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Julio/"/>
    </mc:Choice>
  </mc:AlternateContent>
  <xr:revisionPtr revIDLastSave="8" documentId="14_{03D41476-DBF7-48B3-8159-F32BC59F5415}" xr6:coauthVersionLast="47" xr6:coauthVersionMax="47" xr10:uidLastSave="{8AB8D489-C768-436E-9B92-629F4602A809}"/>
  <bookViews>
    <workbookView xWindow="-120" yWindow="-120" windowWidth="29040" windowHeight="15720"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 name="Dinámica" sheetId="101"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Mes'!$C$30:$E$34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5">#REF!</definedName>
    <definedName name="CHK5.1" localSheetId="10">#REF!</definedName>
    <definedName name="CHK5.1" localSheetId="4">#REF!</definedName>
    <definedName name="CHK5.1">#REF!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10">'[84]GDP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'[84]GDP projections'!#REF!</definedName>
    <definedName name="consperc" localSheetId="10">'[84]GDP projections'!#REF!</definedName>
    <definedName name="consperc" localSheetId="4">'[84]GDP projections'!#REF!</definedName>
    <definedName name="consperc">'[84]GDP projections'!#REF!</definedName>
    <definedName name="consqtr" localSheetId="5">'[84]GDP projections'!#REF!</definedName>
    <definedName name="consqtr" localSheetId="10">'[84]GDP projections'!#REF!</definedName>
    <definedName name="consqtr" localSheetId="4">'[84]GDP projections'!#REF!</definedName>
    <definedName name="consqtr">'[84]GDP projections'!#REF!</definedName>
    <definedName name="CONTENTS">[85]Contents!$A$1:$F$36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'[86]Exchange Rate chart'!#REF!</definedName>
    <definedName name="CountryName" localSheetId="10">'[86]Exchange Rate chart'!#REF!</definedName>
    <definedName name="CountryName" localSheetId="4">'[86]Exchange Rate chart'!#REF!</definedName>
    <definedName name="CountryName">'[86]Exchange Rate chart'!#REF!</definedName>
    <definedName name="cp" localSheetId="5" hidden="1">'[87]C Summary'!#REF!</definedName>
    <definedName name="cp" localSheetId="10" hidden="1">'[87]C Summary'!#REF!</definedName>
    <definedName name="cp" localSheetId="4" hidden="1">'[87]C Summary'!#REF!</definedName>
    <definedName name="cp" hidden="1">'[87]C Summary'!#REF!</definedName>
    <definedName name="CPF" localSheetId="5">#REF!</definedName>
    <definedName name="CPF" localSheetId="10">#REF!</definedName>
    <definedName name="CPF" localSheetId="4">#REF!</definedName>
    <definedName name="CPF">#REF!</definedName>
    <definedName name="CPI">[88]CPI!$A$4:$M$160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[89]SUPUESTOS!A$15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[92]Current!$D$66</definedName>
    <definedName name="cutoff">'[93]LIC cutoff'!$A$2:$B$15</definedName>
    <definedName name="CYEAR2021" localSheetId="4">[94]Coal!$B$583:$J$583</definedName>
    <definedName name="CYEAR2021">[94]Coal!$B$583:$J$583</definedName>
    <definedName name="CYEAR2022" localSheetId="4">[94]Coal!$K$583:$V$583</definedName>
    <definedName name="CYEAR2022">[94]Coal!$K$583:$V$583</definedName>
    <definedName name="CYEAR2023" localSheetId="4">[94]Coal!$W$583:$AH$583</definedName>
    <definedName name="CYEAR2023">[94]Coal!$W$583:$AH$583</definedName>
    <definedName name="CYEAR2024" localSheetId="4">[94]Coal!$AI$583:$AT$583</definedName>
    <definedName name="CYEAR2024">[94]Coal!$AI$583:$AT$583</definedName>
    <definedName name="CYEAR2025" localSheetId="4">[94]Coal!$AU$583:$AX$583</definedName>
    <definedName name="CYEAR2025">[94]Coal!$AU$583:$AX$583</definedName>
    <definedName name="d" localSheetId="5" hidden="1">'[95]Fax a enviar'!#REF!</definedName>
    <definedName name="d" localSheetId="10" hidden="1">'[95]Fax a enviar'!#REF!</definedName>
    <definedName name="d" localSheetId="4" hidden="1">'[95]Fax a enviar'!#REF!</definedName>
    <definedName name="d" hidden="1">'[95]Fax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4">'[86]Exchange Rate chart'!#REF!</definedName>
    <definedName name="Department">'[86]Exchange Rate chart'!#REF!</definedName>
    <definedName name="DependenciaBrecha">[98]ROE!$B$136</definedName>
    <definedName name="DependenciaBrecha2">[99]ROE!$B$136</definedName>
    <definedName name="DependenciaSpread">[98]ROE!$B$134</definedName>
    <definedName name="DependenciaSpread2">[99]ROE!$B$134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[5]!df</definedName>
    <definedName name="dfdf" localSheetId="5" hidden="1">'[95]Fax a enviar'!#REF!</definedName>
    <definedName name="dfdf" localSheetId="10" hidden="1">'[95]Fax a enviar'!#REF!</definedName>
    <definedName name="dfdf" localSheetId="4" hidden="1">'[95]Fax a enviar'!#REF!</definedName>
    <definedName name="dfdf" hidden="1">'[95]Fax a enviar'!#REF!</definedName>
    <definedName name="dfdfsd" localSheetId="5" hidden="1">'[100]Fax a enviar'!#REF!</definedName>
    <definedName name="dfdfsd" localSheetId="10"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4" hidden="1">'[101]Fax a enviar'!#REF!</definedName>
    <definedName name="dfdgfdfd" hidden="1">'[101]Fax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[103]NPV!#REF!</definedName>
    <definedName name="Discount_NC" localSheetId="10">[103]NPV!#REF!</definedName>
    <definedName name="Discount_NC" localSheetId="4">[103]NPV!#REF!</definedName>
    <definedName name="Discount_NC">[103]NPV!#REF!</definedName>
    <definedName name="DiscountRate" localSheetId="5">#REF!</definedName>
    <definedName name="DiscountRate" localSheetId="10">#REF!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[89]RESULTADOS!$A$86:$IV$86</definedName>
    <definedName name="DMU" localSheetId="5">#REF!</definedName>
    <definedName name="DMU" localSheetId="10">#REF!</definedName>
    <definedName name="DMU" localSheetId="4">#REF!</definedName>
    <definedName name="DMU">#REF!</definedName>
    <definedName name="DNP">[89]SUPUESTOS!A$18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4" hidden="1">'[95]Fax a enviar'!#REF!</definedName>
    <definedName name="ds" hidden="1">'[95]Fax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4" hidden="1">'[95]Fax a enviar'!#REF!</definedName>
    <definedName name="dsds" hidden="1">'[95]Fax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[89]RESULTADOS!$A$82:$IV$82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[96]Q6!#REF!</definedName>
    <definedName name="EDNA_B">[96]Q6!#REF!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4" hidden="1">'[106]Fax a enviar'!#REF!</definedName>
    <definedName name="efefte" hidden="1">'[106]Fax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[107]FIN!#REF!</definedName>
    <definedName name="ELV" localSheetId="10">[107]FIN!#REF!</definedName>
    <definedName name="ELV" localSheetId="4">[107]FIN!#REF!</definedName>
    <definedName name="ELV">[107]FIN!#REF!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'[108]Ranking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'[95]Fax a enviar'!#REF!</definedName>
    <definedName name="erererer" hidden="1">'[95]Fax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4">#REF!</definedName>
    <definedName name="EXR_UPDATE">#REF!</definedName>
    <definedName name="External_debt_indicators">[112]Table3!$F$8:$AB$437:'[112]Table3'!$AB$9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'[100]Fax a enviar'!#REF!</definedName>
    <definedName name="fdfdsafsdf" localSheetId="10" hidden="1">'[100]Fax a enviar'!#REF!</definedName>
    <definedName name="fdfdsafsdf" localSheetId="4" hidden="1">'[100]Fax a enviar'!#REF!</definedName>
    <definedName name="fdfdsafsdf" hidden="1">'[100]Fax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4">[114]Q4!#REF!</definedName>
    <definedName name="FIP">[114]Q4!#REF!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[114]Q4!#REF!</definedName>
    <definedName name="FLIBOR" localSheetId="10">[114]Q4!#REF!</definedName>
    <definedName name="FLIBOR" localSheetId="4">[114]Q4!#REF!</definedName>
    <definedName name="FLIBOR">[114]Q4!#REF!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[115]C!#REF!</definedName>
    <definedName name="fsdfsd" hidden="1">[115]C!#REF!</definedName>
    <definedName name="fsdsdfa" localSheetId="4" hidden="1">'[100]Fax a enviar'!#REF!</definedName>
    <definedName name="fsdsdfa" hidden="1">'[100]Fax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4">[117]NA!#REF!</definedName>
    <definedName name="GDPDEFL">[117]NA!#REF!</definedName>
    <definedName name="GDPOR" localSheetId="5">[117]NA!#REF!</definedName>
    <definedName name="GDPOR" localSheetId="10">[117]NA!#REF!</definedName>
    <definedName name="GDPOR" localSheetId="4">[117]NA!#REF!</definedName>
    <definedName name="GDPOR">[117]NA!#REF!</definedName>
    <definedName name="GDPOR_" localSheetId="5">[117]NA!#REF!</definedName>
    <definedName name="GDPOR_" localSheetId="10">[117]NA!#REF!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[114]Q4!#REF!</definedName>
    <definedName name="GGBXI" localSheetId="10">[114]Q4!#REF!</definedName>
    <definedName name="GGBXI" localSheetId="4">[114]Q4!#REF!</definedName>
    <definedName name="GGBXI">[114]Q4!#REF!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[114]Q4!#REF!</definedName>
    <definedName name="GGSB" localSheetId="10">[114]Q4!#REF!</definedName>
    <definedName name="GGSB" localSheetId="4">[114]Q4!#REF!</definedName>
    <definedName name="GGSB">[114]Q4!#REF!</definedName>
    <definedName name="GGSBXS" localSheetId="5">[114]Q4!#REF!</definedName>
    <definedName name="GGSBXS" localSheetId="10">[114]Q4!#REF!</definedName>
    <definedName name="GGSBXS" localSheetId="4">[114]Q4!#REF!</definedName>
    <definedName name="GGSBXS">[114]Q4!#REF!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10">#REF!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10">#REF!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10">#REF!</definedName>
    <definedName name="_xlnm.Recorder" localSheetId="4">#REF!</definedName>
    <definedName name="_xlnm.Recorder">#REF!</definedName>
    <definedName name="Grace_IDA">[103]NPV!$B$25</definedName>
    <definedName name="Grace_IDA1" localSheetId="5">#REF!</definedName>
    <definedName name="Grace_IDA1" localSheetId="10">#REF!</definedName>
    <definedName name="Grace_IDA1" localSheetId="4">#REF!</definedName>
    <definedName name="Grace_IDA1">#REF!</definedName>
    <definedName name="Grace_NC" localSheetId="5">[103]NPV!#REF!</definedName>
    <definedName name="Grace_NC" localSheetId="10">[103]NPV!#REF!</definedName>
    <definedName name="Grace_NC" localSheetId="4">[103]NPV!#REF!</definedName>
    <definedName name="Grace_NC">[103]NPV!#REF!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4" hidden="1">'[101]Fax a enviar'!#REF!</definedName>
    <definedName name="grtrt" hidden="1">'[101]Fax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4">[94]Gold!$B$583:$J$583</definedName>
    <definedName name="GYEAR2021">[94]Gold!$B$583:$J$583</definedName>
    <definedName name="GYEAR2022" localSheetId="4">[94]Gold!$K$583:$U$583</definedName>
    <definedName name="GYEAR2022">[94]Gold!$K$583:$U$583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'[101]Fax a enviar'!#REF!</definedName>
    <definedName name="hjkhgkky" localSheetId="10" hidden="1">'[101]Fax a enviar'!#REF!</definedName>
    <definedName name="hjkhgkky" localSheetId="4" hidden="1">'[101]Fax a enviar'!#REF!</definedName>
    <definedName name="hjkhgkky" hidden="1">'[101]Fax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'[95]Fax a enviar'!#REF!</definedName>
    <definedName name="iiiiiiiiiiii" localSheetId="10"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[89]SUPUESTOS!A$21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[88]CPI!$A$210:$M$354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[103]NPV!$B$27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[103]NPV!#REF!</definedName>
    <definedName name="Interest_NC" localSheetId="10">[103]NPV!#REF!</definedName>
    <definedName name="Interest_NC" localSheetId="4">[103]NPV!#REF!</definedName>
    <definedName name="Interest_NC">[103]NPV!#REF!</definedName>
    <definedName name="InterestRate" localSheetId="5">#REF!</definedName>
    <definedName name="InterestRate" localSheetId="10">#REF!</definedName>
    <definedName name="InterestRate" localSheetId="4">#REF!</definedName>
    <definedName name="InterestRate">#REF!</definedName>
    <definedName name="inthalf">[123]Sheet4!$C$58:$G$112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[124]ipc!#REF!</definedName>
    <definedName name="IPC">[124]ipc!#REF!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'[108]Ranking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'[95]Fax a enviar'!#REF!</definedName>
    <definedName name="khkh" localSheetId="10"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'[95]Fax a enviar'!#REF!</definedName>
    <definedName name="kykiyu" localSheetId="10" hidden="1">'[95]Fax a enviar'!#REF!</definedName>
    <definedName name="kykiyu" localSheetId="4" hidden="1">'[95]Fax a enviar'!#REF!</definedName>
    <definedName name="kykiyu" hidden="1">'[95]Fax a enviar'!#REF!</definedName>
    <definedName name="L" localSheetId="5">[114]DA!#REF!</definedName>
    <definedName name="L" localSheetId="10">[114]DA!#REF!</definedName>
    <definedName name="L" localSheetId="4">[114]DA!#REF!</definedName>
    <definedName name="L">[114]DA!#REF!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[103]NPV!$B$26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[103]NPV!#REF!</definedName>
    <definedName name="Maturity_NC" localSheetId="10">[103]NPV!#REF!</definedName>
    <definedName name="Maturity_NC" localSheetId="4">[103]NPV!#REF!</definedName>
    <definedName name="Maturity_NC">[103]NPV!#REF!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'[91]graf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[128]Codigos!$A$14:$B$25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4">#REF!</definedName>
    <definedName name="MONY">#REF!</definedName>
    <definedName name="moodys" localSheetId="5">'[129]Credit ratings on 1st issues'!#REF!</definedName>
    <definedName name="moodys" localSheetId="10">'[129]Credit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10">#REF!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[131]EDT!#REF!</definedName>
    <definedName name="nmIndexTable" localSheetId="10">[131]EDT!#REF!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[131]EDT!#REF!</definedName>
    <definedName name="nmScale" localSheetId="10">[131]EDT!#REF!</definedName>
    <definedName name="nmScale" localSheetId="4">[131]EDT!#REF!</definedName>
    <definedName name="nmScale">[131]EDT!#REF!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[133]UPLOAD!#REF!</definedName>
    <definedName name="Notes" localSheetId="10">[133]UPLOAD!#REF!</definedName>
    <definedName name="Notes" localSheetId="4">[133]UPLOAD!#REF!</definedName>
    <definedName name="Notes">[133]UPLOAD!#REF!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4">[94]Nickel!$B$583:$J$583</definedName>
    <definedName name="NYEAR2021">[94]Nickel!$B$583:$J$583</definedName>
    <definedName name="NYEAR2022" localSheetId="4">[94]Nickel!$K$583:$V$583</definedName>
    <definedName name="NYEAR2022">[94]Nickel!$K$583:$V$583</definedName>
    <definedName name="NYEAR2023" localSheetId="4">[94]Nickel!$W$583:$AH$583</definedName>
    <definedName name="NYEAR2023">[94]Nickel!$W$583:$AH$583</definedName>
    <definedName name="NYEAR2024" localSheetId="4">[94]Nickel!$AI$583:$AT$583</definedName>
    <definedName name="NYEAR2024">[94]Nickel!$AI$583:$AT$583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'[95]Fax a enviar'!#REF!</definedName>
    <definedName name="oiulfdgdgh" localSheetId="10" hidden="1">'[95]Fax a enviar'!#REF!</definedName>
    <definedName name="oiulfdgdgh" localSheetId="4" hidden="1">'[95]Fax a enviar'!#REF!</definedName>
    <definedName name="oiulfdgdgh" hidden="1">'[95]Fax a enviar'!#REF!</definedName>
    <definedName name="OK" localSheetId="5">#REF!</definedName>
    <definedName name="OK" localSheetId="10">#REF!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[85]E!$AJ$98:$AX$115</definedName>
    <definedName name="PARTIDA" localSheetId="5">[135]SPNF!#REF!</definedName>
    <definedName name="PARTIDA" localSheetId="10">[135]SPNF!#REF!</definedName>
    <definedName name="PARTIDA" localSheetId="4">[135]SPNF!#REF!</definedName>
    <definedName name="PARTIDA">[135]SPNF!#REF!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[89]SUPUESTOS!A$14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'[95]Fax a enviar'!#REF!</definedName>
    <definedName name="poooooooooo" localSheetId="10" hidden="1">'[95]Fax a enviar'!#REF!</definedName>
    <definedName name="poooooooooo" localSheetId="4" hidden="1">'[95]Fax a enviar'!#REF!</definedName>
    <definedName name="poooooooooo" hidden="1">'[95]Fax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[110]Links!$A$1:$F$33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[103]FSUOUT!$B$2:$V$32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'[136]2003'!#REF!</definedName>
    <definedName name="Prog1998" localSheetId="10">'[136]2003'!#REF!</definedName>
    <definedName name="Prog1998" localSheetId="4">'[136]2003'!#REF!</definedName>
    <definedName name="Prog1998">'[136]2003'!#REF!</definedName>
    <definedName name="progra" localSheetId="5">#REF!</definedName>
    <definedName name="progra" localSheetId="10">#REF!</definedName>
    <definedName name="progra" localSheetId="4">#REF!</definedName>
    <definedName name="progra">#REF!</definedName>
    <definedName name="proj00" localSheetId="5">[137]sources!#REF!</definedName>
    <definedName name="proj00" localSheetId="10">[137]sources!#REF!</definedName>
    <definedName name="proj00" localSheetId="4">[137]sources!#REF!</definedName>
    <definedName name="proj00">[137]sources!#REF!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[138]GRAFPROM!#REF!</definedName>
    <definedName name="promgraf" localSheetId="10">[138]GRAFPROM!#REF!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[123]Sheet4!$C$3:$G$57</definedName>
    <definedName name="PRPINTSEPT">[139]STOCK!$D$4:$W$102</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'[140]Input PSBR;Q-F'!#REF!</definedName>
    <definedName name="psbr" localSheetId="10">'[140]Input PSBR;Q-F'!#REF!</definedName>
    <definedName name="psbr" localSheetId="4">'[140]Input PSBR;Q-F'!#REF!</definedName>
    <definedName name="psbr">'[140]Input PSBR;Q-F'!#REF!</definedName>
    <definedName name="PSBR_TRIM" localSheetId="5">'[141]Resultado BC'!#REF!</definedName>
    <definedName name="PSBR_TRIM" localSheetId="10">'[141]Resultado BC'!#REF!</definedName>
    <definedName name="PSBR_TRIM" localSheetId="4">'[141]Resultado BC'!#REF!</definedName>
    <definedName name="PSBR_TRIM">'[141]Resultado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[98]ROE!$B$136</definedName>
    <definedName name="RDDic03_2">[99]ROE!$B$136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[146]EERProfile!$G$2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[23]Programa!#REF!</definedName>
    <definedName name="rita" localSheetId="5">[147]Hoja2!$1:$1048576</definedName>
    <definedName name="rita" localSheetId="4">[147]Hoja2!$1:$1048576</definedName>
    <definedName name="rita">[148]Hoja2!$1:$1048576</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[98]ROE!$B$136</definedName>
    <definedName name="RPJun02_2">[99]ROE!$B$136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'[149]BOP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'[95]Fax a enviar'!#REF!</definedName>
    <definedName name="sdsd" localSheetId="10" hidden="1">'[95]Fax a enviar'!#REF!</definedName>
    <definedName name="sdsd" localSheetId="4" hidden="1">'[95]Fax a enviar'!#REF!</definedName>
    <definedName name="sdsd" hidden="1">'[95]Fax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[135]SPNF!#REF!</definedName>
    <definedName name="SECTORES" localSheetId="10">[135]SPNF!#REF!</definedName>
    <definedName name="SECTORES" localSheetId="4">[135]SPNF!#REF!</definedName>
    <definedName name="SECTORES">[135]SPNF!#REF!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'[89]SFISCAL-MOD'!$A$146:$IV$146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[150]IMATA!$B$45:$B$108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[139]STOCK!$D$4:$K$69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4">[117]NA!#REF!</definedName>
    <definedName name="SUMGDP">[117]NA!#REF!</definedName>
    <definedName name="SUMTAB">[151]CPI:NA!$A$272:$R$990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'[154]150dp'!$A$1:$F$58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[156]Stfrprtables!#REF!</definedName>
    <definedName name="Table5" localSheetId="10">[156]Stfrprtables!#REF!</definedName>
    <definedName name="Table5" localSheetId="4">[156]Stfrprtables!#REF!</definedName>
    <definedName name="Table5">[156]Stfrprtables!#REF!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[157]A!$A$1:$T$54</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'[101]Fax a enviar'!#REF!</definedName>
    <definedName name="tetetwe" localSheetId="10" hidden="1">'[101]Fax a enviar'!#REF!</definedName>
    <definedName name="tetetwe" localSheetId="4" hidden="1">'[101]Fax a enviar'!#REF!</definedName>
    <definedName name="tetetwe" hidden="1">'[101]Fax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[159]BCC!$A$1:$N$821,[159]BCC!$A$822:$N$1624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4" hidden="1">'[101]Fax a enviar'!#REF!</definedName>
    <definedName name="trert" hidden="1">'[101]Fax a enviar'!#REF!</definedName>
    <definedName name="TRIGO" localSheetId="5">#REF!</definedName>
    <definedName name="TRIGO" localSheetId="10">#REF!</definedName>
    <definedName name="TRIGO" localSheetId="4">#REF!</definedName>
    <definedName name="TRIGO">#REF!</definedName>
    <definedName name="Trim">[128]Codigos!$A$5:$E$11</definedName>
    <definedName name="trim9702" localSheetId="5">[160]bop1!#REF!</definedName>
    <definedName name="trim9702" localSheetId="10">[160]bop1!#REF!</definedName>
    <definedName name="trim9702" localSheetId="4">[160]bop1!#REF!</definedName>
    <definedName name="trim9702">[160]bop1!#REF!</definedName>
    <definedName name="trim9798990001" localSheetId="5">'[161]bop1datos rev'!#REF!</definedName>
    <definedName name="trim9798990001" localSheetId="10">'[161]bop1datos rev'!#REF!</definedName>
    <definedName name="trim9798990001" localSheetId="4">'[161]bop1datos rev'!#REF!</definedName>
    <definedName name="trim9798990001">'[161]bop1datos rev'!#REF!</definedName>
    <definedName name="trimestres9902" localSheetId="5">[160]bop1!#REF!</definedName>
    <definedName name="trimestres9902" localSheetId="10">[160]bop1!#REF!</definedName>
    <definedName name="trimestres9902" localSheetId="4">[160]bop1!#REF!</definedName>
    <definedName name="trimestres9902">[160]bop1!#REF!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'[101]Fax a enviar'!#REF!</definedName>
    <definedName name="trtert" localSheetId="10" hidden="1">'[101]Fax a enviar'!#REF!</definedName>
    <definedName name="trtert" localSheetId="4" hidden="1">'[101]Fax a enviar'!#REF!</definedName>
    <definedName name="trtert" hidden="1">'[101]Fax a enviar'!#REF!</definedName>
    <definedName name="trtr" localSheetId="5" hidden="1">'[101]Fax a enviar'!#REF!</definedName>
    <definedName name="trtr" localSheetId="10" hidden="1">'[101]Fax a enviar'!#REF!</definedName>
    <definedName name="trtr" localSheetId="4" hidden="1">'[101]Fax a enviar'!#REF!</definedName>
    <definedName name="trtr" hidden="1">'[101]Fax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'[101]Fax a enviar'!#REF!</definedName>
    <definedName name="ttetet" localSheetId="10" hidden="1">'[101]Fax a enviar'!#REF!</definedName>
    <definedName name="ttetet" localSheetId="4" hidden="1">'[101]Fax a enviar'!#REF!</definedName>
    <definedName name="ttetet" hidden="1">'[101]Fax a enviar'!#REF!</definedName>
    <definedName name="ttt" localSheetId="5" hidden="1">'[95]Fax a enviar'!#REF!</definedName>
    <definedName name="ttt" localSheetId="10" hidden="1">'[95]Fax a enviar'!#REF!</definedName>
    <definedName name="ttt" localSheetId="4"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'[162]SVI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'[165]PIB EN CORR'!#REF!</definedName>
    <definedName name="xa" localSheetId="10">'[165]PIB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'[165]PIB EN CORR'!#REF!</definedName>
    <definedName name="xbb" localSheetId="10">'[165]PIB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26"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4" i="29" l="1"/>
  <c r="D104" i="29"/>
  <c r="E17" i="71"/>
  <c r="D29" i="3" l="1"/>
  <c r="D109" i="29"/>
  <c r="C12" i="62" l="1"/>
  <c r="C31" i="62"/>
  <c r="C32" i="3"/>
  <c r="C13" i="3"/>
  <c r="C22" i="92"/>
  <c r="H39" i="92" l="1"/>
  <c r="C15" i="91"/>
  <c r="C17" i="91"/>
  <c r="D20" i="91"/>
  <c r="D19" i="91" s="1"/>
  <c r="C20" i="91"/>
  <c r="C19" i="91" s="1"/>
  <c r="C27" i="91"/>
  <c r="H25" i="92"/>
  <c r="H26" i="92"/>
  <c r="H28" i="92"/>
  <c r="H30" i="92"/>
  <c r="H33" i="92"/>
  <c r="H34" i="92"/>
  <c r="H36" i="92"/>
  <c r="H37" i="92"/>
  <c r="H38" i="92"/>
  <c r="H40" i="92"/>
  <c r="H41" i="92"/>
  <c r="H42" i="92"/>
  <c r="H43" i="92"/>
  <c r="H44" i="92"/>
  <c r="H45" i="92"/>
  <c r="H47" i="92"/>
  <c r="H48" i="92"/>
  <c r="H49" i="92"/>
  <c r="H50" i="92"/>
  <c r="H51" i="92"/>
  <c r="H52" i="92"/>
  <c r="H53" i="92"/>
  <c r="H54" i="92"/>
  <c r="H17" i="92"/>
  <c r="H20" i="92"/>
  <c r="H21" i="92"/>
  <c r="H23" i="92"/>
  <c r="H24" i="92"/>
  <c r="F46" i="92"/>
  <c r="F32" i="92"/>
  <c r="F29" i="92"/>
  <c r="F19" i="92"/>
  <c r="F16" i="92"/>
  <c r="F15" i="92" s="1"/>
  <c r="E27" i="92"/>
  <c r="E17" i="92"/>
  <c r="G17" i="92" s="1"/>
  <c r="D16" i="92"/>
  <c r="D15" i="92" s="1"/>
  <c r="H15" i="92" s="1"/>
  <c r="F43" i="92"/>
  <c r="G43" i="92" s="1"/>
  <c r="F28" i="92"/>
  <c r="F27" i="92" s="1"/>
  <c r="F24" i="92"/>
  <c r="G24" i="92" s="1"/>
  <c r="F23" i="92"/>
  <c r="G23" i="92" s="1"/>
  <c r="E20" i="92"/>
  <c r="G20" i="92" s="1"/>
  <c r="E21" i="92"/>
  <c r="G21" i="92" s="1"/>
  <c r="E25" i="92"/>
  <c r="G25" i="92" s="1"/>
  <c r="E26" i="92"/>
  <c r="G26" i="92" s="1"/>
  <c r="E30" i="92"/>
  <c r="G30" i="92" s="1"/>
  <c r="E33" i="92"/>
  <c r="G33" i="92" s="1"/>
  <c r="E34" i="92"/>
  <c r="G34" i="92" s="1"/>
  <c r="E36" i="92"/>
  <c r="E37" i="92"/>
  <c r="G37" i="92" s="1"/>
  <c r="E38" i="92"/>
  <c r="G38" i="92" s="1"/>
  <c r="E39" i="92"/>
  <c r="G39" i="92" s="1"/>
  <c r="E40" i="92"/>
  <c r="G40" i="92" s="1"/>
  <c r="E41" i="92"/>
  <c r="G41" i="92" s="1"/>
  <c r="E42" i="92"/>
  <c r="G42" i="92" s="1"/>
  <c r="E44" i="92"/>
  <c r="G44" i="92" s="1"/>
  <c r="E45" i="92"/>
  <c r="G45" i="92" s="1"/>
  <c r="E47" i="92"/>
  <c r="G47" i="92" s="1"/>
  <c r="E48" i="92"/>
  <c r="G48" i="92" s="1"/>
  <c r="E49" i="92"/>
  <c r="G49" i="92" s="1"/>
  <c r="E50" i="92"/>
  <c r="G50" i="92" s="1"/>
  <c r="E51" i="92"/>
  <c r="G51" i="92" s="1"/>
  <c r="E52" i="92"/>
  <c r="G52" i="92" s="1"/>
  <c r="E53" i="92"/>
  <c r="G53" i="92" s="1"/>
  <c r="E54" i="92"/>
  <c r="G54" i="92" s="1"/>
  <c r="D19" i="92"/>
  <c r="H19" i="92" s="1"/>
  <c r="C19" i="92"/>
  <c r="E29" i="92" l="1"/>
  <c r="G29" i="92" s="1"/>
  <c r="H16" i="92"/>
  <c r="E35" i="92"/>
  <c r="G27" i="92"/>
  <c r="E19" i="92"/>
  <c r="F22" i="92"/>
  <c r="F18" i="92" s="1"/>
  <c r="F35" i="92"/>
  <c r="G36" i="92"/>
  <c r="G28" i="92"/>
  <c r="E46" i="92"/>
  <c r="G46" i="92" s="1"/>
  <c r="E22" i="92"/>
  <c r="E16" i="92"/>
  <c r="E32" i="92"/>
  <c r="G32" i="92" s="1"/>
  <c r="G35" i="92" l="1"/>
  <c r="F31" i="92"/>
  <c r="E31" i="92"/>
  <c r="E15" i="92"/>
  <c r="G15" i="92" s="1"/>
  <c r="G16" i="92"/>
  <c r="E18" i="92"/>
  <c r="G18" i="92" s="1"/>
  <c r="G19" i="92"/>
  <c r="G22" i="92"/>
  <c r="G31" i="92" l="1"/>
  <c r="D46" i="92" l="1"/>
  <c r="H46" i="92" s="1"/>
  <c r="C46" i="92"/>
  <c r="D35" i="92"/>
  <c r="H35" i="92" s="1"/>
  <c r="C35" i="92"/>
  <c r="D32" i="92"/>
  <c r="C32" i="92"/>
  <c r="D29" i="92"/>
  <c r="H29" i="92" s="1"/>
  <c r="C29" i="92"/>
  <c r="D27" i="92"/>
  <c r="H27" i="92" s="1"/>
  <c r="C27" i="92"/>
  <c r="D22" i="92"/>
  <c r="C16" i="92"/>
  <c r="C15" i="92" s="1"/>
  <c r="D27" i="91"/>
  <c r="D25" i="91"/>
  <c r="C25" i="91"/>
  <c r="D23" i="91"/>
  <c r="C23" i="91"/>
  <c r="D17" i="91"/>
  <c r="D15" i="91"/>
  <c r="C22" i="91" l="1"/>
  <c r="H22" i="92"/>
  <c r="D18" i="92"/>
  <c r="H18" i="92" s="1"/>
  <c r="D31" i="92"/>
  <c r="H31" i="92" s="1"/>
  <c r="H32" i="92"/>
  <c r="D22" i="91"/>
  <c r="C31" i="92"/>
  <c r="F55" i="92"/>
  <c r="C18" i="92"/>
  <c r="D14" i="91"/>
  <c r="C14" i="91"/>
  <c r="C32" i="91" s="1"/>
  <c r="D32" i="91" l="1"/>
  <c r="C55" i="92"/>
  <c r="D55" i="92"/>
  <c r="H55" i="92" s="1"/>
  <c r="D21" i="29" l="1"/>
  <c r="E12" i="71"/>
  <c r="C70" i="27" l="1"/>
  <c r="D70" i="27"/>
  <c r="D116" i="29"/>
  <c r="D56" i="29"/>
  <c r="D51" i="29"/>
  <c r="D28" i="3"/>
  <c r="D17" i="71"/>
  <c r="D145" i="29"/>
  <c r="D155" i="29"/>
  <c r="D14" i="3"/>
  <c r="E26" i="71"/>
  <c r="E24" i="71" l="1"/>
  <c r="C78" i="27" l="1"/>
  <c r="D30" i="29"/>
  <c r="D58" i="4"/>
  <c r="D14" i="4"/>
  <c r="C13" i="62"/>
  <c r="C14" i="62"/>
  <c r="C28" i="62"/>
  <c r="C20" i="62"/>
  <c r="C15" i="62"/>
  <c r="C51" i="29"/>
  <c r="C145" i="29"/>
  <c r="C24" i="29"/>
  <c r="D25" i="71"/>
  <c r="D24" i="71"/>
  <c r="D23" i="71"/>
  <c r="D22" i="71"/>
  <c r="E22" i="71"/>
  <c r="D66" i="27"/>
  <c r="D79" i="29"/>
  <c r="C58" i="4"/>
  <c r="D43" i="29"/>
  <c r="E23" i="71"/>
  <c r="D74" i="29"/>
  <c r="D28" i="62" l="1"/>
  <c r="D27" i="62" s="1"/>
  <c r="D26" i="62" s="1"/>
  <c r="C27" i="62"/>
  <c r="C26" i="62" s="1"/>
  <c r="D17" i="4"/>
  <c r="C29" i="3" l="1"/>
  <c r="C28" i="3" s="1"/>
  <c r="D94" i="29"/>
  <c r="D73" i="29" s="1"/>
  <c r="D56" i="27" l="1"/>
  <c r="D65" i="29" l="1"/>
  <c r="C56" i="29"/>
  <c r="D57" i="4" l="1"/>
  <c r="D20" i="62" l="1"/>
  <c r="D15" i="62"/>
  <c r="D14" i="62" l="1"/>
  <c r="D13" i="62" s="1"/>
  <c r="D12" i="62" l="1"/>
  <c r="D31" i="62"/>
  <c r="D69" i="29"/>
  <c r="C69" i="29"/>
  <c r="C21" i="3" l="1"/>
  <c r="C79" i="29"/>
  <c r="E25" i="71" l="1"/>
  <c r="D135" i="29"/>
  <c r="D123" i="29"/>
  <c r="D67" i="29"/>
  <c r="D59" i="29"/>
  <c r="D49" i="29"/>
  <c r="D39" i="29"/>
  <c r="D24" i="29"/>
  <c r="D15" i="29"/>
  <c r="D55" i="4"/>
  <c r="C55" i="4"/>
  <c r="C17" i="4"/>
  <c r="C109" i="29"/>
  <c r="C116" i="29"/>
  <c r="C94" i="29"/>
  <c r="C74" i="29"/>
  <c r="C39" i="29"/>
  <c r="C43" i="29"/>
  <c r="C21" i="29"/>
  <c r="C45" i="4"/>
  <c r="C73" i="29" l="1"/>
  <c r="D103" i="29"/>
  <c r="D151" i="29"/>
  <c r="D150" i="29" s="1"/>
  <c r="D26" i="71" l="1"/>
  <c r="D12" i="71"/>
  <c r="D49" i="27" l="1"/>
  <c r="D154" i="29"/>
  <c r="D153" i="29" s="1"/>
  <c r="D14" i="27" l="1"/>
  <c r="D40" i="27" l="1"/>
  <c r="D51" i="4" l="1"/>
  <c r="D38" i="29"/>
  <c r="D20" i="27"/>
  <c r="D21" i="3" l="1"/>
  <c r="C57" i="4"/>
  <c r="D45" i="4" l="1"/>
  <c r="C40" i="27"/>
  <c r="C53" i="4"/>
  <c r="C51" i="4"/>
  <c r="C49" i="4"/>
  <c r="C47" i="4"/>
  <c r="C43" i="4"/>
  <c r="C14" i="4"/>
  <c r="D76" i="27"/>
  <c r="C14" i="3"/>
  <c r="C15" i="29"/>
  <c r="C13" i="4" l="1"/>
  <c r="D14" i="29" l="1"/>
  <c r="D13" i="29" s="1"/>
  <c r="D157" i="29" s="1"/>
  <c r="D13" i="3" l="1"/>
  <c r="D32" i="3" s="1"/>
  <c r="D43" i="4" l="1"/>
  <c r="D47" i="4"/>
  <c r="D78" i="27" l="1"/>
  <c r="D75" i="27" s="1"/>
  <c r="D30" i="27" l="1"/>
  <c r="D53" i="4"/>
  <c r="D49" i="4"/>
  <c r="C155" i="29" l="1"/>
  <c r="C154" i="29" s="1"/>
  <c r="C153" i="29" s="1"/>
  <c r="C151" i="29" l="1"/>
  <c r="C150" i="29" s="1"/>
  <c r="C49" i="29"/>
  <c r="C65" i="29"/>
  <c r="C67" i="29"/>
  <c r="C30" i="29" l="1"/>
  <c r="C59" i="29"/>
  <c r="C38" i="29" s="1"/>
  <c r="C135" i="29"/>
  <c r="C123" i="29"/>
  <c r="C103" i="29" l="1"/>
  <c r="C14" i="29"/>
  <c r="C13" i="29" l="1"/>
  <c r="C157" i="29" s="1"/>
  <c r="C76" i="27"/>
  <c r="C75" i="27" s="1"/>
  <c r="C49" i="27" l="1"/>
  <c r="C14" i="27"/>
  <c r="C66" i="27"/>
  <c r="C30" i="27"/>
  <c r="C56" i="27"/>
  <c r="C20" i="27"/>
  <c r="D13" i="4" l="1"/>
  <c r="D62" i="4" s="1"/>
  <c r="D13" i="27" l="1"/>
  <c r="D80" i="27" s="1"/>
  <c r="C62" i="4" l="1"/>
  <c r="C13" i="27"/>
  <c r="C80" i="27" s="1"/>
  <c r="E55" i="92" l="1"/>
  <c r="G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<sst xmlns="http://schemas.openxmlformats.org/spreadsheetml/2006/main" count="4766" uniqueCount="4175">
  <si>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</si>
  <si>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</si>
  <si>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</si>
  <si>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</si>
  <si>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</si>
  <si>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</si>
  <si>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</si>
  <si>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</si>
  <si>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</si>
  <si>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</si>
  <si>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</si>
  <si>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</si>
  <si>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</si>
  <si>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</si>
  <si>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</si>
  <si>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</si>
  <si>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</si>
  <si>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</si>
  <si>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</si>
  <si>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</si>
  <si>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</si>
  <si>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</si>
  <si>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</si>
  <si>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</si>
  <si>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</si>
  <si>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</si>
  <si>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</si>
  <si>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</si>
  <si>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</si>
  <si>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</si>
  <si>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</si>
  <si>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</si>
  <si>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</si>
  <si>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</si>
  <si>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</si>
  <si>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</si>
  <si>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</si>
  <si>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</si>
  <si>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</si>
  <si>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</si>
  <si>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</si>
  <si>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</si>
  <si>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</si>
  <si>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</si>
  <si>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</si>
  <si>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</si>
  <si>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</si>
  <si>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</si>
  <si>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</si>
  <si>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</si>
  <si>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</si>
  <si>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</si>
  <si>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</si>
  <si>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</si>
  <si>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</si>
  <si>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</si>
  <si>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</si>
  <si>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</si>
  <si>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</si>
  <si>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</si>
  <si>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</si>
  <si>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</si>
  <si>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</si>
  <si>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</si>
  <si>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</si>
  <si>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</si>
  <si>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</si>
  <si>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</si>
  <si>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</si>
  <si>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</si>
  <si>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</si>
  <si>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</si>
  <si>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</si>
  <si>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</si>
  <si>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</si>
  <si>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</si>
  <si>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</si>
  <si>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</si>
  <si>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</si>
  <si>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</si>
  <si>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</si>
  <si>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</si>
  <si>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</si>
  <si>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</si>
  <si>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</si>
  <si>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</si>
  <si>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</si>
  <si>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</si>
  <si>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</si>
  <si>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</si>
  <si>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</si>
  <si>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</si>
  <si>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</si>
  <si>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</si>
  <si>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</si>
  <si>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</si>
  <si>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</si>
  <si>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</si>
  <si>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</si>
  <si>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</si>
  <si>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</si>
  <si>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</si>
  <si>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</si>
  <si>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</si>
  <si>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</si>
  <si>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</si>
  <si>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</si>
  <si>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</si>
  <si>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</si>
  <si>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</si>
  <si>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</si>
  <si>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</si>
  <si>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</si>
  <si>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</si>
  <si>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</si>
  <si>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</si>
  <si>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</si>
  <si>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</si>
  <si>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</si>
  <si>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</si>
  <si>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</si>
  <si>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</si>
  <si>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</si>
  <si>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</si>
  <si>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</si>
  <si>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</si>
  <si>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</si>
  <si>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</si>
  <si>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</si>
  <si>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</si>
  <si>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</si>
  <si>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</si>
  <si>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</si>
  <si>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</si>
  <si>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</si>
  <si>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</si>
  <si>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</si>
  <si>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</si>
  <si>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</si>
  <si>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</si>
  <si>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</si>
  <si>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</si>
  <si>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</si>
  <si>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</si>
  <si>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</si>
  <si>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</si>
  <si>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</si>
  <si>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</si>
  <si>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</si>
  <si>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</si>
  <si>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</si>
  <si>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</si>
  <si>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</si>
  <si>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</si>
  <si>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</si>
  <si>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</si>
  <si>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</si>
  <si>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</si>
  <si>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</si>
  <si>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</si>
  <si>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</si>
  <si>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</si>
  <si>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</si>
  <si>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</si>
  <si>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</si>
  <si>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</si>
  <si>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</si>
  <si>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</si>
  <si>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</si>
  <si>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</si>
  <si>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</si>
  <si>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</si>
  <si>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</si>
  <si>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</si>
  <si>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</si>
  <si>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</si>
  <si>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</si>
  <si>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</si>
  <si>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</si>
  <si>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</si>
  <si>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</si>
  <si>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</si>
  <si>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</si>
  <si>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</si>
  <si>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</si>
  <si>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</si>
  <si>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</si>
  <si>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</si>
  <si>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</si>
  <si>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</si>
  <si>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</si>
  <si>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</si>
  <si>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</si>
  <si>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</si>
  <si>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</si>
  <si>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</si>
  <si>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</si>
  <si>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</si>
  <si>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</si>
  <si>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</si>
  <si>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</si>
  <si>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</si>
  <si>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</si>
  <si>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</si>
  <si>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</si>
  <si>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</si>
  <si>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</si>
  <si>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</si>
  <si>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</si>
  <si>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</si>
  <si>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</si>
  <si>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</si>
  <si>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</si>
  <si>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</si>
  <si>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</si>
  <si>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</si>
  <si>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</si>
  <si>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</si>
  <si>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</si>
  <si>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</si>
  <si>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</si>
  <si>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</si>
  <si>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</si>
  <si>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</si>
  <si>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</si>
  <si>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</si>
  <si>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</si>
  <si>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</si>
  <si>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</si>
  <si>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</si>
  <si>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</si>
  <si>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</si>
  <si>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</si>
  <si>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</si>
  <si>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</si>
  <si>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</si>
  <si>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</si>
  <si>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</si>
  <si>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</si>
  <si>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</si>
  <si>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</si>
  <si>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</si>
  <si>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</si>
  <si>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</si>
  <si>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</si>
  <si>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</si>
  <si>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</si>
  <si>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</si>
  <si>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</si>
  <si>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</si>
  <si>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</si>
  <si>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</si>
  <si>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</si>
  <si>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</si>
  <si>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</si>
  <si>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</si>
  <si>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</si>
  <si>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</si>
  <si>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</si>
  <si>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</si>
  <si>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</si>
  <si>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</si>
  <si>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</si>
  <si>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</si>
  <si>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</si>
  <si>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</si>
  <si>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</si>
  <si>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</si>
  <si>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</si>
  <si>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</si>
  <si>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</si>
  <si>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</si>
  <si>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</si>
  <si>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</si>
  <si>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</si>
  <si>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</si>
  <si>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</si>
  <si>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</si>
  <si>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</si>
  <si>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</si>
  <si>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</si>
  <si>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</si>
  <si>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</si>
  <si>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</si>
  <si>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</si>
  <si>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</si>
  <si>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</si>
  <si>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</si>
  <si>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</si>
  <si>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</si>
  <si>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</si>
  <si>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</si>
  <si>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</si>
  <si>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</si>
  <si>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</si>
  <si>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</si>
  <si>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</si>
  <si>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</si>
  <si>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</si>
  <si>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</si>
  <si>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</si>
  <si>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</si>
  <si>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</si>
  <si>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</si>
  <si>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</si>
  <si>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25-RECONSTRUCCIÓN DEL CLUB DEPORTIVO HUELLAS DEL SIGLO, SECTOR CRISTO REY,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</si>
  <si>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</si>
  <si>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</si>
  <si>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</si>
  <si>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</si>
  <si>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</si>
  <si>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</si>
  <si>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</si>
  <si>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</si>
  <si>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</si>
  <si>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</si>
  <si>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</si>
  <si>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</si>
  <si>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</si>
  <si>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</si>
  <si>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</si>
  <si>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</si>
  <si>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</si>
  <si>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</si>
  <si>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</si>
  <si>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</si>
  <si>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</si>
  <si>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</si>
  <si>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</si>
  <si>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</si>
  <si>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</si>
  <si>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</si>
  <si>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</si>
  <si>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</si>
  <si>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</si>
  <si>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</si>
  <si>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</si>
  <si>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</si>
  <si>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</si>
  <si>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</si>
  <si>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</si>
  <si>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</si>
  <si>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</si>
  <si>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</si>
  <si>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</si>
  <si>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</si>
  <si>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</si>
  <si>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</si>
  <si>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</si>
  <si>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</si>
  <si>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</si>
  <si>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</si>
  <si>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</si>
  <si>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</si>
  <si>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</si>
  <si>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</si>
  <si>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</si>
  <si>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</si>
  <si>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</si>
  <si>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</si>
  <si>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</si>
  <si>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</si>
  <si>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</si>
  <si>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</si>
  <si>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</si>
  <si>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</si>
  <si>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</si>
  <si>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</si>
  <si>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</si>
  <si>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</si>
  <si>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</si>
  <si>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</si>
  <si>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</si>
  <si>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</si>
  <si>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</si>
  <si>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</si>
  <si>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</si>
  <si>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</si>
  <si>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</si>
  <si>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</si>
  <si>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</si>
  <si>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</si>
  <si>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</si>
  <si>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</si>
  <si>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</si>
  <si>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</si>
  <si>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</si>
  <si>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</si>
  <si>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</si>
  <si>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</si>
  <si>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</si>
  <si>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</si>
  <si>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</si>
  <si>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</si>
  <si>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</si>
  <si>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</si>
  <si>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</si>
  <si>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</si>
  <si>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</si>
  <si>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</si>
  <si>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</si>
  <si>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</si>
  <si>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</si>
  <si>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</si>
  <si>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</si>
  <si>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</si>
  <si>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</si>
  <si>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</si>
  <si>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</si>
  <si>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</si>
  <si>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</si>
  <si>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</si>
  <si>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</si>
  <si>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</si>
  <si>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</si>
  <si>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</si>
  <si>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</si>
  <si>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</si>
  <si>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</si>
  <si>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</si>
  <si>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</si>
  <si>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</si>
  <si>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</si>
  <si>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</si>
  <si>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</si>
  <si>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</si>
  <si>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</si>
  <si>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</si>
  <si>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</si>
  <si>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</si>
  <si>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</si>
  <si>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</si>
  <si>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</si>
  <si>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</si>
  <si>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</si>
  <si>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</si>
  <si>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</si>
  <si>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</si>
  <si>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</si>
  <si>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</si>
  <si>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</si>
  <si>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</si>
  <si>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</si>
  <si>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</si>
  <si>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</si>
  <si>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</si>
  <si>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</si>
  <si>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</si>
  <si>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</si>
  <si>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</si>
  <si>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</si>
  <si>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</si>
  <si>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</si>
  <si>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</si>
  <si>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</si>
  <si>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</si>
  <si>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</si>
  <si>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</si>
  <si>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</si>
  <si>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</si>
  <si>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</si>
  <si>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</si>
  <si>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</si>
  <si>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</si>
  <si>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</si>
  <si>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</si>
  <si>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</si>
  <si>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</si>
  <si>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</si>
  <si>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</si>
  <si>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</si>
  <si>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</si>
  <si>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</si>
  <si>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</si>
  <si>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</si>
  <si>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</si>
  <si>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</si>
  <si>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</si>
  <si>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</si>
  <si>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</si>
  <si>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</si>
  <si>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</si>
  <si>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</si>
  <si>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</si>
  <si>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</si>
  <si>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</si>
  <si>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</si>
  <si>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</si>
  <si>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</si>
  <si>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</si>
  <si>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</si>
  <si>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</si>
  <si>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</si>
  <si>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</si>
  <si>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</si>
  <si>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</si>
  <si>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</si>
  <si>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</si>
  <si>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</si>
  <si>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</si>
  <si>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</si>
  <si>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</si>
  <si>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</si>
  <si>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</si>
  <si>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</si>
  <si>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</si>
  <si>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</si>
  <si>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</si>
  <si>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</si>
  <si>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</si>
  <si>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</si>
  <si>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</si>
  <si>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</si>
  <si>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</si>
  <si>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</si>
  <si>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</si>
  <si>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</si>
  <si>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</si>
  <si>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</si>
  <si>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</si>
  <si>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</si>
  <si>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</si>
  <si>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</si>
  <si>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</si>
  <si>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</si>
  <si>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</si>
  <si>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</si>
  <si>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</si>
  <si>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</si>
  <si>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</si>
  <si>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</si>
  <si>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</si>
  <si>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</si>
  <si>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</si>
  <si>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</si>
  <si>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</si>
  <si>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</si>
  <si>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</si>
  <si>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</si>
  <si>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</si>
  <si>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</si>
  <si>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</si>
  <si>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</si>
  <si>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</si>
  <si>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</si>
  <si>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</si>
  <si>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</si>
  <si>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</si>
  <si>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</si>
  <si>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</si>
  <si>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</si>
  <si>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</si>
  <si>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</si>
  <si>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</si>
  <si>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</si>
  <si>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</si>
  <si>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</si>
  <si>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</si>
  <si>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</si>
  <si>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</si>
  <si>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</si>
  <si>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</si>
  <si>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</si>
  <si>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</si>
  <si>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</si>
  <si>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</si>
  <si>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</si>
  <si>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</si>
  <si>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</si>
  <si>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</si>
  <si>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</si>
  <si>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</si>
  <si>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</si>
  <si>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</si>
  <si>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</si>
  <si>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</si>
  <si>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</si>
  <si>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</si>
  <si>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</si>
  <si>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</si>
  <si>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</si>
  <si>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</si>
  <si>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</si>
  <si>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</si>
  <si>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</si>
  <si>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</si>
  <si>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</si>
  <si>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</si>
  <si>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</si>
  <si>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</si>
  <si>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</si>
  <si>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</si>
  <si>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14-CONSTRUCCIÓN  NUEVO PUENTE FLOTANTE SOBRE EL RLO OZAMA, DISTRITO NACIONAL</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</si>
  <si>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</si>
  <si>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</si>
  <si>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</si>
  <si>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</si>
  <si>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</si>
  <si>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</si>
  <si>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</si>
  <si>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</si>
  <si>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</si>
  <si>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</si>
  <si>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</si>
  <si>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</si>
  <si>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</si>
  <si>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</si>
  <si>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</si>
  <si>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</si>
  <si>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</si>
  <si>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</si>
  <si>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</si>
  <si>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</si>
  <si>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</si>
  <si>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</si>
  <si>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</si>
  <si>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</si>
  <si>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</si>
  <si>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</si>
  <si>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</si>
  <si>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</si>
  <si>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</si>
  <si>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</si>
  <si>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</si>
  <si>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</si>
  <si>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</si>
  <si>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</si>
  <si>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</si>
  <si>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</si>
  <si>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</si>
  <si>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</si>
  <si>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</si>
  <si>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</si>
  <si>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</si>
  <si>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</si>
  <si>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</si>
  <si>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</si>
  <si>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</si>
  <si>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</si>
  <si>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</si>
  <si>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</si>
  <si>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</si>
  <si>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</si>
  <si>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</si>
  <si>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</si>
  <si>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</si>
  <si>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</si>
  <si>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</si>
  <si>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</si>
  <si>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</si>
  <si>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</si>
  <si>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</si>
  <si>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</si>
  <si>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</si>
  <si>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</si>
  <si>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</si>
  <si>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</si>
  <si>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</si>
  <si>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</si>
  <si>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</si>
  <si>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</si>
  <si>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</si>
  <si>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</si>
  <si>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</si>
  <si>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</si>
  <si>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</si>
  <si>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</si>
  <si>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</si>
  <si>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</si>
  <si>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</si>
  <si>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</si>
  <si>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</si>
  <si>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</si>
  <si>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</si>
  <si>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</si>
  <si>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</si>
  <si>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</si>
  <si>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</si>
  <si>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</si>
  <si>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</si>
  <si>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</si>
  <si>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</si>
  <si>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</si>
  <si>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</si>
  <si>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</si>
  <si>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</si>
  <si>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</si>
  <si>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</si>
  <si>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</si>
  <si>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</si>
  <si>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</si>
  <si>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</si>
  <si>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</si>
  <si>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</si>
  <si>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</si>
  <si>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</si>
  <si>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</si>
  <si>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</si>
  <si>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</si>
  <si>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</si>
  <si>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</si>
  <si>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</si>
  <si>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</si>
  <si>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</si>
  <si>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</si>
  <si>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</si>
  <si>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</si>
  <si>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</si>
  <si>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</si>
  <si>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</si>
  <si>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</si>
  <si>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</si>
  <si>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</si>
  <si>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</si>
  <si>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</si>
  <si>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</si>
  <si>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</si>
  <si>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</si>
  <si>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</si>
  <si>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</si>
  <si>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</si>
  <si>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</si>
  <si>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</si>
  <si>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</si>
  <si>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</si>
  <si>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</si>
  <si>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</si>
  <si>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</si>
  <si>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</si>
  <si>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</si>
  <si>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</si>
  <si>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</si>
  <si>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</si>
  <si>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</si>
  <si>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</si>
  <si>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</si>
  <si>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</si>
  <si>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</si>
  <si>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</si>
  <si>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</si>
  <si>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</si>
  <si>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</si>
  <si>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</si>
  <si>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</si>
  <si>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</si>
  <si>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</si>
  <si>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</si>
  <si>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</si>
  <si>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</si>
  <si>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</si>
  <si>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</si>
  <si>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</si>
  <si>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</si>
  <si>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</si>
  <si>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</si>
  <si>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</si>
  <si>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</si>
  <si>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</si>
  <si>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</si>
  <si>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</si>
  <si>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</si>
  <si>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</si>
  <si>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</si>
  <si>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</si>
  <si>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</si>
  <si>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</si>
  <si>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</si>
  <si>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</si>
  <si>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</si>
  <si>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</si>
  <si>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</si>
  <si>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</si>
  <si>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</si>
  <si>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</si>
  <si>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</si>
  <si>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</si>
  <si>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</si>
  <si>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</si>
  <si>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</si>
  <si>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</si>
  <si>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</si>
  <si>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</si>
  <si>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</si>
  <si>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</si>
  <si>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</si>
  <si>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</si>
  <si>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</si>
  <si>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</si>
  <si>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</si>
  <si>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</si>
  <si>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</si>
  <si>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</si>
  <si>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</si>
  <si>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</si>
  <si>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</si>
  <si>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</si>
  <si>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</si>
  <si>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</si>
  <si>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</si>
  <si>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</si>
  <si>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</si>
  <si>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</si>
  <si>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</si>
  <si>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</si>
  <si>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</si>
  <si>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</si>
  <si>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</si>
  <si>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</si>
  <si>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</si>
  <si>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</si>
  <si>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</si>
  <si>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</si>
  <si>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</si>
  <si>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</si>
  <si>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</si>
  <si>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</si>
  <si>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</si>
  <si>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</si>
  <si>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</si>
  <si>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</si>
  <si>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</si>
  <si>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</si>
  <si>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</si>
  <si>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</si>
  <si>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</si>
  <si>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</si>
  <si>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</si>
  <si>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</si>
  <si>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</si>
  <si>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</si>
  <si>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</si>
  <si>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</si>
  <si>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</si>
  <si>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</si>
  <si>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</si>
  <si>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</si>
  <si>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</si>
  <si>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</si>
  <si>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</si>
  <si>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</si>
  <si>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</si>
  <si>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</si>
  <si>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</si>
  <si>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</si>
  <si>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</si>
  <si>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</si>
  <si>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</si>
  <si>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</si>
  <si>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</si>
  <si>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</si>
  <si>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</si>
  <si>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</si>
  <si>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</si>
  <si>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</si>
  <si>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</si>
  <si>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</si>
  <si>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</si>
  <si>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</si>
  <si>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</si>
  <si>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</si>
  <si>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</si>
  <si>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</si>
  <si>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</si>
  <si>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</si>
  <si>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</si>
  <si>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</si>
  <si>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</si>
  <si>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</si>
  <si>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</si>
  <si>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</si>
  <si>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</si>
  <si>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</si>
  <si>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</si>
  <si>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</si>
  <si>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</si>
  <si>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</si>
  <si>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</si>
  <si>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</si>
  <si>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</si>
  <si>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</si>
  <si>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</si>
  <si>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</si>
  <si>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</si>
  <si>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</si>
  <si>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</si>
  <si>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</si>
  <si>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</si>
  <si>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</si>
  <si>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</si>
  <si>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</si>
  <si>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</si>
  <si>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</si>
  <si>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</si>
  <si>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</si>
  <si>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</si>
  <si>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</si>
  <si>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</si>
  <si>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</si>
  <si>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</si>
  <si>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</si>
  <si>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</si>
  <si>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</si>
  <si>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</si>
  <si>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</si>
  <si>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</si>
  <si>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</si>
  <si>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</si>
  <si>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</si>
  <si>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</si>
  <si>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</si>
  <si>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</si>
  <si>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</si>
  <si>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</si>
  <si>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</si>
  <si>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</si>
  <si>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</si>
  <si>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</si>
  <si>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</si>
  <si>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</si>
  <si>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</si>
  <si>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</si>
  <si>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</si>
  <si>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</si>
  <si>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</si>
  <si>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</si>
  <si>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</si>
  <si>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</si>
  <si>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</si>
  <si>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</si>
  <si>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</si>
  <si>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</si>
  <si>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</si>
  <si>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</si>
  <si>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</si>
  <si>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</si>
  <si>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</si>
  <si>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</si>
  <si>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</si>
  <si>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</si>
  <si>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</si>
  <si>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</si>
  <si>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</si>
  <si>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</si>
  <si>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</si>
  <si>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</si>
  <si>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</si>
  <si>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</si>
  <si>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</si>
  <si>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</si>
  <si>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</si>
  <si>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</si>
  <si>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</si>
  <si>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</si>
  <si>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</si>
  <si>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</si>
  <si>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</si>
  <si>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</si>
  <si>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</si>
  <si>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</si>
  <si>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</si>
  <si>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</si>
  <si>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</si>
  <si>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</si>
  <si>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</si>
  <si>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</si>
  <si>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</si>
  <si>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</si>
  <si>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</si>
  <si>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</si>
  <si>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</si>
  <si>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</si>
  <si>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</si>
  <si>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</si>
  <si>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</si>
  <si>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</si>
  <si>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</si>
  <si>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</si>
  <si>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</si>
  <si>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</si>
  <si>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</si>
  <si>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</si>
  <si>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</si>
  <si>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</si>
  <si>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</si>
  <si>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</si>
  <si>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</si>
  <si>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</si>
  <si>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</si>
  <si>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</si>
  <si>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</si>
  <si>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</si>
  <si>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</si>
  <si>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</si>
  <si>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</si>
  <si>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</si>
  <si>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</si>
  <si>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</si>
  <si>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</si>
  <si>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</si>
  <si>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</si>
  <si>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</si>
  <si>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</si>
  <si>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</si>
  <si>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</si>
  <si>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</si>
  <si>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</si>
  <si>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</si>
  <si>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</si>
  <si>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</si>
  <si>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</si>
  <si>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</si>
  <si>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</si>
  <si>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</si>
  <si>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</si>
  <si>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</si>
  <si>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</si>
  <si>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</si>
  <si>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</si>
  <si>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</si>
  <si>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</si>
  <si>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</si>
  <si>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</si>
  <si>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</si>
  <si>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</si>
  <si>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</si>
  <si>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</si>
  <si>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</si>
  <si>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</si>
  <si>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</si>
  <si>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</si>
  <si>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</si>
  <si>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</si>
  <si>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</si>
  <si>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</si>
  <si>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</si>
  <si>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</si>
  <si>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</si>
  <si>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</si>
  <si>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</si>
  <si>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</si>
  <si>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</si>
  <si>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</si>
  <si>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</si>
  <si>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</si>
  <si>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</si>
  <si>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</si>
  <si>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</si>
  <si>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</si>
  <si>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</si>
  <si>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</si>
  <si>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</si>
  <si>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</si>
  <si>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</si>
  <si>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</si>
  <si>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</si>
  <si>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</si>
  <si>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</si>
  <si>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</si>
  <si>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</si>
  <si>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</si>
  <si>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</si>
  <si>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</si>
  <si>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</si>
  <si>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</si>
  <si>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</si>
  <si>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</si>
  <si>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</si>
  <si>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</si>
  <si>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</si>
  <si>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</si>
  <si>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</si>
  <si>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</si>
  <si>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</si>
  <si>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</si>
  <si>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</si>
  <si>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</si>
  <si>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</si>
  <si>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</si>
  <si>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</si>
  <si>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</si>
  <si>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</si>
  <si>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</si>
  <si>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</si>
  <si>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</si>
  <si>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</si>
  <si>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</si>
  <si>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</si>
  <si>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</si>
  <si>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</si>
  <si>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</si>
  <si>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</si>
  <si>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</si>
  <si>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</si>
  <si>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</si>
  <si>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</si>
  <si>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</si>
  <si>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</si>
  <si>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</si>
  <si>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</si>
  <si>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</si>
  <si>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</si>
  <si>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</si>
  <si>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</si>
  <si>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</si>
  <si>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</si>
  <si>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</si>
  <si>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</si>
  <si>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</si>
  <si>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</si>
  <si>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</si>
  <si>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</si>
  <si>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</si>
  <si>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</si>
  <si>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</si>
  <si>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</si>
  <si>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</si>
  <si>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</si>
  <si>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</si>
  <si>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</si>
  <si>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</si>
  <si>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</si>
  <si>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</si>
  <si>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</si>
  <si>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</si>
  <si>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</si>
  <si>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</si>
  <si>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</si>
  <si>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</si>
  <si>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</si>
  <si>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</si>
  <si>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</si>
  <si>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</si>
  <si>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</si>
  <si>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</si>
  <si>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</si>
  <si>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</si>
  <si>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</si>
  <si>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</si>
  <si>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</si>
  <si>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</si>
  <si>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</si>
  <si>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</si>
  <si>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</si>
  <si>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</si>
  <si>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</si>
  <si>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</si>
  <si>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</si>
  <si>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</si>
  <si>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</si>
  <si>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</si>
  <si>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</si>
  <si>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</si>
  <si>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</si>
  <si>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</si>
  <si>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</si>
  <si>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</si>
  <si>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</si>
  <si>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</si>
  <si>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</si>
  <si>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</si>
  <si>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</si>
  <si>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</si>
  <si>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</si>
  <si>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</si>
  <si>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</si>
  <si>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</si>
  <si>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</si>
  <si>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</si>
  <si>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</si>
  <si>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</si>
  <si>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</si>
  <si>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</si>
  <si>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</si>
  <si>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</si>
  <si>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</si>
  <si>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</si>
  <si>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</si>
  <si>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</si>
  <si>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</si>
  <si>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</si>
  <si>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</si>
  <si>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</si>
  <si>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</si>
  <si>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</si>
  <si>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</si>
  <si>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</si>
  <si>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</si>
  <si>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</si>
  <si>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</si>
  <si>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</si>
  <si>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</si>
  <si>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</si>
  <si>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</si>
  <si>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</si>
  <si>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</si>
  <si>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</si>
  <si>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</si>
  <si>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</si>
  <si>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</si>
  <si>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</si>
  <si>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</si>
  <si>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</si>
  <si>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</si>
  <si>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</si>
  <si>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</si>
  <si>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</si>
  <si>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</si>
  <si>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</si>
  <si>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</si>
  <si>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</si>
  <si>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</si>
  <si>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</si>
  <si>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</si>
  <si>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</si>
  <si>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</si>
  <si>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</si>
  <si>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</si>
  <si>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</si>
  <si>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</si>
  <si>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</si>
  <si>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</si>
  <si>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</si>
  <si>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</si>
  <si>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</si>
  <si>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</si>
  <si>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</si>
  <si>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</si>
  <si>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</si>
  <si>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</si>
  <si>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</si>
  <si>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</si>
  <si>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</si>
  <si>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</si>
  <si>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</si>
  <si>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</si>
  <si>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</si>
  <si>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</si>
  <si>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</si>
  <si>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</si>
  <si>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</si>
  <si>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</si>
  <si>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</si>
  <si>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</si>
  <si>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</si>
  <si>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</si>
  <si>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</si>
  <si>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</si>
  <si>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</si>
  <si>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</si>
  <si>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</si>
  <si>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</si>
  <si>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</si>
  <si>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</si>
  <si>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</si>
  <si>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</si>
  <si>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</si>
  <si>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</si>
  <si>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</si>
  <si>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</si>
  <si>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</si>
  <si>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</si>
  <si>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</si>
  <si>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</si>
  <si>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</si>
  <si>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</si>
  <si>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</si>
  <si>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</si>
  <si>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</si>
  <si>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</si>
  <si>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</si>
  <si>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</si>
  <si>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</si>
  <si>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</si>
  <si>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</si>
  <si>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</si>
  <si>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</si>
  <si>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</si>
  <si>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</si>
  <si>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</si>
  <si>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</si>
  <si>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</si>
  <si>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</si>
  <si>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</si>
  <si>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</si>
  <si>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</si>
  <si>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</si>
  <si>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</si>
  <si>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</si>
  <si>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</si>
  <si>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</si>
  <si>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</si>
  <si>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</si>
  <si>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</si>
  <si>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</si>
  <si>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</si>
  <si>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</si>
  <si>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</si>
  <si>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</si>
  <si>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</si>
  <si>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</si>
  <si>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</si>
  <si>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</si>
  <si>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</si>
  <si>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</si>
  <si>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</si>
  <si>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</si>
  <si>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</si>
  <si>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</si>
  <si>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</si>
  <si>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</si>
  <si>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</si>
  <si>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</si>
  <si>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</si>
  <si>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</si>
  <si>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</si>
  <si>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</si>
  <si>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</si>
  <si>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</si>
  <si>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</si>
  <si>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</si>
  <si>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</si>
  <si>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</si>
  <si>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</si>
  <si>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</si>
  <si>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</si>
  <si>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</si>
  <si>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</si>
  <si>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</si>
  <si>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</si>
  <si>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</si>
  <si>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</si>
  <si>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</si>
  <si>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</si>
  <si>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</si>
  <si>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</si>
  <si>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</si>
  <si>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</si>
  <si>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</si>
  <si>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</si>
  <si>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</si>
  <si>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</si>
  <si>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</si>
  <si>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</si>
  <si>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</si>
  <si>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</si>
  <si>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</si>
  <si>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</si>
  <si>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</si>
  <si>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</si>
  <si>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</si>
  <si>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</si>
  <si>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</si>
  <si>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</si>
  <si>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</si>
  <si>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</si>
  <si>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</si>
  <si>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</si>
  <si>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</si>
  <si>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</si>
  <si>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</si>
  <si>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</si>
  <si>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</si>
  <si>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</si>
  <si>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</si>
  <si>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</si>
  <si>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</si>
  <si>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</si>
  <si>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</si>
  <si>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</si>
  <si>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</si>
  <si>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</si>
  <si>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</si>
  <si>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</si>
  <si>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</si>
  <si>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</si>
  <si>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</si>
  <si>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</si>
  <si>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</si>
  <si>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</si>
  <si>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</si>
  <si>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</si>
  <si>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</si>
  <si>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</si>
  <si>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</si>
  <si>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</si>
  <si>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</si>
  <si>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</si>
  <si>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</si>
  <si>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</si>
  <si>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</si>
  <si>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</si>
  <si>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</si>
  <si>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</si>
  <si>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</si>
  <si>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</si>
  <si>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</si>
  <si>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</si>
  <si>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</si>
  <si>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</si>
  <si>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</si>
  <si>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</si>
  <si>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</si>
  <si>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</si>
  <si>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</si>
  <si>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</si>
  <si>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</si>
  <si>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</si>
  <si>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</si>
  <si>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</si>
  <si>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</si>
  <si>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</si>
  <si>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</si>
  <si>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</si>
  <si>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</si>
  <si>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</si>
  <si>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</si>
  <si>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</si>
  <si>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</si>
  <si>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</si>
  <si>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</si>
  <si>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</si>
  <si>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</si>
  <si>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</si>
  <si>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</si>
  <si>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</si>
  <si>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</si>
  <si>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</si>
  <si>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</si>
  <si>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</si>
  <si>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</si>
  <si>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</si>
  <si>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</si>
  <si>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</si>
  <si>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</si>
  <si>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</si>
  <si>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</si>
  <si>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</si>
  <si>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</si>
  <si>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</si>
  <si>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</si>
  <si>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</si>
  <si>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</si>
  <si>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</si>
  <si>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</si>
  <si>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</si>
  <si>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</si>
  <si>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</si>
  <si>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</si>
  <si>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</si>
  <si>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</si>
  <si>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</si>
  <si>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</si>
  <si>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</si>
  <si>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</si>
  <si>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</si>
  <si>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</si>
  <si>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</si>
  <si>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</si>
  <si>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</si>
  <si>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</si>
  <si>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</si>
  <si>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</si>
  <si>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</si>
  <si>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</si>
  <si>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</si>
  <si>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</si>
  <si>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</si>
  <si>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</si>
  <si>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</si>
  <si>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</si>
  <si>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</si>
  <si>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</si>
  <si>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</si>
  <si>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</si>
  <si>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</si>
  <si>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</si>
  <si>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</si>
  <si>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</si>
  <si>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</si>
  <si>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</si>
  <si>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</si>
  <si>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</si>
  <si>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</si>
  <si>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</si>
  <si>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</si>
  <si>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</si>
  <si>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</si>
  <si>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</si>
  <si>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</si>
  <si>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</si>
  <si>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</si>
  <si>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</si>
  <si>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</si>
  <si>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</si>
  <si>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</si>
  <si>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</si>
  <si>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</si>
  <si>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</si>
  <si>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</si>
  <si>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</si>
  <si>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</si>
  <si>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</si>
  <si>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</si>
  <si>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</si>
  <si>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</si>
  <si>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</si>
  <si>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</si>
  <si>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</si>
  <si>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</si>
  <si>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</si>
  <si>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</si>
  <si>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</si>
  <si>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</si>
  <si>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</si>
  <si>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</si>
  <si>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</si>
  <si>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</si>
  <si>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</si>
  <si>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</si>
  <si>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</si>
  <si>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</si>
  <si>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</si>
  <si>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</si>
  <si>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</si>
  <si>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</si>
  <si>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</si>
  <si>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</si>
  <si>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</si>
  <si>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</si>
  <si>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</si>
  <si>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</si>
  <si>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</si>
  <si>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</si>
  <si>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</si>
  <si>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</si>
  <si>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</si>
  <si>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</si>
  <si>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</si>
  <si>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</si>
  <si>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</si>
  <si>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</si>
  <si>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</si>
  <si>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</si>
  <si>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</si>
  <si>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</si>
  <si>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</si>
  <si>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</si>
  <si>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</si>
  <si>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</si>
  <si>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</si>
  <si>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</si>
  <si>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</si>
  <si>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</si>
  <si>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</si>
  <si>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</si>
  <si>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</si>
  <si>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</si>
  <si>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</si>
  <si>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</si>
  <si>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</si>
  <si>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</si>
  <si>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</si>
  <si>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</si>
  <si>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</si>
  <si>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</si>
  <si>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</si>
  <si>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</si>
  <si>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</si>
  <si>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</si>
  <si>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</si>
  <si>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</si>
  <si>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</si>
  <si>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</si>
  <si>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</si>
  <si>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</si>
  <si>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</si>
  <si>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</si>
  <si>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</si>
  <si>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</si>
  <si>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</si>
  <si>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</si>
  <si>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</si>
  <si>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</si>
  <si>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</si>
  <si>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</si>
  <si>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</si>
  <si>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</si>
  <si>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</si>
  <si>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</si>
  <si>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</si>
  <si>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</si>
  <si>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</si>
  <si>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</si>
  <si>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</si>
  <si>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</si>
  <si>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</si>
  <si>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</si>
  <si>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</si>
  <si>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</si>
  <si>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</si>
  <si>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</si>
  <si>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</si>
  <si>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</si>
  <si>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</si>
  <si>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</si>
  <si>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</si>
  <si>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</si>
  <si>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</si>
  <si>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</si>
  <si>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</si>
  <si>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</si>
  <si>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</si>
  <si>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</si>
  <si>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</si>
  <si>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</si>
  <si>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</si>
  <si>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</si>
  <si>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</si>
  <si>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</si>
  <si>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</si>
  <si>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</si>
  <si>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</si>
  <si>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</si>
  <si>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</si>
  <si>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</si>
  <si>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</si>
  <si>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</si>
  <si>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</si>
  <si>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</si>
  <si>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</si>
  <si>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</si>
  <si>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</si>
  <si>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</si>
  <si>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</si>
  <si>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</si>
  <si>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</si>
  <si>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</si>
  <si>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</si>
  <si>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</si>
  <si>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</si>
  <si>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</si>
  <si>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</si>
  <si>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</si>
  <si>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</si>
  <si>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</si>
  <si>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</si>
  <si>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</si>
  <si>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</si>
  <si>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</si>
  <si>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</si>
  <si>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</si>
  <si>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</si>
  <si>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</si>
  <si>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</si>
  <si>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</si>
  <si>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</si>
  <si>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</si>
  <si>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</si>
  <si>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</si>
  <si>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</si>
  <si>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</si>
  <si>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</si>
  <si>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</si>
  <si>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</si>
  <si>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</si>
  <si>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</si>
  <si>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</si>
  <si>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</si>
  <si>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</si>
  <si>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</si>
  <si>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</si>
  <si>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</si>
  <si>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</si>
  <si>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</si>
  <si>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</si>
  <si>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</si>
  <si>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</si>
  <si>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</si>
  <si>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</si>
  <si>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</si>
  <si>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</si>
  <si>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</si>
  <si>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</si>
  <si>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</si>
  <si>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</si>
  <si>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</si>
  <si>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</si>
  <si>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</si>
  <si>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</si>
  <si>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</si>
  <si>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</si>
  <si>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</si>
  <si>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</si>
  <si>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</si>
  <si>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</si>
  <si>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</si>
  <si>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</si>
  <si>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</si>
  <si>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</si>
  <si>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</si>
  <si>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</si>
  <si>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</si>
  <si>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</si>
  <si>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</si>
  <si>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</si>
  <si>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</si>
  <si>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</si>
  <si>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</si>
  <si>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</si>
  <si>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</si>
  <si>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</si>
  <si>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</si>
  <si>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</si>
  <si>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</si>
  <si>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</si>
  <si>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</si>
  <si>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</si>
  <si>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</si>
  <si>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</si>
  <si>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</si>
  <si>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</si>
  <si>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</si>
  <si>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</si>
  <si>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</si>
  <si>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</si>
  <si>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</si>
  <si>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</si>
  <si>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</si>
  <si>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</si>
  <si>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</si>
  <si>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</si>
  <si>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</si>
  <si>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</si>
  <si>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</si>
  <si>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</si>
  <si>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</si>
  <si>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</si>
  <si>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</si>
  <si>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</si>
  <si>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</si>
  <si>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</si>
  <si>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</si>
  <si>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</si>
  <si>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</si>
  <si>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</si>
  <si>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</si>
  <si>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</si>
  <si>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</si>
  <si>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</si>
  <si>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</si>
  <si>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</si>
  <si>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</si>
  <si>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</si>
  <si>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</si>
  <si>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</si>
  <si>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</si>
  <si>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</si>
  <si>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</si>
  <si>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</si>
  <si>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</si>
  <si>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</si>
  <si>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</si>
  <si>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</si>
  <si>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</si>
  <si>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</si>
  <si>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</si>
  <si>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</si>
  <si>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</si>
  <si>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</si>
  <si>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</si>
  <si>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</si>
  <si>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</si>
  <si>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</si>
  <si>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</si>
  <si>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</si>
  <si>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</si>
  <si>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</si>
  <si>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</si>
  <si>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</si>
  <si>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</si>
  <si>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</si>
  <si>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</si>
  <si>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</si>
  <si>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</si>
  <si>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</si>
  <si>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</si>
  <si>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</si>
  <si>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</si>
  <si>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</si>
  <si>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</si>
  <si>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</si>
  <si>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</si>
  <si>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</si>
  <si>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</si>
  <si>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</si>
  <si>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</si>
  <si>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</si>
  <si>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</si>
  <si>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</si>
  <si>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</si>
  <si>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</si>
  <si>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</si>
  <si>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</si>
  <si>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</si>
  <si>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</si>
  <si>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</si>
  <si>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</si>
  <si>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</si>
  <si>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</si>
  <si>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</si>
  <si>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</si>
  <si>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</si>
  <si>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</si>
  <si>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</si>
  <si>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</si>
  <si>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</si>
  <si>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</si>
  <si>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</si>
  <si>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</si>
  <si>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</si>
  <si>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</si>
  <si>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</si>
  <si>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</si>
  <si>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</si>
  <si>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</si>
  <si>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</si>
  <si>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</si>
  <si>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</si>
  <si>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</si>
  <si>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</si>
  <si>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</si>
  <si>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</si>
  <si>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</si>
  <si>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</si>
  <si>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</si>
  <si>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</si>
  <si>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</si>
  <si>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</si>
  <si>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</si>
  <si>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</si>
  <si>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</si>
  <si>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</si>
  <si>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</si>
  <si>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</si>
  <si>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</si>
  <si>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</si>
  <si>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</si>
  <si>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</si>
  <si>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</si>
  <si>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</si>
  <si>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</si>
  <si>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</si>
  <si>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</si>
  <si>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</si>
  <si>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</si>
  <si>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</si>
  <si>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</si>
  <si>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</si>
  <si>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</si>
  <si>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</si>
  <si>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</si>
  <si>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</si>
  <si>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</si>
  <si>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</si>
  <si>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</si>
  <si>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</si>
  <si>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</si>
  <si>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</si>
  <si>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</si>
  <si>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</si>
  <si>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</si>
  <si>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</si>
  <si>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</si>
  <si>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</si>
  <si>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</si>
  <si>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</si>
  <si>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</si>
  <si>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</si>
  <si>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</si>
  <si>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</si>
  <si>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</si>
  <si>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</si>
  <si>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</si>
  <si>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</si>
  <si>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</si>
  <si>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</si>
  <si>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</si>
  <si>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</si>
  <si>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</si>
  <si>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</si>
  <si>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</si>
  <si>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</si>
  <si>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</si>
  <si>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</si>
  <si>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</si>
  <si>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</si>
  <si>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</si>
  <si>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</si>
  <si>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</si>
  <si>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</si>
  <si>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</si>
  <si>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</si>
  <si>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</si>
  <si>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</si>
  <si>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</si>
  <si>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</si>
  <si>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</si>
  <si>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</si>
  <si>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</si>
  <si>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</si>
  <si>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</si>
  <si>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</si>
  <si>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</si>
  <si>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</si>
  <si>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</si>
  <si>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</si>
  <si>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</si>
  <si>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</si>
  <si>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</si>
  <si>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</si>
  <si>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</si>
  <si>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</si>
  <si>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</si>
  <si>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</si>
  <si>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</si>
  <si>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</si>
  <si>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</si>
  <si>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</si>
  <si>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</si>
  <si>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</si>
  <si>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</si>
  <si>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</si>
  <si>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</si>
  <si>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</si>
  <si>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</si>
  <si>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</si>
  <si>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</si>
  <si>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</si>
  <si>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</si>
  <si>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</si>
  <si>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</si>
  <si>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</si>
  <si>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</si>
  <si>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</si>
  <si>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</si>
  <si>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</si>
  <si>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</si>
  <si>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</si>
  <si>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</si>
  <si>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</si>
  <si>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</si>
  <si>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</si>
  <si>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</si>
  <si>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</si>
  <si>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</si>
  <si>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</si>
  <si>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</si>
  <si>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</si>
  <si>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</si>
  <si>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</si>
  <si>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</si>
  <si>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</si>
  <si>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</si>
  <si>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</si>
  <si>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</si>
  <si>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</si>
  <si>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</si>
  <si>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</si>
  <si>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</si>
  <si>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</si>
  <si>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</si>
  <si>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</si>
  <si>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</si>
  <si>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</si>
  <si>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</si>
  <si>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</si>
  <si>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</si>
  <si>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</si>
  <si>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</si>
  <si>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</si>
  <si>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</si>
  <si>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</si>
  <si>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</si>
  <si>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</si>
  <si>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</si>
  <si>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</si>
  <si>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</si>
  <si>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</si>
  <si>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</si>
  <si>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</si>
  <si>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</si>
  <si>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</si>
  <si>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</si>
  <si>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</si>
  <si>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</si>
  <si>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</si>
  <si>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</si>
  <si>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</si>
  <si>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</si>
  <si>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</si>
  <si>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</si>
  <si>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</si>
  <si>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</si>
  <si>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</si>
  <si>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</si>
  <si>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</si>
  <si>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</si>
  <si>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</si>
  <si>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</si>
  <si>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</si>
  <si>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</si>
  <si>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</si>
  <si>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</si>
  <si>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</si>
  <si>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</si>
  <si>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</si>
  <si>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</si>
  <si>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</si>
  <si>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</si>
  <si>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</si>
  <si>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</si>
  <si>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</si>
  <si>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</si>
  <si>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</si>
  <si>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</si>
  <si>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</si>
  <si>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</si>
  <si>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</si>
  <si>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</si>
  <si>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</si>
  <si>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</si>
  <si>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</si>
  <si>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</si>
  <si>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</si>
  <si>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</si>
  <si>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</si>
  <si>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</si>
  <si>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</si>
  <si>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</si>
  <si>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</si>
  <si>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</si>
  <si>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</si>
  <si>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</si>
  <si>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</si>
  <si>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</si>
  <si>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</si>
  <si>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</si>
  <si>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</si>
  <si>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</si>
  <si>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</si>
  <si>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</si>
  <si>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</si>
  <si>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</si>
  <si>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</si>
  <si>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</si>
  <si>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</si>
  <si>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</si>
  <si>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</si>
  <si>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</si>
  <si>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</si>
  <si>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</si>
  <si>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</si>
  <si>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</si>
  <si>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</si>
  <si>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</si>
  <si>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</si>
  <si>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</si>
  <si>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</si>
  <si>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</si>
  <si>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</si>
  <si>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</si>
  <si>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</si>
  <si>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</si>
  <si>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</si>
  <si>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</si>
  <si>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</si>
  <si>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</si>
  <si>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</si>
  <si>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</si>
  <si>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</si>
  <si>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</si>
  <si>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</si>
  <si>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</si>
  <si>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</si>
  <si>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</si>
  <si>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</si>
  <si>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</si>
  <si>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</si>
  <si>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</si>
  <si>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</si>
  <si>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</si>
  <si>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</si>
  <si>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</si>
  <si>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</si>
  <si>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</si>
  <si>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</si>
  <si>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</si>
  <si>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</si>
  <si>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</si>
  <si>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</si>
  <si>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</si>
  <si>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</si>
  <si>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</si>
  <si>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</si>
  <si>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</si>
  <si>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</si>
  <si>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</si>
  <si>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</si>
  <si>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</si>
  <si>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</si>
  <si>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</si>
  <si>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</si>
  <si>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</si>
  <si>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</si>
  <si>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</si>
  <si>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</si>
  <si>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</si>
  <si>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</si>
  <si>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</si>
  <si>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</si>
  <si>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</si>
  <si>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</si>
  <si>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</si>
  <si>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</si>
  <si>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</si>
  <si>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</si>
  <si>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</si>
  <si>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</si>
  <si>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</si>
  <si>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</si>
  <si>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</si>
  <si>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</si>
  <si>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</si>
  <si>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</si>
  <si>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</si>
  <si>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</si>
  <si>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</si>
  <si>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</si>
  <si>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</si>
  <si>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</si>
  <si>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</si>
  <si>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</si>
  <si>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</si>
  <si>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</si>
  <si>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</si>
  <si>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</si>
  <si>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</si>
  <si>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</si>
  <si>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</si>
  <si>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</si>
  <si>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</si>
  <si>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</si>
  <si>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</si>
  <si>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</si>
  <si>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</si>
  <si>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</si>
  <si>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</si>
  <si>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</si>
  <si>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</si>
  <si>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</si>
  <si>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</si>
  <si>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</si>
  <si>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</si>
  <si>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</si>
  <si>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</si>
  <si>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</si>
  <si>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</si>
  <si>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</si>
  <si>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</si>
  <si>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</si>
  <si>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</si>
  <si>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</si>
  <si>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</si>
  <si>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</si>
  <si>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</si>
  <si>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</si>
  <si>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</si>
  <si>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</si>
  <si>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</si>
  <si>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</si>
  <si>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</si>
  <si>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</si>
  <si>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</si>
  <si>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</si>
  <si>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</si>
  <si>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</si>
  <si>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</si>
  <si>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</si>
  <si>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</si>
  <si>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</si>
  <si>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</si>
  <si>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</si>
  <si>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</si>
  <si>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</si>
  <si>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</si>
  <si>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</si>
  <si>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</si>
  <si>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</si>
  <si>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</si>
  <si>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</si>
  <si>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</si>
  <si>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</si>
  <si>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</si>
  <si>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</si>
  <si>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</si>
  <si>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</si>
  <si>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</si>
  <si>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</si>
  <si>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</si>
  <si>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</si>
  <si>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</si>
  <si>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</si>
  <si>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</si>
  <si>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</si>
  <si>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</si>
  <si>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</si>
  <si>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</si>
  <si>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</si>
  <si>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</si>
  <si>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</si>
  <si>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</si>
  <si>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</si>
  <si>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</si>
  <si>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</si>
  <si>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</si>
  <si>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</si>
  <si>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</si>
  <si>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</si>
  <si>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</si>
  <si>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</si>
  <si>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</si>
  <si>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</si>
  <si>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</si>
  <si>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</si>
  <si>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</si>
  <si>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</si>
  <si>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</si>
  <si>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</si>
  <si>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</si>
  <si>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</si>
  <si>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</si>
  <si>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</si>
  <si>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</si>
  <si>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</si>
  <si>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</si>
  <si>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</si>
  <si>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</si>
  <si>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</si>
  <si>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</si>
  <si>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</si>
  <si>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</si>
  <si>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</si>
  <si>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</si>
  <si>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</si>
  <si>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</si>
  <si>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</si>
  <si>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</si>
  <si>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</si>
  <si>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</si>
  <si>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</si>
  <si>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</si>
  <si>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</si>
  <si>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</si>
  <si>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</si>
  <si>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</si>
  <si>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</si>
  <si>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</si>
  <si>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</si>
  <si>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</si>
  <si>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</si>
  <si>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</si>
  <si>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</si>
  <si>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</si>
  <si>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</si>
  <si>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</si>
  <si>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</si>
  <si>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</si>
  <si>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</si>
  <si>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</si>
  <si>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</si>
  <si>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</si>
  <si>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</si>
  <si>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</si>
  <si>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</si>
  <si>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</si>
  <si>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</si>
  <si>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</si>
  <si>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</si>
  <si>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</si>
  <si>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</si>
  <si>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</si>
  <si>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</si>
  <si>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</si>
  <si>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</si>
  <si>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</si>
  <si>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</si>
  <si>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</si>
  <si>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</si>
  <si>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</si>
  <si>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</si>
  <si>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</si>
  <si>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</si>
  <si>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</si>
  <si>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</si>
  <si>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</si>
  <si>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</si>
  <si>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</si>
  <si>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</si>
  <si>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</si>
  <si>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</si>
  <si>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</si>
  <si>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</si>
  <si>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</si>
  <si>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</si>
  <si>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</si>
  <si>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</si>
  <si>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</si>
  <si>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</si>
  <si>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</si>
  <si>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</si>
  <si>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</si>
  <si>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</si>
  <si>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</si>
  <si>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</si>
  <si>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</si>
  <si>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</si>
  <si>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</si>
  <si>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</si>
  <si>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</si>
  <si>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</si>
  <si>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</si>
  <si>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</si>
  <si>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</si>
  <si>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</si>
  <si>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</si>
  <si>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</si>
  <si>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</si>
  <si>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</si>
  <si>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</si>
  <si>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</si>
  <si>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</si>
  <si>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</si>
  <si>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</si>
  <si>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</si>
  <si>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</si>
  <si>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</si>
  <si>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</si>
  <si>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</si>
  <si>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</si>
  <si>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</si>
  <si>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</si>
  <si>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</si>
  <si>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</si>
  <si>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</si>
  <si>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</si>
  <si>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</si>
  <si>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</si>
  <si>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</si>
  <si>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</si>
  <si>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</si>
  <si>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</si>
  <si>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</si>
  <si>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</si>
  <si>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</si>
  <si>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</si>
  <si>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</si>
  <si>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</si>
  <si>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</si>
  <si>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</si>
  <si>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</si>
  <si>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</si>
  <si>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</si>
  <si>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</si>
  <si>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</si>
  <si>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</si>
  <si>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</si>
  <si>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</si>
  <si>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</si>
  <si>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</si>
  <si>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</si>
  <si>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</si>
  <si>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</si>
  <si>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</si>
  <si>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</si>
  <si>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</si>
  <si>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</si>
  <si>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</si>
  <si>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</si>
  <si>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</si>
  <si>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</si>
  <si>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</si>
  <si>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</si>
  <si>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</si>
  <si>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</si>
  <si>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</si>
  <si>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</si>
  <si>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</si>
  <si>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</si>
  <si>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</si>
  <si>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</si>
  <si>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</si>
  <si>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</si>
  <si>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</si>
  <si>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</si>
  <si>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</si>
  <si>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</si>
  <si>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</si>
  <si>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</si>
  <si>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</si>
  <si>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</si>
  <si>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</si>
  <si>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</si>
  <si>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</si>
  <si>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</si>
  <si>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</si>
  <si>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</si>
  <si>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</si>
  <si>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</si>
  <si>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</si>
  <si>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</si>
  <si>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</si>
  <si>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</si>
  <si>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</si>
  <si>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</si>
  <si>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</si>
  <si>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</si>
  <si>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</si>
  <si>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</si>
  <si>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</si>
  <si>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</si>
  <si>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</si>
  <si>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</si>
  <si>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</si>
  <si>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</si>
  <si>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</si>
  <si>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</si>
  <si>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</si>
  <si>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</si>
  <si>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</si>
  <si>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</si>
  <si>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</si>
  <si>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</si>
  <si>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</si>
  <si>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</si>
  <si>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</si>
  <si>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</si>
  <si>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</si>
  <si>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</si>
  <si>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</si>
  <si>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</si>
  <si>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</si>
  <si>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</si>
  <si>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</si>
  <si>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</si>
  <si>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</si>
  <si>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</si>
  <si>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</si>
  <si>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</si>
  <si>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</si>
  <si>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</si>
  <si>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</si>
  <si>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</si>
  <si>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</si>
  <si>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</si>
  <si>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</si>
  <si>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</si>
  <si>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</si>
  <si>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</si>
  <si>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</si>
  <si>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</si>
  <si>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</si>
  <si>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</si>
  <si>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</si>
  <si>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</si>
  <si>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</si>
  <si>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</si>
  <si>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</si>
  <si>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</si>
  <si>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</si>
  <si>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</si>
  <si>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</si>
  <si>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</si>
  <si>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</si>
  <si>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</si>
  <si>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</si>
  <si>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</si>
  <si>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</si>
  <si>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</si>
  <si>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</si>
  <si>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</si>
  <si>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</si>
  <si>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</si>
  <si>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</si>
  <si>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</si>
  <si>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</si>
  <si>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</si>
  <si>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</si>
  <si>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</si>
  <si>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</si>
  <si>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</si>
  <si>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</si>
  <si>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</si>
  <si>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</si>
  <si>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</si>
  <si>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</si>
  <si>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</si>
  <si>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</si>
  <si>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</si>
  <si>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</si>
  <si>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</si>
  <si>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</si>
  <si>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</si>
  <si>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</si>
  <si>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</si>
  <si>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</si>
  <si>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</si>
  <si>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</si>
  <si>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</si>
  <si>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</si>
  <si>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</si>
  <si>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</si>
  <si>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</si>
  <si>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</si>
  <si>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</si>
  <si>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</si>
  <si>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</si>
  <si>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</si>
  <si>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</si>
  <si>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</si>
  <si>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</si>
  <si>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</si>
  <si>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</si>
  <si>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</si>
  <si>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</si>
  <si>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</si>
  <si>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</si>
  <si>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</si>
  <si>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</si>
  <si>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</si>
  <si>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</si>
  <si>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</si>
  <si>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</si>
  <si>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</si>
  <si>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</si>
  <si>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</si>
  <si>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</si>
  <si>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</si>
  <si>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</si>
  <si>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</si>
  <si>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</si>
  <si>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</si>
  <si>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</si>
  <si>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</si>
  <si>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</si>
  <si>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</si>
  <si>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</si>
  <si>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</si>
  <si>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</si>
  <si>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</si>
  <si>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</si>
  <si>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</si>
  <si>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</si>
  <si>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</si>
  <si>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</si>
  <si>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</si>
  <si>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</si>
  <si>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</si>
  <si>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</si>
  <si>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</si>
  <si>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</si>
  <si>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</si>
  <si>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</si>
  <si>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</si>
  <si>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</si>
  <si>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</si>
  <si>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</si>
  <si>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</si>
  <si>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</si>
  <si>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</si>
  <si>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</si>
  <si>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</si>
  <si>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</si>
  <si>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</si>
  <si>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</si>
  <si>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</si>
  <si>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</si>
  <si>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</si>
  <si>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</si>
  <si>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</si>
  <si>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</si>
  <si>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</si>
  <si>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</si>
  <si>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</si>
  <si>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</si>
  <si>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</si>
  <si>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</si>
  <si>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</si>
  <si>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</si>
  <si>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</si>
  <si>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</si>
  <si>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</si>
  <si>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</si>
  <si>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</si>
  <si>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</si>
  <si>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</si>
  <si>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</si>
  <si>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</si>
  <si>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</si>
  <si>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</si>
  <si>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</si>
  <si>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</si>
  <si>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</si>
  <si>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</si>
  <si>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</si>
  <si>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</si>
  <si>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</si>
  <si>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</si>
  <si>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</si>
  <si>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</si>
  <si>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</si>
  <si>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</si>
  <si>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</si>
  <si>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</si>
  <si>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</si>
  <si>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</si>
  <si>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</si>
  <si>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</si>
  <si>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</si>
  <si>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</si>
  <si>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</si>
  <si>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</si>
  <si>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</si>
  <si>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</si>
  <si>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</si>
  <si>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</si>
  <si>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</si>
  <si>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</si>
  <si>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</si>
  <si>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</si>
  <si>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</si>
  <si>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</si>
  <si>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</si>
  <si>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</si>
  <si>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</si>
  <si>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</si>
  <si>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</si>
  <si>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</si>
  <si>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</si>
  <si>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</si>
  <si>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</si>
  <si>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</si>
  <si>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</si>
  <si>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</si>
  <si>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</si>
  <si>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</si>
  <si>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</si>
  <si>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</si>
  <si>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</si>
  <si>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</si>
  <si>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</si>
  <si>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</si>
  <si>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</si>
  <si>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</si>
  <si>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</si>
  <si>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</si>
  <si>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</si>
  <si>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</si>
  <si>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</si>
  <si>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</si>
  <si>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</si>
  <si>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</si>
  <si>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</si>
  <si>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</si>
  <si>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</si>
  <si>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</si>
  <si>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</si>
  <si>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</si>
  <si>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</si>
  <si>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</si>
  <si>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</si>
  <si>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</si>
  <si>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</si>
  <si>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</si>
  <si>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</si>
  <si>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</si>
  <si>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</si>
  <si>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</si>
  <si>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</si>
  <si>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</si>
  <si>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</si>
  <si>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</si>
  <si>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</si>
  <si>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</si>
  <si>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</si>
  <si>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</si>
  <si>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</si>
  <si>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</si>
  <si>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</si>
  <si>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</si>
  <si>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</si>
  <si>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</si>
  <si>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</si>
  <si>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</si>
  <si>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</si>
  <si>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</si>
  <si>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</si>
  <si>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</si>
  <si>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</si>
  <si>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</si>
  <si>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</si>
  <si>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</si>
  <si>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</si>
  <si>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</si>
  <si>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</si>
  <si>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</si>
  <si>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</si>
  <si>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</si>
  <si>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</si>
  <si>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</si>
  <si>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</si>
  <si>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</si>
  <si>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</si>
  <si>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</si>
  <si>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</si>
  <si>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</si>
  <si>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</si>
  <si>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</si>
  <si>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</si>
  <si>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</si>
  <si>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</si>
  <si>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</si>
  <si>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</si>
  <si>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</si>
  <si>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</si>
  <si>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</si>
  <si>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</si>
  <si>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</si>
  <si>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</si>
  <si>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</si>
  <si>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</si>
  <si>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</si>
  <si>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</si>
  <si>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</si>
  <si>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</si>
  <si>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</si>
  <si>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</si>
  <si>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</si>
  <si>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</si>
  <si>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</si>
  <si>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</si>
  <si>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</si>
  <si>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</si>
  <si>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</si>
  <si>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</si>
  <si>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</si>
  <si>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</si>
  <si>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</si>
  <si>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</si>
  <si>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</si>
  <si>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</si>
  <si>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</si>
  <si>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</si>
  <si>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</si>
  <si>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</si>
  <si>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</si>
  <si>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</si>
  <si>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</si>
  <si>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</si>
  <si>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</si>
  <si>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</si>
  <si>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08-RECONSTRUCCIÓN DE LA INFRAESTRUCTURA VIAL URBANA DEL MUNICIPIO EL LLANO, PROVINCIA ELIAS PIÑA</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</si>
  <si>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</si>
  <si>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</si>
  <si>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</si>
  <si>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</si>
  <si>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</si>
  <si>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</si>
  <si>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</si>
  <si>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</si>
  <si>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</si>
  <si>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</si>
  <si>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</si>
  <si>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</si>
  <si>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</si>
  <si>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</si>
  <si>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</si>
  <si>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</si>
  <si>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</si>
  <si>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51-RECONSTRUCCIÓN DE LA INFRAESTRUCTURA VIAL URBANA DEL MUNICIPIO DE HIGUEY,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</si>
  <si>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</si>
  <si>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</si>
  <si>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</si>
  <si>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</si>
  <si>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</si>
  <si>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</si>
  <si>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</si>
  <si>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</si>
  <si>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</si>
  <si>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</si>
  <si>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</si>
  <si>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</si>
  <si>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</si>
  <si>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</si>
  <si>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</si>
  <si>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</si>
  <si>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60-CONSTRUCCIÓN DE OFICINAS GUBERNAMENTALES DE ARROYO SALADO, MUNICIPIO DE CABRERA, PROVINCIA MARÍA TRINIDAD SÁNCHEZ</t>
  </si>
  <si>
    <t>65-RECONSTRUCCIÓN DEL TRAMO CARRETERO NAGUA-CABRERA EN EL MUNICIPIO DE NAGUA,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</si>
  <si>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</si>
  <si>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</si>
  <si>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</si>
  <si>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</si>
  <si>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</si>
  <si>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</si>
  <si>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</si>
  <si>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</si>
  <si>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</si>
  <si>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</si>
  <si>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</si>
  <si>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</si>
  <si>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</si>
  <si>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</si>
  <si>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</si>
  <si>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</si>
  <si>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</si>
  <si>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</si>
  <si>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</si>
  <si>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</si>
  <si>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</si>
  <si>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</si>
  <si>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</si>
  <si>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</si>
  <si>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</si>
  <si>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</si>
  <si>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</si>
  <si>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</si>
  <si>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</si>
  <si>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</si>
  <si>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</si>
  <si>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</si>
  <si>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</si>
  <si>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</si>
  <si>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</si>
  <si>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</si>
  <si>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</si>
  <si>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</si>
  <si>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</si>
  <si>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</si>
  <si>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</si>
  <si>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</si>
  <si>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</si>
  <si>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</si>
  <si>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</si>
  <si>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</si>
  <si>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</si>
  <si>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</si>
  <si>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</si>
  <si>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</si>
  <si>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</si>
  <si>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</si>
  <si>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</si>
  <si>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</si>
  <si>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</si>
  <si>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</si>
  <si>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</si>
  <si>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</si>
  <si>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</si>
  <si>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</si>
  <si>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</si>
  <si>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</si>
  <si>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</si>
  <si>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</si>
  <si>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23-AMPLIACIÓN DEL PLANTEL EDUCATIVO PARA INICIAL BATEY EL JAGUAL, MUNICIPIO RAMÓN SANTANA,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</si>
  <si>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</si>
  <si>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</si>
  <si>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</si>
  <si>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</si>
  <si>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</si>
  <si>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</si>
  <si>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</si>
  <si>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</si>
  <si>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35-HABILITACIÓN ESTACION DEPURADORA AGUAS RESIDUALES JUAN DOLIO, MUNICIPIO GUAYACANES, PROVINCIA DE SAN PEDRO DE MACORIS</t>
  </si>
  <si>
    <t>13-RESTAURACIÓN CASA DE ARTE DEL CENTRO HISTORICO DE SANTIAGO DE LOS CABALLEROS,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</si>
  <si>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</si>
  <si>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</si>
  <si>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</si>
  <si>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</si>
  <si>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</si>
  <si>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</si>
  <si>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</si>
  <si>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</si>
  <si>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</si>
  <si>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</si>
  <si>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</si>
  <si>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</si>
  <si>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</si>
  <si>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</si>
  <si>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</si>
  <si>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</si>
  <si>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</si>
  <si>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</si>
  <si>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</si>
  <si>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</si>
  <si>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</si>
  <si>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</si>
  <si>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</si>
  <si>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</si>
  <si>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</si>
  <si>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</si>
  <si>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</si>
  <si>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</si>
  <si>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</si>
  <si>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</si>
  <si>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</si>
  <si>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</si>
  <si>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</si>
  <si>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</si>
  <si>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</si>
  <si>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</si>
  <si>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</si>
  <si>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</si>
  <si>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</si>
  <si>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</si>
  <si>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</si>
  <si>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</si>
  <si>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</si>
  <si>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</si>
  <si>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</si>
  <si>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</si>
  <si>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</si>
  <si>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</si>
  <si>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</si>
  <si>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</si>
  <si>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</si>
  <si>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</si>
  <si>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11-AMPLIACIÓN DEL PLANTEL EDUCATIVO PARA INICIAL MÁXIMO GOMEZ - EL VIGÍA, MUNICIPIO BOCA CHICA, PROVINCIA SANTO DOMINGO.</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</si>
  <si>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</si>
  <si>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</si>
  <si>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</si>
  <si>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</si>
  <si>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</si>
  <si>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</si>
  <si>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</si>
  <si>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</si>
  <si>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</si>
  <si>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</si>
  <si>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</si>
  <si>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</si>
  <si>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</si>
  <si>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</si>
  <si>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</si>
  <si>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</si>
  <si>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</si>
  <si>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</si>
  <si>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</si>
  <si>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</si>
  <si>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</si>
  <si>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</si>
  <si>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</si>
  <si>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</si>
  <si>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</si>
  <si>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</si>
  <si>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</si>
  <si>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</si>
  <si>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</si>
  <si>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</si>
  <si>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</si>
  <si>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</si>
  <si>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</si>
  <si>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</si>
  <si>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</si>
  <si>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</si>
  <si>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</si>
  <si>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</si>
  <si>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</si>
  <si>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</si>
  <si>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</si>
  <si>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</si>
  <si>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SANIDAD E INOCUIDAD AGRO-ALIMENTARIA EN LA REPÚBLICA DOMINICANA</t>
  </si>
  <si>
    <t>01-CONSTRUCCIÓN  DEL LABORATORIO REGIONAL DE SALUD PÚBLICA EN AZUA DE COMPOSTELA</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</si>
  <si>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</si>
  <si>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</si>
  <si>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</si>
  <si>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</si>
  <si>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</si>
  <si>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</si>
  <si>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</si>
  <si>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</si>
  <si>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</si>
  <si>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</si>
  <si>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</si>
  <si>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</si>
  <si>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</si>
  <si>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</si>
  <si>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</si>
  <si>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</si>
  <si>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</si>
  <si>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</si>
  <si>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</si>
  <si>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</si>
  <si>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</si>
  <si>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</si>
  <si>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</si>
  <si>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</si>
  <si>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</si>
  <si>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</si>
  <si>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</si>
  <si>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</si>
  <si>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</si>
  <si>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</si>
  <si>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</si>
  <si>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</si>
  <si>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</si>
  <si>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</si>
  <si>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</si>
  <si>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</si>
  <si>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</si>
  <si>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</si>
  <si>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</si>
  <si>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</si>
  <si>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</si>
  <si>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</si>
  <si>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</si>
  <si>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</si>
  <si>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</si>
  <si>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</si>
  <si>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</si>
  <si>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</si>
  <si>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</si>
  <si>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</si>
  <si>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</si>
  <si>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</si>
  <si>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</si>
  <si>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</si>
  <si>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</si>
  <si>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</si>
  <si>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</si>
  <si>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</si>
  <si>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</si>
  <si>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</si>
  <si>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</si>
  <si>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</si>
  <si>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</si>
  <si>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</si>
  <si>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</si>
  <si>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</si>
  <si>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</si>
  <si>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</si>
  <si>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</si>
  <si>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</si>
  <si>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</si>
  <si>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</si>
  <si>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</si>
  <si>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</si>
  <si>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</si>
  <si>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</si>
  <si>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</si>
  <si>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</si>
  <si>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</si>
  <si>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</si>
  <si>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</si>
  <si>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01-AMPLIACIÓN VIAL KM9 DE LA AUTOPISTA DUARTE Y AVENIDA GREGORIO LUPERON, PROVINCIA SANTO DOMINGO</t>
  </si>
  <si>
    <t>16308-AMPLIACIÓN VIAL KM9 DE LA AUTOPISTA DUARTE Y AVENIDA GREGORIO LUPERON, PROVINCIA SANTO DOMINGO</t>
  </si>
  <si>
    <t>48-CONSTRUCCIÓN TEMPLOS, CASAS CURIALES Y OFICINAS PARROQUIALES,  PROVINCIA MONTE PLATA</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</si>
  <si>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</si>
  <si>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</si>
  <si>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</si>
  <si>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Ley No. 80-23</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</si>
  <si>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</si>
  <si>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</si>
  <si>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</si>
  <si>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</si>
  <si>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</si>
  <si>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</si>
  <si>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</si>
  <si>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</si>
  <si>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</si>
  <si>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</si>
  <si>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</si>
  <si>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</si>
  <si>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</si>
  <si>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</si>
  <si>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</si>
  <si>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</si>
  <si>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</si>
  <si>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</si>
  <si>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</si>
  <si>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</si>
  <si>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</si>
  <si>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</si>
  <si>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16-RECONSTRUCCIÓN PLAZA DE VENDEDORES DEL BALNEARIOS LOS PATOS PROVINCIA BARAHONA</t>
  </si>
  <si>
    <t>19-RECONSTRUCCIÓN DE LA VÍA DE ACCESO A LA PLAYA LA SALADILLA, MUNICIPIO SANTA CRUZ DE BARAHONA, PROVINCIA BARAHONA.</t>
  </si>
  <si>
    <t>21-RECONSTRUCCIÓN PLAZA DE VENDEDORES DE LA PLAYA EL QUEMAITO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</si>
  <si>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</si>
  <si>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</si>
  <si>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</si>
  <si>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</si>
  <si>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</si>
  <si>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29-CONSTRUCCIÓN DE PUENTE BADEN AFECTADO POR LA VAGUADA DE ABRIL 2022 EN EL CAMINO VECINAL RINCÓN HONDO-EL FIRME EN LA COMUNIDAD LOS LANOS, MUNICIPIO CASTILLO, PROVINCIA DUARTE</t>
  </si>
  <si>
    <t>16201-CONSTRUCCIÓN DE PUENTE BADEN AFECTADO POR LA VAGUADA DE ABRIL 2022 EN EL CAMINO VECINAL RINCÓN HONDO-EL FIRME EN LA COMUNIDAD LOS LANOS, MUNICIPIO CASTILLO, PROVINCIA DUARTE</t>
  </si>
  <si>
    <t>42-CONSTRUCCIÓN DE PUENTE TIPO ALCANTARILLA DE CAJÓN EN EL RIO AZUCEY, AFECTADO POR LA VAGUADA DE ABRIL 2022, CAMINO VECINAL JOBOBAN,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</si>
  <si>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</si>
  <si>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</si>
  <si>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50-CONSTRUCCIÓN PUENTE SOBRE EL RIO CENOVI AFECTADO POR LA VAGUADA DE ABRIL 2022, MUNICIPIO SAN FRANCISCO DE MACORÍS,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</si>
  <si>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</si>
  <si>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</si>
  <si>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63-CONSTRUCCIÓN  PUENTE SOBRE EL RIO PAYABO, CAMINO VECINAL LAS SERVAS-LOS CONTRERAS AFECTADO POR LA VAGUADA DE ABRIL 2022, MUNICIPIO VILLA RIVA,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</si>
  <si>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</si>
  <si>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</si>
  <si>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</si>
  <si>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</si>
  <si>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</si>
  <si>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</si>
  <si>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</si>
  <si>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</si>
  <si>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</si>
  <si>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78-REMODELACIÓN FORTALEZA MILITAR LA ESTRELLETA, MUNICIPIO COMENDADOR, PROVINCIA ELIAS PIÑA</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</si>
  <si>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</si>
  <si>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</si>
  <si>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</si>
  <si>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22-RECONSTRUCCIÓN  PARQUE DEL HIGO Y SU ENTORNO, MUNICIPIO DE BÁNICA,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</si>
  <si>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</si>
  <si>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</si>
  <si>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</si>
  <si>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</si>
  <si>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</si>
  <si>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</si>
  <si>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</si>
  <si>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</si>
  <si>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</si>
  <si>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</si>
  <si>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73-CONSTRUCCIÓN MURO DE GAVIONES PARA PROTECCIÓN DEL PUENTE SOBRE EL RÍO CEDRO,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</si>
  <si>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</si>
  <si>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</si>
  <si>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</si>
  <si>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</si>
  <si>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</si>
  <si>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</si>
  <si>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</si>
  <si>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</si>
  <si>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</si>
  <si>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</si>
  <si>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</si>
  <si>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54-CONSTRUCCIÓN DE PUENTE TIPO ALCANTARILLA DE CAJÓN SIMPLE Y ENLACE EN BAITOA AFECTADO POR LA VAGUADA DE ABRIL 2022, CARRETERA EL LIMÓN-VENGAN A VER, MUNICIPIO JIMANÍ, PROVINCIA INDEPENDENCIA</t>
  </si>
  <si>
    <t>16235-CONSTRUCCIÓN DE PUENTE TIPO ALCANTARILLA DE CAJÓN SIMPLE Y ENLACE EN BAITOA AFECTADO POR LA VAGUADA DE ABRIL 2022, CARRETERA EL LIMÓN-VENGAN A VER, MUNICIPIO JIMANÍ, PROVINCIA INDEPENDENCIA</t>
  </si>
  <si>
    <t>01-RECONSTRUCCIÓN DE 160 METROS DE VÍA EN LA AVENIDA LA ALTAGRACIA AFECTADO POR EL HURACÁN FIONA, MUNICIPIO HIGUEY, PROVINCIA LA ALTAGRACIA</t>
  </si>
  <si>
    <t>16270-RECONSTRUCCIÓN DE 160 METROS DE VÍA EN LA AVENIDA LA ALTAGRACIA AFECTADO POR EL HURACÁN FIONA, MUNICIPIO HIGUEY, PROVINCIA LA ALTAGRACIA</t>
  </si>
  <si>
    <t>11-CONSTRUCCIÓN DE CANALIZACION Y PROTECCION DEL RIO DUEY Y LA CAÑADA DE LA CIRCUNVALACION LA OTRA BANDA, AFECTADOS POR EL HURACAN FIONA, MUNICIPIO HIGUEY, PROVINCIA LA ALTAGRACIA</t>
  </si>
  <si>
    <t>16267-CONSTRUCCIÓN DE CANALIZACION Y PROTECCION DEL RIO DUEY Y LA CAÑADA DE LA CIRCUNVALACION LA OTRA BANDA, AFECTADOS POR EL HURACAN FIONA, MUNICIPIO HIGUEY, PROVINCIA LA ALTAGRACIA</t>
  </si>
  <si>
    <t>12-CONSTRUCCIÓN MURO DE GAVIONES Y CANALIZACION DEL RIO DUEY, EN TRAMO AVENIDA JUAN XXIII AFECTADO POR EL HURACAN FIONA, MUNICIPIO HIGUEY, PROVINCIA LA ALTAGRACIA</t>
  </si>
  <si>
    <t>16286-CONSTRUCCIÓN MURO DE GAVIONES Y CANALIZACION DEL RIO DUEY, EN TRAMO AVENIDA JUAN XXIII AFECTADO POR EL HURACAN FIONA, MUNICIPIO HIGUEY, PROVINCIA LA ALTAGRACIA</t>
  </si>
  <si>
    <t>14-CONSTRUCCIÓN DE MURO DE GAVIONES EN LOS MÁRGENES AGUAS ARRIBA Y AGUAS ABAJO DEL RIO DUEY AFECTADOS POR EL HURACÁN FIONA, EN LA CARRETERA HIGUEY-LA OTRA BANDA,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</si>
  <si>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</si>
  <si>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</si>
  <si>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</si>
  <si>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</si>
  <si>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</si>
  <si>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</si>
  <si>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</si>
  <si>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</si>
  <si>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</si>
  <si>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</si>
  <si>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</si>
  <si>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</si>
  <si>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</si>
  <si>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</si>
  <si>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</si>
  <si>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</si>
  <si>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</si>
  <si>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</si>
  <si>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</si>
  <si>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</si>
  <si>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</si>
  <si>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</si>
  <si>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</si>
  <si>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</si>
  <si>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</si>
  <si>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</si>
  <si>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</si>
  <si>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</si>
  <si>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10-CONSTRUCCIÓN DE CANALIZACION Y PROTECCION DE LOS MARGENES DEL RIO QUISIBANI, AFECTADO POR EL HURACAN FIONA, MUNICIPIO HIGUEY,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</si>
  <si>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</si>
  <si>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</si>
  <si>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</si>
  <si>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</si>
  <si>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</si>
  <si>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</si>
  <si>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</si>
  <si>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</si>
  <si>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</si>
  <si>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</si>
  <si>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</si>
  <si>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30-RECONSTRUCCIÓN DE PUENTE ESTANCIA LA PEÑA SOBRE ARROYO BARRACO AFECTADA POR LA VAGUADA DE ABRIL 2022, MUNICIPIO JARABACOA, PROVINCIA LA VEGA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</si>
  <si>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</si>
  <si>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</si>
  <si>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</si>
  <si>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</si>
  <si>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</si>
  <si>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</si>
  <si>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</si>
  <si>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</si>
  <si>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</si>
  <si>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</si>
  <si>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</si>
  <si>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</si>
  <si>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</si>
  <si>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</si>
  <si>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</si>
  <si>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</si>
  <si>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</si>
  <si>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</si>
  <si>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</si>
  <si>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61-CONSTRUCCIÓN PUENTE SOBRE EL RIO SOLDADO EN SAN MARCOS, MUNICIPIO NAGUA, PROVINCIA MARÍA TRINIDAD SÁNCHEZ</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</si>
  <si>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</si>
  <si>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</si>
  <si>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</si>
  <si>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</si>
  <si>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</si>
  <si>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</si>
  <si>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68-CONSTRUCCIÓN DESTACAMENTO POLICIAL EN EL COPEYITO, MUNICIPIO RIO SAN JUAN,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</si>
  <si>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</si>
  <si>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</si>
  <si>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</si>
  <si>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</si>
  <si>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</si>
  <si>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</si>
  <si>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</si>
  <si>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14-RECONSTRUCCIÓN  MALECÓN DEL MUNICIPIO DE CABRERA, PROVINCIA MARÍA TRINIDAD SÁNCHEZ.</t>
  </si>
  <si>
    <t>15-MEJORAMIENTO DEL ENTORNO DE LA LAGUNA GRI GRI, MUNICIPIO RÍO SAN JUAN, PROVINCIA MARÍA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</si>
  <si>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</si>
  <si>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</si>
  <si>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</si>
  <si>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</si>
  <si>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</si>
  <si>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</si>
  <si>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</si>
  <si>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</si>
  <si>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</si>
  <si>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</si>
  <si>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</si>
  <si>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</si>
  <si>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</si>
  <si>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</si>
  <si>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</si>
  <si>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</si>
  <si>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</si>
  <si>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</si>
  <si>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</si>
  <si>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</si>
  <si>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</si>
  <si>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</si>
  <si>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</si>
  <si>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</si>
  <si>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</si>
  <si>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</si>
  <si>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</si>
  <si>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</si>
  <si>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</si>
  <si>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</si>
  <si>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</si>
  <si>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</si>
  <si>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</si>
  <si>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72-RECONSTRUCCIÓN POLIDEPORTIVO MUNICIPIO LAS TERRENAS, PROVINCIA SAMANA.</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</si>
  <si>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</si>
  <si>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</si>
  <si>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</si>
  <si>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</si>
  <si>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</si>
  <si>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</si>
  <si>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</si>
  <si>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</si>
  <si>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</si>
  <si>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</si>
  <si>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</si>
  <si>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</si>
  <si>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</si>
  <si>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44-RECONSTRUCCIÓN  DE LA INFRAESTRUCTURA VIAL URBANA DEL MUNICIPIO EL CERCADO, PROVINCIA SAN JUAN</t>
  </si>
  <si>
    <t>15822-RECONSTRUCCIÓN  DE LA INFRAESTRUCTURA VIAL URBANA DEL MUNICIPIO EL CERCADO, PROVINCIA SAN JUAN</t>
  </si>
  <si>
    <t>50-RECONSTRUCCIÓN CAMINO VECINAL LA CUENDA, MUNICIPIO SAN JUAN DE LA MAGUANA,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</si>
  <si>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</si>
  <si>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</si>
  <si>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</si>
  <si>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28-RECONSTRUCCIÓN DE PUENTE PEATONAL AFECTADO POR LA VAGUADA DE ABRIL 2022, AUTOVIA DEL ESTE, COMUNIDAD EL SOCO, MUNICIPIO SAN PEDRO DE MACORIS, PROVINCIA SAN PEDRO DE MACORIS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</si>
  <si>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</si>
  <si>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</si>
  <si>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</si>
  <si>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48-CONSTRUCCIÓN PUENTE DE ALCANTARILLA DE CAJÓN AFECTADO POR LA VAGUADA DE ABRIL 2022, COMUNIDADES INVI - LA LOMA, MUNICIPIO QUISQUEYA, PROVINCIA SAN PEDRO DE MACORIS</t>
  </si>
  <si>
    <t>16229-CONSTRUCCIÓN PUENTE DE ALCANTARILLA DE CAJÓN AFECTADO POR LA VAGUADA DE ABRIL 2022, COMUNIDADES INVI - LA LOMA, MUNICIPIO QUISQUEYA, PROVINCIA SAN PEDRO DE MACORIS</t>
  </si>
  <si>
    <t>52-CONSTRUCCIÓN CANCHA DE BALONCESTO EL TOCONAL, MUNICIPIO SAN PEDRO DE MACORÍS</t>
  </si>
  <si>
    <t>15140-CONSTRUCCIÓN CANCHA DE BALONCESTO EL TOCONAL, MUNICIPIO SAN PEDRO DE MACORÍS</t>
  </si>
  <si>
    <t>54-CONSTRUCCIÓN DEL CAMINO VECINAL GAUTIERGUAYABAL-PALOMA TRAMO II AFECTADO POR LA VAGUADA DE ABRIL 2022, MUNICIPIO SAN PEDRO DE MACORÍS, PROVINCIA SAN PEDRO DE MACORÍS</t>
  </si>
  <si>
    <t>16227-CONSTRUCCIÓN DEL CAMINO VECINAL GAUTIERGUAYABAL-PALOMA TRAMO II AFECTADO POR LA VAGUADA DE ABRIL 2022, MUNICIPIO SAN PEDRO DE MACORÍS, PROVINCIA SAN PEDRO DE MACORÍS</t>
  </si>
  <si>
    <t>79-REPARACIÓN HOSPITAL EN LA PROVINCIA SAN PEDRO DE MACORÍS</t>
  </si>
  <si>
    <t>17-RECONSTRUCCIÓN DE LA PLAZA DE VENDEDORES DE LA PLAYA DE GUAYACANES, PROVINCIA SAN PEDRO DE MACORÍS</t>
  </si>
  <si>
    <t>20-RECONSTRUCCIÓN DE LA PLAZA DE VENDEDORES DE LA PLAYITA DE GUAYACANES, PROVINCIA SAN PEDRO DE MACORIS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</si>
  <si>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</si>
  <si>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</si>
  <si>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</si>
  <si>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</si>
  <si>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</si>
  <si>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</si>
  <si>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</si>
  <si>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</si>
  <si>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</si>
  <si>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</si>
  <si>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51-RECONSTRUCCIÓN CAMINO LOS BLEOS AFECTADO POR LA VAGUADA DE ABRIL 2022, ARROYO TORO, MUNICIPIO BONAO, PROVINCIA MONSEÑOR NOUEL</t>
  </si>
  <si>
    <t>16207-RECONSTRUCCIÓN CAMINO LOS BLEOS AFECTADO POR LA VAGUADA DE ABRIL 2022, ARROYO TORO, MUNICIPIO BONAO, PROVINCIA MONSEÑOR NOUEL</t>
  </si>
  <si>
    <t>53-CONSTRUCCIÓN MURO DE GAVIONES EN ARROYO HIGUERITO ABAJO AFECTADO POR LA VAGUADA DE ABRIL 2022, ARROYO TORO MASIPEDRO,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</si>
  <si>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</si>
  <si>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</si>
  <si>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</si>
  <si>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31-RECONSTRUCCIÓN DE APROCHE AFECTADO POR LA VAGUADA DE ABRIL 2022 EN LA CARRETERA JUAN PABLO II CRUCE JUAN PABLO II  BAYAGUANA, MUNICIPIO BAYAGUANA, PROVINCIA MONTE PLATA</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</si>
  <si>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</si>
  <si>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</si>
  <si>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</si>
  <si>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</si>
  <si>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</si>
  <si>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</si>
  <si>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</si>
  <si>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</si>
  <si>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</si>
  <si>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</si>
  <si>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</si>
  <si>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16260-RECONSTRUCCIÓN CAMINO VECINAL EL HEAM AFECTADO POR EL HURACAN FIONA, MUNICIPIO MONTE PLATA, PROVINCIA MONTE PLATA</t>
  </si>
  <si>
    <t>64-RECONSTRUCCIÓN DEL CAMINO VECINAL BOSQUE ABAJO-BOSQUE ARRIBA ,  AFECTADO POR EL HURACAN FIONA, DISTRITO MUNICIPAL DON JUAN,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</si>
  <si>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</si>
  <si>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</si>
  <si>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</si>
  <si>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65-RECONSTRUCCIÓN CAMINO VECINAL CAÑUELO  DAJAO  ANTON SÁNCHEZ, AFECTADO POR EL HURACAN FIONA, MUNICIPIO BAYAGUANA, PROVINCIA MONTE PLATA.</t>
  </si>
  <si>
    <t>16272-RECONSTRUCCIÓN CAMINO VECINAL CAÑUELO  DAJAO  ANTON SÁNCHEZ, AFECTADO POR EL HURACAN FIONA, MUNICIPIO BAYAGUANA, PROVINCIA MONTE PLATA.</t>
  </si>
  <si>
    <t>66-RECONSTRUCCIÓN DEL CAMINO VECINAL CALLEJÓN DE DAJAO, AFECTADO POR EL HURACAN FIONA, MUNICIPIO BAYAGUANA, PROVINCIA MONTE PLATA</t>
  </si>
  <si>
    <t>16273-RECONSTRUCCIÓN DEL CAMINO VECINAL CALLEJÓN DE DAJAO, AFECTADO POR EL HURACAN FIONA, MUNICIPIO BAYAGUANA, PROVINCIA MONTE PLATA</t>
  </si>
  <si>
    <t>67-RECONSTRUCCIÓN CAMINO VECINAL LA DOLE-BATEY LOS LANOS, AFECTADO POR EL HURACAN FIONA, MUNICIPIO MONTE PLATA,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</si>
  <si>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</si>
  <si>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</si>
  <si>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81-RECONSTRUCCIÓN CRUCE DAJAO-CARRETERA BAYAGUANA AFECTADO POR EL HURACAN FIONA, MUNICIPIO BAYAGUANA, PROVINCIA MONTE PLATA</t>
  </si>
  <si>
    <t>16280-RECONSTRUCCIÓN CRUCE DAJAO-CARRETERA BAYAGUANA AFECTADO POR EL HURACAN FIONA, MUNICIPIO BAYAGUANA, PROVINCIA MONTE PLATA</t>
  </si>
  <si>
    <t>83-RECONSTRUCCIÓN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</si>
  <si>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</si>
  <si>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</si>
  <si>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</si>
  <si>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</si>
  <si>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</si>
  <si>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</si>
  <si>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</si>
  <si>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</si>
  <si>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</si>
  <si>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</si>
  <si>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</si>
  <si>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</si>
  <si>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</si>
  <si>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</si>
  <si>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</si>
  <si>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</si>
  <si>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</si>
  <si>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</si>
  <si>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</si>
  <si>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33-CONSTRUCCIÓN DE PUENTE BADÉN TUBULAR AFECTADO POR LA VAGUADA DE ABRIL 2022 SOBRE EL RÍO NIZAO, MUNICIPIO RANCHO ARRIBA, PROVINCIA SAN JOSÉ DE OCOA</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</si>
  <si>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</si>
  <si>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</si>
  <si>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</si>
  <si>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</si>
  <si>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</si>
  <si>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03-CONSTRUCCIÓN INSTALACIONES PARA EL CUERPO ESPECIALIZADO DE MITIGACION A EMERGENCIAS Y DESASTRES, CEMED, DIRECCION GENERAL - CENTRO DE MITIGACION OZAMA, DISTRITO NACIONAL</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</si>
  <si>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</si>
  <si>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</si>
  <si>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10-CONSTRUCCIÓN DE PASO A DESNIVEL SOTERRADO EN LA INTERSECCIÓN DE LA AV. LUPERÓN CON AV. 27 DE FEBRERO, PROVINCIA SANTO DOMINGO</t>
  </si>
  <si>
    <t>23-REPARACIÓN DE 8 LOTES DE VIVIENDAS EN EL SECTOR INVIVIENDA, MUNICIPIO SANTO DOMINGO ESTE,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</si>
  <si>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</si>
  <si>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</si>
  <si>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</si>
  <si>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</si>
  <si>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48-CONSTRUCCIÓN CAMPO DE BÉISBOL LAS CAOBAS, SECTOR LAS CAOBAS, MUNICIPIO SANTO DOMINGO OESTE</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</si>
  <si>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</si>
  <si>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</si>
  <si>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</si>
  <si>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60-REMODELACIÓN CANCHA DE BALONCESTO BATEY BIENVENIDO, SECTOR MANOGUAYABO, MUNICIPIO SANTO DOMINGO OESTE</t>
  </si>
  <si>
    <t>16112-REMODELACIÓN CANCHA DE BALONCESTO BATEY BIENVENIDO, SECTOR MANOGUAYABO, MUNICIPIO SANTO DOMINGO OESTE</t>
  </si>
  <si>
    <t>62-CONSTRUCCIÓN PUENTE VEHICULAR TIPO TABLERO LAS LILAS, SECTOR RIVERA DEL OZAMA, MUNICIPIO SANTO DOMINGO 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</si>
  <si>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</si>
  <si>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</si>
  <si>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</si>
  <si>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</si>
  <si>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</si>
  <si>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67-CONSTRUCCIÓN CENTRO COMUNAL DELIO RINCÓN, SECCIÓN LA JOYA, MUNICIPIO SAN ANTONIO DE GUERRA, PROVINCIA SANTO DOMINGO</t>
  </si>
  <si>
    <t>16138-CONSTRUCCIÓN CENTRO COMUNAL DELIO RINCÓN, SECCIÓN LA JOYA, MUNICIPIO SAN ANTONIO DE GUERRA, PROVINCIA SANTO DOMINGO</t>
  </si>
  <si>
    <t>78-RECONSTRUCCIÓN CLUB DEPORTIVO Y CULTURAL VILLA FARO, MUNICIPIO SANTO DOMINGO ESTE, PROVINCIA SANTO DOMINGO</t>
  </si>
  <si>
    <t>16177-RECONSTRUCCIÓN CLUB DEPORTIVO Y CULTURAL VILLA FARO, MUNICIPIO SANTO DOMINGO ESTE, PROVINCIA SANTO DOMINGO</t>
  </si>
  <si>
    <t>86-CONSTRUCCIÓN CLUB DEPORTIVO MIL FLORES, MUNICIPIO SANTO DOMINGO ESTE, PROVINCIA SANTO DOMINGO</t>
  </si>
  <si>
    <t>16185-CONSTRUCCIÓN CLUB DEPORTIVO MIL FLORES, MUNICIPIO SANTO DOMINGO ESTE, PROVINCIA SANTO DOMINGO</t>
  </si>
  <si>
    <t>92-AMPLIACIÓN DEL PUENTE FRANCISCO JACINTO PEYNADO QUE UNE AL DISTRITO NACIONAL CON EL MUNICIPIO SANTO DOMINGO NORTE,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</si>
  <si>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</si>
  <si>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</si>
  <si>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</si>
  <si>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</si>
  <si>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</si>
  <si>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</si>
  <si>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</si>
  <si>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</si>
  <si>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01-MEJORAMIENTO DEL SISTEMA DE DISTRIBUCION ELECTRICA A NIVEL NACIONAL</t>
  </si>
  <si>
    <t>13434-MEJORAMIENTO DEL SISTEMA DE DISTRIBUCION ELECTRICA A NIVEL NACIONAL</t>
  </si>
  <si>
    <t>02-REHABILITACIÓN DE REDES Y NORMALIZACIÓN DE USUARIOS DEL SERVICIO DE ENERGIA</t>
  </si>
  <si>
    <t>13436-REHABILITACIÓN DE REDES Y NORMALIZACIÓN DE USUARIOS DEL SERVICIO DE ENERGIA</t>
  </si>
  <si>
    <t>03-MEJORAMIENTO DE LA EFICIENCIA ENERGÉTICA GUBERNAMENTAL EN REPÚBLICA DOMINICANA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</si>
  <si>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</si>
  <si>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</si>
  <si>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</si>
  <si>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</si>
  <si>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</si>
  <si>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</si>
  <si>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</si>
  <si>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88-REPARACIÓN DE VIVIENDAS VULNERABLES EN LAS CIRCUNSCRIPCIONES 2 Y 3 DEL DISTRITO NACIONAL</t>
  </si>
  <si>
    <t>16354-REPARACIÓN DE VIVIENDAS VULNERABLES EN LAS CIRCUNSCRIPCIONES 2 Y 3 DEL DISTRITO NACIONAL</t>
  </si>
  <si>
    <t>97-REPARACIÓN DE VIVIENDAS VULNERABLES EN LOS MUNICIPIOS DE AZUA DE COMPOSTELA Y LAS CHARCAS, PROVINCIA AZUA.</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</si>
  <si>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</si>
  <si>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</si>
  <si>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</si>
  <si>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</si>
  <si>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</si>
  <si>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</si>
  <si>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</si>
  <si>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</si>
  <si>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</si>
  <si>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</si>
  <si>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</si>
  <si>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</si>
  <si>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</si>
  <si>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</si>
  <si>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</si>
  <si>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</si>
  <si>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</si>
  <si>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</si>
  <si>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</si>
  <si>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</si>
  <si>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</si>
  <si>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</si>
  <si>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</si>
  <si>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</si>
  <si>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</si>
  <si>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</si>
  <si>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</si>
  <si>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80-CONSTRUCCIÓN DE 6 CANCHAS DEPORTIVAS EN LA PROVINCIA DE SAN CRISTÓBAL</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</si>
  <si>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</si>
  <si>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</si>
  <si>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</si>
  <si>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</si>
  <si>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</si>
  <si>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95-REPARACIÓN DE VIVIENDAS VULNERABLES EN EL MUNICIPIO DE LAS MATAS DE FARFAN, PROVINCIA SAN JUAN.</t>
  </si>
  <si>
    <t>16360-REPARACIÓN DE VIVIENDAS VULNERABLES EN EL MUNICIPIO DE LAS MATAS DE FARFAN, PROVINCIA SAN JUAN.</t>
  </si>
  <si>
    <t>81-CONSTRUCCIÓN Y RECONSTRUCCION DE CUATRO PLAYS DE BÉISBOL DE LA PROVINCIA SANTIAGO</t>
  </si>
  <si>
    <t>16311-CONSTRUCCIÓN Y RECONSTRUCCION DE CUATRO PLAYS DE BÉISBOL DE LA PROVINCIA SANTIAGO</t>
  </si>
  <si>
    <t>93-CONSTRUCCIÓN DE MURO DE HORMIGÓN ARMADO EN TRAMO DEL PASO A DESNIVEL DE LA AVENIDA LAS CARRERAS ESQUINA 30 DE MARZO, SANTIAGO DE LOS CABALLEROS, PROVINCIA SANTIAGO</t>
  </si>
  <si>
    <t>16376-CONSTRUCCIÓN DE MURO DE HORMIGÓN ARMADO EN TRAMO DEL PASO A DESNIVEL DE LA AVENIDA LAS CARRERAS ESQUINA 30 DE MARZO, SANTIAGO DE LOS CABALLEROS, PROVINCIA SANTIAGO</t>
  </si>
  <si>
    <t>86-REPARACIÓN DE VIVIENDAS VULNERABLES EN LOS MUNICIPIOS DE BOCA CHICA Y SAN ANTONIO DE GUERRA, PROVINCIA SANTO DOMINGO</t>
  </si>
  <si>
    <t>16352-REPARACIÓN DE VIVIENDAS VULNERABLES EN LOS MUNICIPIOS DE BOCA CHICA Y SAN ANTONIO DE GUERRA, PROVINCIA SANTO DOMINGO</t>
  </si>
  <si>
    <t>87-REPARACIÓN DE VIVIENDAS VULNERABLES EN LOS MUNICIPIOS DE LOS ALCARRIZOS, SANTO DOMINGO ESTE Y PEDRO BRAND, PROVINCIA SANTO DOMINGO</t>
  </si>
  <si>
    <t>16353-REPARACIÓN DE VIVIENDAS VULNERABLES EN LOS MUNICIPIOS DE LOS ALCARRIZOS, SANTO DOMINGO ESTE Y PEDRO BRAND, PROVINCIA SANTO DOMINGO</t>
  </si>
  <si>
    <t>89-REPARACIÓN DE VIVIENDAS VULNERABLES EN LOS MUNICIPIOS DE PEDRO BRAND, SANTO DOMINGO ESTE Y SANTO DOMINGO OESTE, PROVINCIA SANTO DOMINGO</t>
  </si>
  <si>
    <t>16355-REPARACIÓN DE VIVIENDAS VULNERABLES EN LOS MUNICIPIOS DE PEDRO BRAND, SANTO DOMINGO ESTE Y SANTO DOMINGO OESTE, PROVINCIA SANTO DOMINGO</t>
  </si>
  <si>
    <t>82-CONSTRUCCIÓN DEL CLUB DEPORTIVO LOS JARDINES DEL NORTE, DISTRITO NACIONAL</t>
  </si>
  <si>
    <t>15200-CONSTRUCCIÓN DEL CLUB DEPORTIVO LOS JARDINES DEL NORTE, DISTRITO NACIONAL</t>
  </si>
  <si>
    <t>52-RECONSTRUCCIÓN CALLES COLÓN, EUGENIO MARÍA DE HOSTOS Y CALLEJÓN DE REGINA, CIUDAD COLONIAL, DISTRITO NACIONAL.</t>
  </si>
  <si>
    <t>16325-RECONSTRUCCIÓN CALLES COLÓN, EUGENIO MARÍA DE HOSTOS Y CALLEJÓN DE REGINA, CIUDAD COLONIAL, DISTRITO NACIONAL.</t>
  </si>
  <si>
    <t>01-RECUPERACIÓN DE LA COBERTURA VEGETAL EN CUENCAS HIDROGRÁFICAS DE LA REPÚBLICA DOMINICANA - MOPC.</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</si>
  <si>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</si>
  <si>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</si>
  <si>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</si>
  <si>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</si>
  <si>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</si>
  <si>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</si>
  <si>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</si>
  <si>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</si>
  <si>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53-CONSTRUCCIÓN  PLAZA MULTIUSO SEIBANA,  MUNICIPIO DE SANTA CRUZ, PROVINCIA EL SEIBO.</t>
  </si>
  <si>
    <t>16326-CONSTRUCCIÓN  PLAZA MULTIUSO SEIBANA,  MUNICIPIO DE SANTA CRUZ, PROVINCIA EL SEIBO.</t>
  </si>
  <si>
    <t>70-CONSTRUCCIÓN DE 2 ESTANCIAS INFANTILES EN LA PROVINCIA DE ESPAILLAT (FASE 3)</t>
  </si>
  <si>
    <t>13609-CONSTRUCCIÓN DE 2 ESTANCIAS INFANTILES EN LA PROVINCIA DE ESPAILLAT (FASE 3)</t>
  </si>
  <si>
    <t>81-CONSTRUCCIÓN DE 1 ESTANCIA INFANTIL EN LA PROVINCIA DE INDEPENDENCIA  (FASE 3)</t>
  </si>
  <si>
    <t>13618-CONSTRUCCIÓN DE 1 ESTANCIA INFANTIL EN LA PROVINCIA DE INDEPENDENCIA  (FASE 3)</t>
  </si>
  <si>
    <t>55-MEJORAMIENTO DEL BALNEARIO BOCA DE CACHON Y SU ENTORNO, MUNICIPIO JIMANI, PROVINCIA INDEPENDENCIA.</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</si>
  <si>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</si>
  <si>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</si>
  <si>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</si>
  <si>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</si>
  <si>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</si>
  <si>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</si>
  <si>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</si>
  <si>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</si>
  <si>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</si>
  <si>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</si>
  <si>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</si>
  <si>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</si>
  <si>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</si>
  <si>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</si>
  <si>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</si>
  <si>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</si>
  <si>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</si>
  <si>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</si>
  <si>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</si>
  <si>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47-CONSTRUCCIÓN  DE PLANTELES EDUCATIVOS EN LA PROVINCIA DE MONTE CRISTI (FASE 2)</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</si>
  <si>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</si>
  <si>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</si>
  <si>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</si>
  <si>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</si>
  <si>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</si>
  <si>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</si>
  <si>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</si>
  <si>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</si>
  <si>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</si>
  <si>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59-RECONSTRUCCIÓN DEL PARQUE CENTRAL JUAN PABLO DUARTE Y SU ENTORNO, MUNICIPIO SANTA BÁRBARA DE SAMANÁ, PROVINCIA SAMANÁ</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</si>
  <si>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</si>
  <si>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</si>
  <si>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</si>
  <si>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89-REMODELACIÓN CANCHA DE BALONCESTO EN LA COMUNIDAD ITABO, MUNICIPIO BAJOS DE HAINA, PROVINCIA SAN CRISTOBAL</t>
  </si>
  <si>
    <t>14675-REMODELACIÓN CANCHA DE BALONCESTO EN LA COMUNIDAD ITABO, MUNICIPIO BAJOS DE HAINA, PROVINCIA SAN CRISTOBAL</t>
  </si>
  <si>
    <t>91-REMODELACIÓN CANCHA DE BALONCESTO EN LA COMUNIDAD DE HATILLO PROVINCIA SAN CRISTOBAL</t>
  </si>
  <si>
    <t>14677-REMODELACIÓN CANCHA DE BALONCESTO EN LA COMUNIDAD DE HATILLO PROVINCIA SAN CRISTOBAL</t>
  </si>
  <si>
    <t>54-CONSTRUCCIÓN  PARQUE URBANO EN EL MUNICIPIO  BAJOS DE HAINA, PROVINCIA SAN CRISTOBAL</t>
  </si>
  <si>
    <t>16327-CONSTRUCCIÓN  PARQUE URBANO EN EL MUNICIPIO  BAJOS DE HAINA, PROVINCIA SAN CRISTOBAL</t>
  </si>
  <si>
    <t>36-CONSTRUCCIÓN CONSTRUCCIÓN DE 2 ESTANCIAS INFANTILES EN LA PROVINCIA SAN JUAN (FASE 2)</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</si>
  <si>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</si>
  <si>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</si>
  <si>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</si>
  <si>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32-CONSTRUCCIÓN 1 ESTANCIA INFANTIL EN LA PROVINCIA DE SANCHEZ RAMIREZ</t>
  </si>
  <si>
    <t>13073-CONSTRUCCIÓN 1 ESTANCIA INFANTIL EN LA PROVINCIA DE SANCHEZ RAMIREZ</t>
  </si>
  <si>
    <t>35-CONSTRUCCIÓN  DE 8 ESTANCIAS INFANTILES EN LA PROVINCIA SANTIAGO (FASE 2)</t>
  </si>
  <si>
    <t>13425-CONSTRUCCIÓN  DE 8 ESTANCIAS INFANTILES EN LA PROVINCIA SANTIAGO (FASE 2)</t>
  </si>
  <si>
    <t>73-CONSTRUCCIÓN DE 3 ESTANCIAS INFANTILES EN LA PROVINCIA DE MONTE PLATA (FASE 3)</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</si>
  <si>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</si>
  <si>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</si>
  <si>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</si>
  <si>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34-CONSTRUCCIÓN DEL ESTADIO DE BÉISBOL EL PINAR DE OCOA, DISTRITO MUNICIPAL EL PINAR, PROVINCIA SAN JOSÉ DE OCOA</t>
  </si>
  <si>
    <t>14106-CONSTRUCCIÓN DEL ESTADIO DE BÉISBOL EL PINAR DE OCOA, DISTRITO MUNICIPAL EL PINAR, PROVINCIA SAN JOSÉ DE OCOA</t>
  </si>
  <si>
    <t>08-CONSTRUCCIÓN DE PLAZA COMUNITARIA EN EL MUNICIPIO DE BÁNICA,  PROVINCIA ELÍAS PIÑA</t>
  </si>
  <si>
    <t>15351-CONSTRUCCIÓN DE PLAZA COMUNITARIA EN EL MUNICIPIO DE BÁNICA,  PROVINCIA ELÍAS PIÑA</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</si>
  <si>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</si>
  <si>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</si>
  <si>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</si>
  <si>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</si>
  <si>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</si>
  <si>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</si>
  <si>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</si>
  <si>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01-CONSTRUCCIÓN DE CANCHA DEPORTIVA, SECTOR ENSANCHE PARAÍSO, MUNICIPIO PEDRO BRAND, PROVINCIA SANTO DOMINGO</t>
  </si>
  <si>
    <t>13955-RECONSTRUCCIÓN DEL COMEDOR EN SANS SOUCI SANTO DOMINGO</t>
  </si>
  <si>
    <t>21-RECONSTRUCCIÓN DEL COMEDOR EN SANS SOUCI SANTO DOMINGO</t>
  </si>
  <si>
    <t>16546-RECONSTRUCCIÓN CLUB DEPORTIVO EL BRISAL, MUNICIPIO SANTO DOMINGO ESTE, PROVINCIA SANTO DOMINGO</t>
  </si>
  <si>
    <t>16-RECONSTRUCCIÓN CLUB DEPORTIVO EL BRISAL, MUNICIPIO SANTO DOMINGO ESTE, PROVINCIA SANTO DOMINGO</t>
  </si>
  <si>
    <t>16545-RECONSTRUCCIÓN CLUB CULTURAL Y DEPORTIVO OZAMA (MERLIN), SECTOR ENSANCHE OZAMA, MUNICIPIO SANTO DOMINGO ESTE, PROVINCIA SANTO DOMINGO</t>
  </si>
  <si>
    <t>15-RECONSTRUCCIÓN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</si>
  <si>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</si>
  <si>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13-CONSTRUCCIÓN DE 2 FARMACIAS DEL PUEBLO (BOTICA POPULAR), EN LOS SECTORES VILLA MELLA Y LA CEIBA, MUNICIPIO SANTO DOMINGO NORTE, PROVINCIA SANTO DOMINGO</t>
  </si>
  <si>
    <t>16481-REMODELACIÓN PARQUE IGNACIO MARTINEZ, SECTOR LOS MINA, MUNICIPIO SANTO DOMINGO ESTE, PROVINCIA SANTO DOMINGO</t>
  </si>
  <si>
    <t>08-REMODELACIÓN PARQUE IGNACIO MARTINEZ, SECTOR LOS MINA, MUNICIPIO SANTO DOMINGO ESTE, PROVINCIA SANTO DOMINGO</t>
  </si>
  <si>
    <t>16480-RECONSTRUCCIÓN DEL PARQUE EL DIQUE DEL OZAMA, C/ 1RA, ENSANCHE OZAMA, MUNICIPIO SANTO DOMINGO ESTE, PROVINCIA SANTO DOMINGO</t>
  </si>
  <si>
    <t>07-RECONSTRUCCIÓN DEL PARQUE EL DIQUE DEL OZAMA, C/ 1RA, ENSANCHE OZAMA, MUNICIPIO SANTO DOMINGO ESTE, PROVINCIA SANTO DOMINGO</t>
  </si>
  <si>
    <t>13637-CONSTRUCCIÓN PALACIO DE JUSTICIA DE SANTO DOMINGO ESTE</t>
  </si>
  <si>
    <t>07-CONSTRUCCIÓN PALACIO DE JUSTICIA DE SANTO DOMINGO ESTE</t>
  </si>
  <si>
    <t>13635-CONSTRUCCIÓN EDIFICIO DE DOS NIVELES DEL INSTITUTO DE CARDIOLOGÍA</t>
  </si>
  <si>
    <t>05-CONSTRUCCIÓN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</si>
  <si>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</si>
  <si>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</si>
  <si>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</si>
  <si>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10-CONSTRUCCIÓN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</si>
  <si>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</si>
  <si>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</si>
  <si>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</si>
  <si>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</si>
  <si>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</si>
  <si>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09-CONSTRUCCIÓN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</si>
  <si>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</si>
  <si>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</si>
  <si>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</si>
  <si>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</si>
  <si>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</si>
  <si>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06-CONSTRUCCIÓN DE CANCHA MUNICIPAL EN SECTOR CAÑAFISTOL, MUNICIPIO BANÍ, PROVINCIA PERAVIA</t>
  </si>
  <si>
    <t>16422-CONSTRUCCIÓN DE CANCHA MIXTA EN LA COMUNIDAD BOCA CANASTA, MUNICIPIO BANÍ, PROVINCIA PERAVIA</t>
  </si>
  <si>
    <t>02-CONSTRUCCIÓN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</si>
  <si>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</si>
  <si>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</si>
  <si>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</si>
  <si>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14-RECONSTRUCCIÓN DEL CLUB LA MATICA, MUNICIPIO CONCEPCIÓN DE LA VEGA, PROVINCIA LA VEGA.</t>
  </si>
  <si>
    <t>16442-RECONSTRUCCIÓN DEL PLAY DE BÉISBOL BACUI ABAJO, DISTRITO MUNICIPAL BARRANCA, PROVINCIA LA VEGA.</t>
  </si>
  <si>
    <t>03-RECONSTRUCCIÓN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</si>
  <si>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</si>
  <si>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</si>
  <si>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</si>
  <si>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</si>
  <si>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07-CONSTRUCCIÓN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</si>
  <si>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</si>
  <si>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</si>
  <si>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</si>
  <si>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</si>
  <si>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</si>
  <si>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</si>
  <si>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</si>
  <si>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</si>
  <si>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</si>
  <si>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</si>
  <si>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</si>
  <si>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</si>
  <si>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</si>
  <si>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</si>
  <si>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</si>
  <si>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</si>
  <si>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12-CONSTRUCCIÓN DE MEDIA CANCHA DE BASKETBALL EN SECTOR GUALEY, DISTRITO NACIONAL</t>
  </si>
  <si>
    <t>16372-CONSTRUCCIÃN VIADUCTO Y DISTRIBUIDOR VIAL EN LA AV. REPÃBLICA DE COLOMBIA CON AV. CORONEL JUAN MARÃA LORA Y AV. PÃREZ RICART, DISTRITO NACIONAL</t>
  </si>
  <si>
    <t>12-CONSTRUCCIÃN VIADUCTO Y DISTRIBUIDOR VIAL EN LA AV. REPÃBLICA DE COLOMBIA CON AV. CORONEL JUAN MARÃA LORA Y AV. PÃREZ RICART, DISTRITO NACIONAL</t>
  </si>
  <si>
    <t>16423-REMODELACIÓN DE LA CINEMATECA DOMINICANA, PLAZA DE LA CULTURA JUAN PABLO DUARTE, DISTRITO NACIONAL</t>
  </si>
  <si>
    <t>10-REMODELACIÓN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</si>
  <si>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</si>
  <si>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</si>
  <si>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</si>
  <si>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90-CONSTRUCCIÓN DE OFICINAS Y NAVES INDUSTRIALES DE ZONA FRANCA DISDO, MUNICIPIO SANTO DOMINGO OESTE, PROVINCIA SANTO DOMINGO</t>
  </si>
  <si>
    <t>14229-CONSTRUCCIÓN DE LA SALA DE TERAPIA FÍSICA DE LA FUNDACIÓN CASA DE LUZ, MUNICIPIO SANTO DOMINGO ESTE, PROVINCIA SANTO DOMINGO</t>
  </si>
  <si>
    <t>47-CONSTRUCCIÓN DE LA SALA DE TERAPIA FÍSICA DE LA FUNDACIÓN CASA DE LUZ, MUNICIPIO SANTO DOMINGO ESTE, PROVINCIA SANTO DOMINGO</t>
  </si>
  <si>
    <t>14769-CONSTRUCCIÓN IGLESIA SANTISIMA CRUZ EN EL SECTOR EL CAFÉ DE HERRERA, MUNICIPIO SANTO DOMINGO OESTE, PROVINCIA SANTO DOMINGO</t>
  </si>
  <si>
    <t>22-CONSTRUCCIÓN IGLESIA SANTISIMA CRUZ EN EL SECTOR EL CAFÉ DE HERRERA, MUNICIPIO SANTO DOMINGO OESTE, PROVINCIA SANTO DOMINGO</t>
  </si>
  <si>
    <t>14781-REMODELACIÓN CANCHA DE BALONCESTO PALAVÉ, SECTOR MANOGUAYABO, MUNICIPIO SANTO DOMINGO OESTE, PROVINCIA SANTO DOMINGO.</t>
  </si>
  <si>
    <t>10-REMODELACIÓN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</si>
  <si>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</si>
  <si>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</si>
  <si>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</si>
  <si>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</si>
  <si>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</si>
  <si>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</si>
  <si>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</si>
  <si>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</si>
  <si>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</si>
  <si>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</si>
  <si>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</si>
  <si>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</si>
  <si>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</si>
  <si>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85-RECONSTRUCCIÓN DE OBRAS COMPLEMENTARIAS CARRETERA TURÍSTICA GREGORIO LUPERÓN, PROVINCIAS SANTIAGO- PUERTO PLATA</t>
  </si>
  <si>
    <t>83-RECONSTRUCCIÓN DE OBRAS COMPLEMENTARIAS CARRETERA TURÍSTICA GREGORIO LUPERÓN, PROVINCIAS SANTIAGO- PUERTO PLATA</t>
  </si>
  <si>
    <t>14419-RECONSTRUCCIÓN DE PUENTES VEHICULARES EN EL BARRIO DUARTE, DISTRITO MUNICIPAL SANTIAGO OESTE, PROVINCIA SANTIAGO</t>
  </si>
  <si>
    <t>02-RECONSTRUCCIÓN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</si>
  <si>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</si>
  <si>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</si>
  <si>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</si>
  <si>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</si>
  <si>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</si>
  <si>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</si>
  <si>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</si>
  <si>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23-CONSTRUCCIÓN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</si>
  <si>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</si>
  <si>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</si>
  <si>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</si>
  <si>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</si>
  <si>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</si>
  <si>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</si>
  <si>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</si>
  <si>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</si>
  <si>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</si>
  <si>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</si>
  <si>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</si>
  <si>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97-RECONSTRUCCIÓN CARRETERA AUTOVÍA DEL CORAL EN EL CRUCE BOCA DE CHAVÓN, MUNICIPIO SALVALEON DE HIGUEY, PROVINCIA LA ALTAGRACIA</t>
  </si>
  <si>
    <t>16645-CONSTRUCCIÓN PUENTE BADEN TUBULAR SOBRE RIO ANAMUYA AFECTADO POR LA VAGUADA DE ABRIL 2022, MUNICIPIO HIGÜEY, PROVINCIA ALTAGRACIA</t>
  </si>
  <si>
    <t>28-CONSTRUCCIÓN PUENTE BADEN TUBULAR SOBRE RIO ANAMUYA AFECTADO POR LA VAGUADA DE ABRIL 2022, MUNICIPIO HIGÜEY, PROVINCIA ALTAGRACIA</t>
  </si>
  <si>
    <t>14237-CONSTRUCCIÓN DEL CAMPO DE BEISBOL TIERRA NUEVA, MUNICIPIO JIMANI, PROVINCIA INDEPENDENCIA</t>
  </si>
  <si>
    <t>50-CONSTRUCCIÓN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</si>
  <si>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</si>
  <si>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</si>
  <si>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</si>
  <si>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45-REMODELACIÓN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</si>
  <si>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</si>
  <si>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</si>
  <si>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</si>
  <si>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</si>
  <si>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57-REHABILITACIÓN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</si>
  <si>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</si>
  <si>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</si>
  <si>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</si>
  <si>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</si>
  <si>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</si>
  <si>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</si>
  <si>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</si>
  <si>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</si>
  <si>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</si>
  <si>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</si>
  <si>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</si>
  <si>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</si>
  <si>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</si>
  <si>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64-REMODELACIÓN DE LA AV. GUSTAVO MEJIA RICART, TRAMO AV. WINSTON CHURCHILL - AV. ABRAHAM LINCOLN, SECTOR PIANTINI, DISTRITO NACIONAL</t>
  </si>
  <si>
    <t>13463-CONSTRUCCIÓN  DE 1 ESTANCIAS INFANTILES EN LA PROVINCIA DE MONSEÑOR NOUEL (FASE 2)</t>
  </si>
  <si>
    <t>60-CONSTRUCCIÓN  DE 1 ESTANCIAS INFANTILES EN LA PROVINCIA DE MONSEÑOR NOUEL (FASE 2)</t>
  </si>
  <si>
    <t>15019-AMPLIACIÓN DEL CENTRO SECUNDARIO PEKÍN ADENTRO (SEGUNDA ETAPA), MUNICIPIO SANTIAGO DE LOS CABALLEROS.</t>
  </si>
  <si>
    <t>88-AMPLIACIÓN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</si>
  <si>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</si>
  <si>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</si>
  <si>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</si>
  <si>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66-AMPLIACIÓN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</si>
  <si>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</si>
  <si>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</si>
  <si>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</si>
  <si>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</si>
  <si>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</si>
  <si>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</si>
  <si>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</si>
  <si>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</si>
  <si>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</si>
  <si>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</si>
  <si>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</si>
  <si>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</si>
  <si>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</si>
  <si>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</si>
  <si>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 xml:space="preserve"> </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</si>
  <si>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</si>
  <si>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</si>
  <si>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</si>
  <si>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</si>
  <si>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</si>
  <si>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</si>
  <si>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</si>
  <si>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</si>
  <si>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</si>
  <si>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</si>
  <si>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6 = (2/PIB)</t>
  </si>
  <si>
    <t xml:space="preserve">Incidencia positiva </t>
  </si>
  <si>
    <t>Incidencia negativa</t>
  </si>
  <si>
    <t>Incidencia neta</t>
  </si>
  <si>
    <t>% PIB</t>
  </si>
  <si>
    <t>Para el PIB 2024 se utilizó el PIB del Panorama Macroeconómico actualizado al 25 de marzo 2024, elaborado por el Ministerio de Economía Planificación y Desarrollo.</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</si>
  <si>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</si>
  <si>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</si>
  <si>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</si>
  <si>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</si>
  <si>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</si>
  <si>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</si>
  <si>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</si>
  <si>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</si>
  <si>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</si>
  <si>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</si>
  <si>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</si>
  <si>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</si>
  <si>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</si>
  <si>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</si>
  <si>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</si>
  <si>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</si>
  <si>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</si>
  <si>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</si>
  <si>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</si>
  <si>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</si>
  <si>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</si>
  <si>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</si>
  <si>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</si>
  <si>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</si>
  <si>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</si>
  <si>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</si>
  <si>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</si>
  <si>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</si>
  <si>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</si>
  <si>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</si>
  <si>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</si>
  <si>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</si>
  <si>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</si>
  <si>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</si>
  <si>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</si>
  <si>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</si>
  <si>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</si>
  <si>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86-AMPLIACIÓN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</si>
  <si>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</si>
  <si>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</si>
  <si>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</si>
  <si>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</si>
  <si>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</si>
  <si>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</si>
  <si>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</si>
  <si>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</si>
  <si>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</si>
  <si>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</si>
  <si>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</si>
  <si>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</si>
  <si>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</si>
  <si>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</si>
  <si>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</si>
  <si>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</si>
  <si>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</si>
  <si>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</si>
  <si>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</si>
  <si>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</si>
  <si>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</si>
  <si>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</si>
  <si>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</si>
  <si>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29-AMPLIACIÓN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</si>
  <si>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</si>
  <si>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</si>
  <si>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</si>
  <si>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</si>
  <si>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</si>
  <si>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26-AMPLIACIÓN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</si>
  <si>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</si>
  <si>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</si>
  <si>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</si>
  <si>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</si>
  <si>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</si>
  <si>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</si>
  <si>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</si>
  <si>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</si>
  <si>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</si>
  <si>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</si>
  <si>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</si>
  <si>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</si>
  <si>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</si>
  <si>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</si>
  <si>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</si>
  <si>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</si>
  <si>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</si>
  <si>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79-AMPLIACIÓN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</si>
  <si>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</si>
  <si>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</si>
  <si>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</si>
  <si>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</si>
  <si>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</si>
  <si>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</si>
  <si>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</si>
  <si>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75-AMPLIACIÓN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</si>
  <si>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</si>
  <si>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</si>
  <si>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</si>
  <si>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</si>
  <si>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</si>
  <si>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12-AMPLIACIÓN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</si>
  <si>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</si>
  <si>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</si>
  <si>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</si>
  <si>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</si>
  <si>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</si>
  <si>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</si>
  <si>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</si>
  <si>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</si>
  <si>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</si>
  <si>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71-AMPLIACIÓN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</si>
  <si>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</si>
  <si>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</si>
  <si>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</si>
  <si>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</si>
  <si>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</si>
  <si>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68-AMPLIACIÓN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</si>
  <si>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</si>
  <si>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</si>
  <si>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</si>
  <si>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</si>
  <si>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</si>
  <si>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</si>
  <si>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</si>
  <si>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</si>
  <si>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</si>
  <si>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</si>
  <si>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</si>
  <si>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</si>
  <si>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</si>
  <si>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</si>
  <si>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</si>
  <si>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</si>
  <si>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</si>
  <si>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78-AMPLIACIÓN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</si>
  <si>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</si>
  <si>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</si>
  <si>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</si>
  <si>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</si>
  <si>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</si>
  <si>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37-AMPLIACIÓN DEL PLANTEL EDUCATIVO PARA INICIAL LUISA GOMEZ, MUNICIPIO VILLA ISABELA, PROVINCIA PUERTO PLATA.</t>
  </si>
  <si>
    <t>16568-AMPLIACIÓN DEL PLANTEL EDUCATIVO PARA INICIAL RIO GRANDE ABAJO, MUNICIPIO ALTAMIRA, PROVINCIA PUERTO PLATA.</t>
  </si>
  <si>
    <t>36-AMPLIACIÓN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</si>
  <si>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</si>
  <si>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</si>
  <si>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</si>
  <si>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</si>
  <si>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</si>
  <si>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</si>
  <si>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</si>
  <si>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</si>
  <si>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</si>
  <si>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</si>
  <si>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</si>
  <si>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</si>
  <si>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</si>
  <si>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</si>
  <si>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</si>
  <si>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</si>
  <si>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</si>
  <si>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86-AMPLIACIÓN DEL PLANTEL EDUCATIVO PARA INICIAL RIO VIEJO, MUNICIPIO GUAYUBÍN, PROVINCIA MONTE CRISTI</t>
  </si>
  <si>
    <t>16598-AMPLIACIÓN DEL PLANTEL EDUCATIVO PARA INICIAL VILLA NUEVA, MUNICIPIO GUAYUBÍN, PROVINCIA MONTE CRISTI</t>
  </si>
  <si>
    <t>85-AMPLIACIÓN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</si>
  <si>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</si>
  <si>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</si>
  <si>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</si>
  <si>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</si>
  <si>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</si>
  <si>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</si>
  <si>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</si>
  <si>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</si>
  <si>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</si>
  <si>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</si>
  <si>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</si>
  <si>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79-AMPLIACIÓN DEL PLANTEL EDUCATIVO PARA INICIAL EL PAPAYO, MUNICIPIO GUAYUBÍN, PROVINCIA MONTE CRISTI</t>
  </si>
  <si>
    <t>16591-AMPLIACIÓN DEL PLANTEL EDUCATIVO PARA INICIAL HATILLO ARRIBA, MUNICIPIO GUAYUBÍN, PROVINCIA MONTE CRISTI</t>
  </si>
  <si>
    <t>78-AMPLIACIÓN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</si>
  <si>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</si>
  <si>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</si>
  <si>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</si>
  <si>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</si>
  <si>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</si>
  <si>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</si>
  <si>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</si>
  <si>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</si>
  <si>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</si>
  <si>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</si>
  <si>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</si>
  <si>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</si>
  <si>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</si>
  <si>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</si>
  <si>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</si>
  <si>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</si>
  <si>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</si>
  <si>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71-AMPLIACIÓN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</si>
  <si>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</si>
  <si>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</si>
  <si>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</si>
  <si>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69-AMPLIACIÓN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</si>
  <si>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</si>
  <si>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</si>
  <si>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</si>
  <si>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</si>
  <si>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</si>
  <si>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</si>
  <si>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</si>
  <si>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</si>
  <si>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</si>
  <si>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</si>
  <si>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</si>
  <si>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44-AMPLIACIÓN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</si>
  <si>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</si>
  <si>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</si>
  <si>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</si>
  <si>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</si>
  <si>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</si>
  <si>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</si>
  <si>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</si>
  <si>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</si>
  <si>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</si>
  <si>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</si>
  <si>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</si>
  <si>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</si>
  <si>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</si>
  <si>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</si>
  <si>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</si>
  <si>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</si>
  <si>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</si>
  <si>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</si>
  <si>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</si>
  <si>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62-AMPLIACIÓN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</si>
  <si>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</si>
  <si>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</si>
  <si>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</si>
  <si>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</si>
  <si>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</si>
  <si>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</si>
  <si>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</si>
  <si>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</si>
  <si>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</si>
  <si>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</si>
  <si>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</si>
  <si>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84-AMPLIACIÓN DEL PLANTEL EDUCATIVO PARA INICIAL JUAN ANTONIO ALIX - LOS ARROYOS, MUNICIPIO SAN FRANCISCO DE MACORÍS, PROVINCIA DUARTE.</t>
  </si>
  <si>
    <t>16530-AMPLIACIÓN DEL PLANTEL EDUCATIVO PARA INICIAL PEDRO MIR, MUNICIPIO SAN FRANCISCO DE MACORÍS, PROVINCIA DUARTE.</t>
  </si>
  <si>
    <t>83-AMPLIACIÓN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</si>
  <si>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</si>
  <si>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</si>
  <si>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</si>
  <si>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81-AMPLIACIÓN DEL PLANTEL EDUCATIVO PARA INICIAL ADELAYDA MOLINA I, MUNICIPIO VILLA RIVA, PROVINCIA DUARTE.</t>
  </si>
  <si>
    <t>16527-AMPLIACIÓN DEL PLANTEL EDUCATIVO PARA INICIAL CLEOTILDE HERRERA SANTANA, MUNICIPIO VILLA RIVA, PROVINCIA DUARTE.</t>
  </si>
  <si>
    <t>80-AMPLIACIÓN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</si>
  <si>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</si>
  <si>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</si>
  <si>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</si>
  <si>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</si>
  <si>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</si>
  <si>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</si>
  <si>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</si>
  <si>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</si>
  <si>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</si>
  <si>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</si>
  <si>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</si>
  <si>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</si>
  <si>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</si>
  <si>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</si>
  <si>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</si>
  <si>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</si>
  <si>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</si>
  <si>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</si>
  <si>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58-AMPLIACIÓN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</si>
  <si>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</si>
  <si>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</si>
  <si>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</si>
  <si>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</si>
  <si>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</si>
  <si>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</si>
  <si>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</si>
  <si>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</si>
  <si>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</si>
  <si>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</si>
  <si>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</si>
  <si>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</si>
  <si>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</si>
  <si>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</si>
  <si>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</si>
  <si>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97-AMPLIACIÓN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</si>
  <si>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</si>
  <si>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</si>
  <si>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</si>
  <si>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</si>
  <si>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</si>
  <si>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</si>
  <si>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</si>
  <si>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93-AMPLIACIÓN DEL PLANTEL EDUCATIVO PARA INICIAL LA VEREDA, MUNICIPIO AZUA, PROVINCIA AZUA.</t>
  </si>
  <si>
    <t>16609-AMPLIACIÓN DEL PLANTEL EDUCATIVO PARA INICIAL CAIPI - GUARDERIA SAN VICENTE DE PAUL, SECTOR VILLA FRANCISCA, DISTRITO NACIONAL</t>
  </si>
  <si>
    <t>05-AMPLIACIÓN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</si>
  <si>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</si>
  <si>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</si>
  <si>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</si>
  <si>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</si>
  <si>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</si>
  <si>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</si>
  <si>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</si>
  <si>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</si>
  <si>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</si>
  <si>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</si>
  <si>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</si>
  <si>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</si>
  <si>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</si>
  <si>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</si>
  <si>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</si>
  <si>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</si>
  <si>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</si>
  <si>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</si>
  <si>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</si>
  <si>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No Informado-</t>
  </si>
  <si>
    <t>5 = 3-4</t>
  </si>
  <si>
    <t>16656-CONSTRUCCIÓN DE CENTRO DIAGNÓSTICO Y ATENCIÓN PRIMARIA EN CIUDAD MODELO, SANTO DOMINGO NORTE , PROVINCIA SANTO DOMINGO</t>
  </si>
  <si>
    <t>13-CONSTRUCCIÓN DE CENTRO DIAGNÓSTICO Y ATENCIÓN PRIMARIA EN CIUDAD MODELO, SANTO DOMINGO NORTE , PROVINCIA SANTO DOMINGO</t>
  </si>
  <si>
    <t>16671-CONSTRUCCIÓN EDIFICIO DE AULAS PARA EL INSTITUTO POLICIAL DE EDUCACIÓN SUPERIOR, SECTOR LA FERIA, DISTRITO NACIONAL</t>
  </si>
  <si>
    <t>14-CONSTRUCCIÓN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</si>
  <si>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</si>
  <si>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</si>
  <si>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</si>
  <si>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</si>
  <si>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</si>
  <si>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</si>
  <si>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08-REHABILITACIÓN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</si>
  <si>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</si>
  <si>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</si>
  <si>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</si>
  <si>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</si>
  <si>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10-AMPLIACIÓN DEL PABELLÓN HOGAR ÁNGELES FELICES, MUNICIPIO PEDRO BRAND, PROVINCIA SANTO DOMINGO</t>
  </si>
  <si>
    <t>16149-RECONSTRUCCIÓN ESTADIO DE SOFTBALL LOS MAMEYES  MUNICIPIO  SANTO DOMINGO ESTE, PROVINCIA SANTO DOMINGO</t>
  </si>
  <si>
    <t>01-RECONSTRUCCIÓN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</si>
  <si>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</si>
  <si>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</si>
  <si>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</si>
  <si>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</si>
  <si>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</si>
  <si>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12-CONSTRUCCIÓN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</si>
  <si>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</si>
  <si>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</si>
  <si>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15-Remodelación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</si>
  <si>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</si>
  <si>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</si>
  <si>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</si>
  <si>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</si>
  <si>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</si>
  <si>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</si>
  <si>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</si>
  <si>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</si>
  <si>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</si>
  <si>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44-REPARACIÓN DEL INSTITUTO TECNOLÓGICO SUPERIOR COMUNITARIO DE SAN LUIS, MUNICIPIO SANTO DOMINGO ESTE, PROVINCIA SANTO DOMINGO.</t>
  </si>
  <si>
    <t>16674-CONSTRUCCIÓN DE CUATRO CANCHAS DEPORTIVAS MUNICIPIO SANTO DOMINGO NORTE, PROVINCIA SANTO DOMINGO</t>
  </si>
  <si>
    <t>35-CONSTRUCCIÓN DE CUATRO CANCHAS DEPORTIVAS MUNICIPIO SANTO DOMINGO NORTE, PROVINCIA SANTO DOMINGO</t>
  </si>
  <si>
    <t>16651-MEJORAMIENTO DE  LA CAPILLA SAGRADO CORAZÓN DE JESÚS, MUNICIPIO SANTO DOMINGO ESTE, PROVINCIA SANTO DOMINGO.</t>
  </si>
  <si>
    <t>33-MEJORAMIENTO DE  LA CAPILLA SAGRADO CORAZÓN DE JESÚS, MUNICIPIO SANTO DOMINGO ESTE, PROVINCIA SANTO DOMINGO.</t>
  </si>
  <si>
    <t>16741-CONSTRUCCIÓN DE OFICINAS DEL ESTADO MAYOR ERD, MUNICIPIO PEDRO BRAND, PROVINCIA SANTO DOMINGO</t>
  </si>
  <si>
    <t>01-CONSTRUCCIÓN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</si>
  <si>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</si>
  <si>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</si>
  <si>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</si>
  <si>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</si>
  <si>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</si>
  <si>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</si>
  <si>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</si>
  <si>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</si>
  <si>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</si>
  <si>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02-RECONSTRUCCIÓN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</si>
  <si>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</si>
  <si>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</si>
  <si>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</si>
  <si>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</si>
  <si>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</si>
  <si>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</si>
  <si>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11-RECONSTRUCCIÓN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</si>
  <si>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</si>
  <si>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</si>
  <si>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07-CONSTRUCCIÓN  PUENTE SOBRE RIO GUANUMA, AFECTADO POR LA TORMENTA TROPICAL FRANKLIN, CARRETERA LOS BOTADOS-HATO NUEVO, MUNICIPIO YAMASÁ, PROVINCIA MONTEPLATA</t>
  </si>
  <si>
    <t>16666-REPARACIÓN DE DOS IGLESIAS DE LA PROVINCIA SANTIAGO</t>
  </si>
  <si>
    <t>34-REPARACIÓN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</si>
  <si>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</si>
  <si>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</si>
  <si>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</si>
  <si>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</si>
  <si>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43-CONSTRUCCIÓN DE APARTAMENTOS EN LOS RESIDENCIALES VISTA DEL RÍO Y ALTOS DEL TENGUE, MUNICIPIO SAN JUAN, PROVINCIA SAN JUAN</t>
  </si>
  <si>
    <t>16680-CONSTRUCCIÓN DE TRES CANCHAS DEPORTIVAS, PROVINCIA SAN JUAN DE LA MANGUANA</t>
  </si>
  <si>
    <t>36-CONSTRUCCIÓN DE TRES CANCHAS DEPORTIVAS, PROVINCIA SAN JUAN DE LA MANGUANA</t>
  </si>
  <si>
    <t>16702-CONSTRUCCIÓN DE PUENTE EN LA CARRETERA EL BATEY, PIEDRA BLANCA, MUNICIPIO VILLA ALTAGRACIA, PROVINCIA SAN CRISTÓBAL</t>
  </si>
  <si>
    <t>54-CONSTRUCCIÓN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</si>
  <si>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</si>
  <si>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</si>
  <si>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</si>
  <si>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11-RECONSTRUCCIÓN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</si>
  <si>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</si>
  <si>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</si>
  <si>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</si>
  <si>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40-CONSTRUCCIÓN DE PLANTELES EDUCATIVOS EN LA PROVINCIA DE HERMANAS MIRABAL (FASE 2)</t>
  </si>
  <si>
    <t>13374-AMPLIACIÓN DE PLANTELES EDUCATIVOS EN LA PROVINCIA DE PUERTO PLATA (FASE 2)</t>
  </si>
  <si>
    <t>27-AMPLIACIÓN DE PLANTELES EDUCATIVOS EN LA PROVINCIA DE PUERTO PLATA (FASE 2)</t>
  </si>
  <si>
    <t>16739-CONSTRUCCIÓN DE 300 LETRINAS HIGIÉNICAS EN EL MUNICIPIO VILLA ISABELA, PROVINCIA PUERTO PLATA</t>
  </si>
  <si>
    <t>23-CONSTRUCCIÓN DE 300 LETRINAS HIGIÉNICAS EN EL MUNICIPIO VILLA ISABELA, PROVINCIA PUERTO PLATA</t>
  </si>
  <si>
    <t>16538-CONSTRUCCIÓN DEL TRAMO CARRETERO CRUCE PUERTO PLATA - SAN MARCOS - EL CUPEY, MUNICIPIO PUERTO PLATA, PROVINCIA PUERTO PLATA.</t>
  </si>
  <si>
    <t>04-CONSTRUCCIÓN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</si>
  <si>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</si>
  <si>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</si>
  <si>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</si>
  <si>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57-CONSTRUCCIÓN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</si>
  <si>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</si>
  <si>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</si>
  <si>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</si>
  <si>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17-CONSTRUCCIÓN DE PLANTELES EDUCATIVOS EN LA PROVINCIA MONTE CRISTI (FASE 3)</t>
  </si>
  <si>
    <t>13601-AMPLIACIÓN DE PLANTELES EDUCATIVOS EN LA PROVINCIA DE MARIA TRINIDAD SANCHEZ (FASE 3)</t>
  </si>
  <si>
    <t>45-AMPLIACIÓN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</si>
  <si>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</si>
  <si>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</si>
  <si>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</si>
  <si>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87-RECONSTRUCCIÓN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</si>
  <si>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</si>
  <si>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</si>
  <si>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</si>
  <si>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37-CONSTRUCCIÓN  DE DOS  CANCHAS EN LOS SECTORES LAS LAGUNAS Y MARÍA TRINIDAD SÁNCHEZ, PROVINCIA ESPAILLAT</t>
  </si>
  <si>
    <t>16731-RECONSTRUCCIÓN DE LA CARRETERA PRINCIPAL DEL DISTRITO MUNICIPAL MONTE DE LA JAGUA - AEROPUERTO DEL CIBAO, MUNICIPIO MOCA, PROVINCIA ESPAILLAT</t>
  </si>
  <si>
    <t>23-RECONSTRUCCIÓN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</si>
  <si>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</si>
  <si>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</si>
  <si>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</si>
  <si>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</si>
  <si>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</si>
  <si>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</si>
  <si>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</si>
  <si>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77-CONSTRUCCIÓN DE 1 ESTANCIA INFANTIL EN LA PROVINCIA DE ELÍAS PIÑA (FASE 3)</t>
  </si>
  <si>
    <t>13619-CONSTRUCCIÓN DE 1 ESTANCIAS INFANTILES EN LA PROVINCIA DE DUARTE (FASE 3)</t>
  </si>
  <si>
    <t>79-CONSTRUCCIÓN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</si>
  <si>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</si>
  <si>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</si>
  <si>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</si>
  <si>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</si>
  <si>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</si>
  <si>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</si>
  <si>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</si>
  <si>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</si>
  <si>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</si>
  <si>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</si>
  <si>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</si>
  <si>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</si>
  <si>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</si>
  <si>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</si>
  <si>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01-MEJORAMIENTO URBANO, SOCIAL Y AMBIENTAL DEL BARRIO DOMINGO SAVIO (LA CIENEGA - LOS GUANDULES), DISTRITO NACIONAL</t>
  </si>
  <si>
    <t>16-Reconstrucción y Rehabilitación de Obras Hidráulicas y de Drenaje</t>
  </si>
  <si>
    <t>Ejecución 1ro de enero - 05 de julio de 2024*</t>
  </si>
  <si>
    <t>* Fecha de imputación al 05 de julio y fecha de registro al 08 de julio de 2024. La fecha de imputación representa los gastos o ingresos en el momento de su ejecución, mientras que la fecha de registro representa el momento de su registro en el sistema, en la medida que se van regularizando los pagos.</t>
  </si>
  <si>
    <t>4.1.99-Planificación, gestión y supervisión de vivienda y servicios comunitarios</t>
  </si>
  <si>
    <t xml:space="preserve">      Ejecución 1ro de enero - 05 de julio 2024 (fecha de imputación)</t>
  </si>
  <si>
    <t>Ejecución 1ro de enero - 08 de julio 2024 (fecha de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</si>
</sst>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8">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27">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39">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6"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4" fontId="11" fillId="0" borderId="0" xfId="0" applyNumberFormat="1" applyFont="1"/>
    <xf numFmtId="164" fontId="0" fillId="0" borderId="0" xfId="0" applyNumberFormat="1"/>
    <xf numFmtId="175" fontId="0" fillId="0" borderId="0" xfId="788" applyNumberFormat="1" applyFont="1"/>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176" fontId="57" fillId="42" borderId="0" xfId="864" applyNumberFormat="1" applyFont="1" applyFill="1"/>
    <xf numFmtId="176" fontId="0" fillId="0" borderId="0" xfId="0" applyNumberFormat="1" applyAlignment="1">
      <alignment horizontal="left" indent="2"/>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43" fontId="5" fillId="0" borderId="0" xfId="1" applyFont="1" applyFill="1" applyBorder="1" applyAlignment="1">
      <alignment horizontal="right" vertical="center"/>
    </xf>
    <xf numFmtId="0" fontId="0" fillId="2" borderId="19" xfId="0" applyFill="1" applyBorder="1"/>
    <xf numFmtId="165" fontId="6" fillId="5" borderId="20" xfId="1" applyNumberFormat="1" applyFont="1" applyFill="1" applyBorder="1" applyAlignment="1">
      <alignment horizontal="right" vertical="center" wrapText="1"/>
    </xf>
    <xf numFmtId="165" fontId="5" fillId="0" borderId="19" xfId="1" applyNumberFormat="1" applyFont="1" applyFill="1" applyBorder="1" applyAlignment="1">
      <alignment horizontal="right" vertical="center" wrapText="1"/>
    </xf>
    <xf numFmtId="0" fontId="0" fillId="0" borderId="19"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76" fontId="54" fillId="43" borderId="0" xfId="856" applyNumberFormat="1" applyFont="1" applyFill="1"/>
    <xf numFmtId="176" fontId="54" fillId="5" borderId="0" xfId="856" applyNumberFormat="1" applyFont="1" applyFill="1"/>
    <xf numFmtId="165" fontId="5" fillId="0" borderId="19" xfId="1" applyNumberFormat="1" applyFont="1" applyFill="1" applyBorder="1" applyAlignment="1">
      <alignment horizontal="right" vertical="center"/>
    </xf>
    <xf numFmtId="165" fontId="54" fillId="5" borderId="20"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9"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5" fontId="59" fillId="4" borderId="0" xfId="1" applyNumberFormat="1" applyFont="1" applyFill="1" applyBorder="1" applyAlignment="1">
      <alignment horizontal="right" vertical="center"/>
    </xf>
    <xf numFmtId="166" fontId="6" fillId="0" borderId="19" xfId="1" applyNumberFormat="1" applyFont="1" applyFill="1" applyBorder="1" applyAlignment="1">
      <alignment horizontal="right" vertical="center" wrapText="1"/>
    </xf>
    <xf numFmtId="165" fontId="0" fillId="0" borderId="20" xfId="1" applyNumberFormat="1" applyFont="1" applyBorder="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77" fontId="5" fillId="2" borderId="0" xfId="1" applyNumberFormat="1" applyFont="1" applyFill="1" applyBorder="1" applyAlignment="1">
      <alignment horizontal="right" vertical="center"/>
    </xf>
    <xf numFmtId="176" fontId="54" fillId="0" borderId="0" xfId="749" applyNumberFormat="1" applyFont="1"/>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4"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3"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2" xfId="915" applyFont="1" applyBorder="1" applyAlignment="1">
      <alignment horizontal="left" vertical="center" wrapText="1" indent="2"/>
    </xf>
    <xf numFmtId="0" fontId="5" fillId="0" borderId="22"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1" xfId="439" applyBorder="1"/>
    <xf numFmtId="43" fontId="1" fillId="0" borderId="0" xfId="1"/>
    <xf numFmtId="43" fontId="64" fillId="4" borderId="25"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6" fillId="0" borderId="23" xfId="1" applyNumberFormat="1" applyFont="1" applyFill="1" applyBorder="1" applyAlignment="1">
      <alignment horizontal="right" vertical="center"/>
    </xf>
    <xf numFmtId="165" fontId="67" fillId="0" borderId="23"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65" fontId="6" fillId="0" borderId="20" xfId="1" applyNumberFormat="1" applyFont="1" applyFill="1" applyBorder="1" applyAlignment="1">
      <alignment horizontal="right" vertical="center" wrapText="1"/>
    </xf>
    <xf numFmtId="176" fontId="54" fillId="0" borderId="0" xfId="0" applyNumberFormat="1" applyFont="1"/>
    <xf numFmtId="176" fontId="0" fillId="0" borderId="0" xfId="0" applyNumberFormat="1"/>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165" fontId="58" fillId="0" borderId="0" xfId="1" applyNumberFormat="1" applyFont="1" applyFill="1" applyBorder="1" applyAlignment="1">
      <alignment horizontal="right" vertical="center"/>
    </xf>
    <xf numFmtId="176" fontId="52" fillId="0" borderId="0" xfId="749" applyNumberFormat="1" applyAlignment="1">
      <alignment horizontal="left" indent="5"/>
    </xf>
    <xf numFmtId="176" fontId="52" fillId="0" borderId="0" xfId="749" applyNumberFormat="1" applyAlignment="1">
      <alignment horizontal="left" indent="4"/>
    </xf>
    <xf numFmtId="176" fontId="54" fillId="0" borderId="0" xfId="749" applyNumberFormat="1" applyFont="1" applyAlignment="1">
      <alignment horizontal="left" indent="3"/>
    </xf>
    <xf numFmtId="176" fontId="52" fillId="0" borderId="0" xfId="749" applyNumberFormat="1" applyAlignment="1">
      <alignment horizontal="left" indent="2"/>
    </xf>
    <xf numFmtId="0" fontId="9" fillId="2" borderId="18" xfId="2" applyFont="1" applyFill="1" applyBorder="1" applyAlignment="1">
      <alignment vertical="center"/>
    </xf>
    <xf numFmtId="0" fontId="1" fillId="0" borderId="0" xfId="2"/>
    <xf numFmtId="176" fontId="54" fillId="0" borderId="0" xfId="0" applyNumberFormat="1" applyFont="1" applyAlignment="1">
      <alignment horizontal="left" indent="3"/>
    </xf>
    <xf numFmtId="176" fontId="0" fillId="0" borderId="0" xfId="0" applyNumberFormat="1" applyAlignment="1">
      <alignment horizontal="left" indent="4"/>
    </xf>
    <xf numFmtId="43" fontId="0" fillId="0" borderId="0" xfId="799" applyFont="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65" fontId="67" fillId="0" borderId="0" xfId="1" applyNumberFormat="1" applyFont="1" applyFill="1" applyAlignment="1">
      <alignment horizontal="right" vertical="center"/>
    </xf>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65" fillId="42" borderId="0" xfId="439" applyFont="1" applyFill="1" applyAlignment="1">
      <alignment horizontal="center" vertical="center"/>
    </xf>
    <xf numFmtId="0" fontId="9" fillId="0" borderId="0" xfId="2" applyFont="1" applyAlignment="1">
      <alignment horizontal="left" vertical="center" wrapText="1"/>
    </xf>
    <xf numFmtId="0" fontId="9" fillId="0" borderId="0" xfId="2" applyFont="1" applyAlignment="1">
      <alignment horizontal="left" vertical="top" wrapText="1"/>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49" fontId="5" fillId="2" borderId="0" xfId="0" applyNumberFormat="1" applyFont="1" applyFill="1" applyAlignment="1">
      <alignment horizontal="center" vertical="center"/>
    </xf>
    <xf numFmtId="0" fontId="65" fillId="42" borderId="26" xfId="919" applyFont="1" applyFill="1" applyBorder="1" applyAlignment="1">
      <alignment horizontal="center" vertical="center" wrapText="1"/>
    </xf>
    <xf numFmtId="0" fontId="65" fillId="42" borderId="26" xfId="919" applyFont="1" applyFill="1" applyBorder="1" applyAlignment="1">
      <alignment horizontal="center" vertical="center" wrapText="1"/>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4</xdr:col>
      <xdr:colOff>704850</xdr:colOff>
      <xdr:row>1</xdr:row>
      <xdr:rowOff>132715</xdr:rowOff>
    </xdr:from>
    <xdr:to>
      <xdr:col>5</xdr:col>
      <xdr:colOff>913170</xdr:colOff>
      <xdr:row>4</xdr:row>
      <xdr:rowOff>135890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706399</xdr:colOff>
      <xdr:row>3</xdr:row>
      <xdr:rowOff>54610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1351A998-EE77-488E-9494-3E049DB3CC59}"/>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B80329DD-A100-4855-B797-376B3D9F0589}"/>
            </a:ext>
          </a:extLst>
        </xdr:cNvPr>
        <xdr:cNvPicPr>
          <a:picLocks noChangeAspect="1"/>
        </xdr:cNvPicPr>
      </xdr:nvPicPr>
      <xdr:blipFill>
        <a:blip xmlns:r="http://schemas.openxmlformats.org/officeDocument/2006/relationships" r:embed="rId2"/>
        <a:stretch>
          <a:fillRect/>
        </a:stretch>
      </xdr:blipFill>
      <xdr:spPr>
        <a:xfrm>
          <a:off x="1031642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31EACF89-6D9C-47EF-93DB-A4F41E959282}"/>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716280</xdr:colOff>
      <xdr:row>2</xdr:row>
      <xdr:rowOff>129540</xdr:rowOff>
    </xdr:from>
    <xdr:to>
      <xdr:col>4</xdr:col>
      <xdr:colOff>1238772</xdr:colOff>
      <xdr:row>6</xdr:row>
      <xdr:rowOff>207645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152399</xdr:colOff>
      <xdr:row>2</xdr:row>
      <xdr:rowOff>66676</xdr:rowOff>
    </xdr:from>
    <xdr:to>
      <xdr:col>4</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3</xdr:col>
      <xdr:colOff>0</xdr:colOff>
      <xdr:row>3</xdr:row>
      <xdr:rowOff>47626</xdr:rowOff>
    </xdr:from>
    <xdr:to>
      <xdr:col>4</xdr:col>
      <xdr:colOff>325313</xdr:colOff>
      <xdr:row>6</xdr:row>
      <xdr:rowOff>173355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3</xdr:row>
      <xdr:rowOff>57151</xdr:rowOff>
    </xdr:from>
    <xdr:to>
      <xdr:col>4</xdr:col>
      <xdr:colOff>510963</xdr:colOff>
      <xdr:row>7</xdr:row>
      <xdr:rowOff>172387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1619039</xdr:colOff>
      <xdr:row>7</xdr:row>
      <xdr:rowOff>58634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93617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3026509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5</xdr:col>
      <xdr:colOff>1364524</xdr:colOff>
      <xdr:row>2</xdr:row>
      <xdr:rowOff>25855</xdr:rowOff>
    </xdr:from>
    <xdr:to>
      <xdr:col>6</xdr:col>
      <xdr:colOff>1218693</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3</xdr:col>
      <xdr:colOff>0</xdr:colOff>
      <xdr:row>1</xdr:row>
      <xdr:rowOff>161926</xdr:rowOff>
    </xdr:from>
    <xdr:to>
      <xdr:col>4</xdr:col>
      <xdr:colOff>555481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5</xdr:row>
      <xdr:rowOff>95250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59259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266700</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0" y="0"/>
          <a:ext cx="266700" cy="1340273"/>
        </a:xfrm>
        <a:prstGeom prst="rect">
          <a:avLst/>
        </a:prstGeom>
      </xdr:spPr>
    </xdr:pic>
    <xdr:clientData/>
  </xdr:twoCellAnchor>
  <xdr:twoCellAnchor editAs="oneCell">
    <xdr:from>
      <xdr:col>3</xdr:col>
      <xdr:colOff>42334</xdr:colOff>
      <xdr:row>1</xdr:row>
      <xdr:rowOff>74085</xdr:rowOff>
    </xdr:from>
    <xdr:to>
      <xdr:col>4</xdr:col>
      <xdr:colOff>404689</xdr:colOff>
      <xdr:row>4</xdr:row>
      <xdr:rowOff>239183</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7450667" y="433918"/>
          <a:ext cx="1568855" cy="810682"/>
        </a:xfrm>
        <a:prstGeom prst="rect">
          <a:avLst/>
        </a:prstGeom>
      </xdr:spPr>
    </xdr:pic>
    <xdr:clientData/>
  </xdr:twoCellAnchor>
  <xdr:twoCellAnchor editAs="oneCell">
    <xdr:from>
      <xdr:col>0</xdr:col>
      <xdr:colOff>890176</xdr:colOff>
      <xdr:row>1</xdr:row>
      <xdr:rowOff>211668</xdr:rowOff>
    </xdr:from>
    <xdr:to>
      <xdr:col>1</xdr:col>
      <xdr:colOff>1508174</xdr:colOff>
      <xdr:row>5</xdr:row>
      <xdr:rowOff>53341</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890176" y="571501"/>
          <a:ext cx="1655165" cy="7306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ersonal/nrodriguez_digepres_gob_do/Documents/Desktop/Reporte%20semanal%2021.06.2024%20error%20de%20137%20mil%20-%20copia/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482.373832638892" createdVersion="8" refreshedVersion="8" minRefreshableVersion="3" recordCount="9219" xr:uid="{02E2A3BA-572E-495D-B90C-932443C18336}">
  <cacheSource type="worksheet">
    <worksheetSource ref="A1:T9220" sheet="05.07.2024"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3">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03 - Servicios de la salud pública y prevención de la salud"/>
        <s v="4.2.99 - Planificación, gestión y supervis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741"/>
    </cacheField>
    <cacheField name="PROVINCIA" numFmtId="0">
      <sharedItems/>
    </cacheField>
    <cacheField name="Suma de INICIAL" numFmtId="43">
      <sharedItems containsSemiMixedTypes="0" containsString="0" containsNumber="1" containsInteger="1" minValue="0" maxValue="79215857821"/>
    </cacheField>
    <cacheField name="Suma de DEVENGADO" numFmtId="43">
      <sharedItems containsSemiMixedTypes="0" containsString="0" containsNumber="1" minValue="0" maxValue="48588417187.70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19">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207658661"/>
    <n v="704467553"/>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115200000"/>
    <n v="65450000"/>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29226000"/>
    <n v="17048493"/>
  </r>
  <r>
    <s v="2024"/>
    <x v="0"/>
    <x v="0"/>
    <x v="0"/>
    <x v="0"/>
    <s v="1 - Poder Legislativo"/>
    <s v="0101 - SENADO DE LA REPÚBLICA"/>
    <s v="0001 - SENADO DE LA REPÚBLICA DOMINICANA"/>
    <x v="0"/>
    <x v="0"/>
    <x v="0"/>
    <s v="2.1 - REMUNERACIONES Y CONTRIBUCIONES"/>
    <s v="2.1.4 - GRATIFICACIONES Y BONIFICACIONES"/>
    <s v="N"/>
    <s v="00 - N/A"/>
    <s v="10 - FONDO GENERAL"/>
    <s v="(en blanco)"/>
    <s v="99 - MULTIPROVINCIAL"/>
    <n v="0"/>
    <n v="1750000"/>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368888027"/>
    <n v="235018014"/>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38025000"/>
    <n v="22181243"/>
  </r>
  <r>
    <s v="2024"/>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3000000"/>
    <n v="36750000"/>
  </r>
  <r>
    <s v="2024"/>
    <x v="0"/>
    <x v="0"/>
    <x v="0"/>
    <x v="0"/>
    <s v="1 - Poder Legislativo"/>
    <s v="0101 - SENADO DE LA REPÚBLICA"/>
    <s v="0001 - SENADO DE LA REPÚBLICA DOMINICANA"/>
    <x v="0"/>
    <x v="0"/>
    <x v="0"/>
    <s v="2.2 - CONTRATACIÓN DE SERVICIOS"/>
    <s v="2.2.3 - VIÁTICOS"/>
    <s v="N"/>
    <s v="00 - N/A"/>
    <s v="10 - FONDO GENERAL"/>
    <s v="(en blanco)"/>
    <s v="99 - MULTIPROVINCIAL"/>
    <n v="34676000"/>
    <n v="20227669"/>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7650000"/>
    <n v="4462507"/>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33500000"/>
    <n v="19541676"/>
  </r>
  <r>
    <s v="2024"/>
    <x v="0"/>
    <x v="0"/>
    <x v="0"/>
    <x v="0"/>
    <s v="1 - Poder Legislativo"/>
    <s v="0101 - SENADO DE LA REPÚBLICA"/>
    <s v="0001 - SENADO DE LA REPÚBLICA DOMINICANA"/>
    <x v="0"/>
    <x v="0"/>
    <x v="0"/>
    <s v="2.2 - CONTRATACIÓN DE SERVICIOS"/>
    <s v="2.2.6 - SEGUROS"/>
    <s v="N"/>
    <s v="00 - N/A"/>
    <s v="10 - FONDO GENERAL"/>
    <s v="(en blanco)"/>
    <s v="99 - MULTIPROVINCIAL"/>
    <n v="85650000"/>
    <n v="49962507"/>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34900000"/>
    <n v="96191676"/>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8675000"/>
    <n v="22893701"/>
  </r>
  <r>
    <s v="2024"/>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55000000"/>
    <n v="32083331"/>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10600000"/>
    <n v="6183337"/>
  </r>
  <r>
    <s v="2024"/>
    <x v="0"/>
    <x v="0"/>
    <x v="0"/>
    <x v="0"/>
    <s v="1 - Poder Legislativo"/>
    <s v="0101 - SENADO DE LA REPÚBLICA"/>
    <s v="0001 - SENADO DE LA REPÚBLICA DOMINICANA"/>
    <x v="0"/>
    <x v="0"/>
    <x v="0"/>
    <s v="2.3 - MATERIALES Y SUMINISTROS"/>
    <s v="2.3.2 - TEXTILES Y VESTUARIOS"/>
    <s v="N"/>
    <s v="00 - N/A"/>
    <s v="10 - FONDO GENERAL"/>
    <s v="(en blanco)"/>
    <s v="99 - MULTIPROVINCIAL"/>
    <n v="2500000"/>
    <n v="1458338"/>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9000000"/>
    <n v="5250007"/>
  </r>
  <r>
    <s v="2024"/>
    <x v="0"/>
    <x v="0"/>
    <x v="0"/>
    <x v="0"/>
    <s v="1 - Poder Legislativo"/>
    <s v="0101 - SENADO DE LA REPÚBLICA"/>
    <s v="0001 - SENADO DE LA REPÚBLICA DOMINICANA"/>
    <x v="0"/>
    <x v="0"/>
    <x v="0"/>
    <s v="2.3 - MATERIALES Y SUMINISTROS"/>
    <s v="2.3.4 - PRODUCTOS FARMACÉUTICOS"/>
    <s v="N"/>
    <s v="00 - N/A"/>
    <s v="10 - FONDO GENERAL"/>
    <s v="(en blanco)"/>
    <s v="99 - MULTIPROVINCIAL"/>
    <n v="600000"/>
    <n v="350000"/>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3850000"/>
    <n v="2245838"/>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3025000"/>
    <n v="1764602"/>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9705436"/>
    <n v="23161481"/>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200000"/>
    <n v="7408303"/>
  </r>
  <r>
    <s v="2024"/>
    <x v="0"/>
    <x v="0"/>
    <x v="0"/>
    <x v="0"/>
    <s v="1 - Poder Legislativo"/>
    <s v="0102 - CÁMARA DE DIPUTADOS"/>
    <s v="0001 - CÁMARA DE DIPUTADOS"/>
    <x v="0"/>
    <x v="0"/>
    <x v="0"/>
    <s v="2.1 - REMUNERACIONES Y CONTRIBUCIONES"/>
    <s v="2.1.1 - REMUNERACIONES"/>
    <s v="N"/>
    <s v="00 - N/A"/>
    <s v="10 - FONDO GENERAL"/>
    <s v="(en blanco)"/>
    <s v="99 - MULTIPROVINCIAL"/>
    <n v="1747960652"/>
    <n v="1182062725.6499999"/>
  </r>
  <r>
    <s v="2024"/>
    <x v="0"/>
    <x v="0"/>
    <x v="0"/>
    <x v="0"/>
    <s v="1 - Poder Legislativo"/>
    <s v="0102 - CÁMARA DE DIPUTADOS"/>
    <s v="0001 - CÁMARA DE DIPUTADOS"/>
    <x v="0"/>
    <x v="0"/>
    <x v="0"/>
    <s v="2.1 - REMUNERACIONES Y CONTRIBUCIONES"/>
    <s v="2.1.2 - SOBRESUELDOS"/>
    <s v="N"/>
    <s v="00 - N/A"/>
    <s v="10 - FONDO GENERAL"/>
    <s v="(en blanco)"/>
    <s v="99 - MULTIPROVINCIAL"/>
    <n v="736469292"/>
    <n v="93109720.079999998"/>
  </r>
  <r>
    <s v="2024"/>
    <x v="0"/>
    <x v="0"/>
    <x v="0"/>
    <x v="0"/>
    <s v="1 - Poder Legislativo"/>
    <s v="0102 - CÁMARA DE DIPUTADOS"/>
    <s v="0001 - CÁMARA DE DIPUTADOS"/>
    <x v="0"/>
    <x v="0"/>
    <x v="0"/>
    <s v="2.1 - REMUNERACIONES Y CONTRIBUCIONES"/>
    <s v="2.1.3 - DIETAS Y GASTOS DE REPRESENTACIÓN"/>
    <s v="N"/>
    <s v="00 - N/A"/>
    <s v="10 - FONDO GENERAL"/>
    <s v="(en blanco)"/>
    <s v="99 - MULTIPROVINCIAL"/>
    <n v="220194000"/>
    <n v="128004584"/>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387276590.89000005"/>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563735403"/>
    <n v="340604495.67000002"/>
  </r>
  <r>
    <s v="2024"/>
    <x v="0"/>
    <x v="0"/>
    <x v="0"/>
    <x v="0"/>
    <s v="1 - Poder Legislativo"/>
    <s v="0102 - CÁMARA DE DIPUTADOS"/>
    <s v="0001 - CÁMARA DE DIPUTADOS"/>
    <x v="0"/>
    <x v="0"/>
    <x v="0"/>
    <s v="2.2 - CONTRATACIÓN DE SERVICIOS"/>
    <s v="2.2.1 - SERVICIOS BÁSICOS"/>
    <s v="N"/>
    <s v="00 - N/A"/>
    <s v="10 - FONDO GENERAL"/>
    <s v="(en blanco)"/>
    <s v="99 - MULTIPROVINCIAL"/>
    <n v="79925183"/>
    <n v="41915514.599999987"/>
  </r>
  <r>
    <s v="2024"/>
    <x v="0"/>
    <x v="0"/>
    <x v="0"/>
    <x v="0"/>
    <s v="1 - Poder Legislativo"/>
    <s v="0102 - CÁMARA DE DIPUTADOS"/>
    <s v="0001 - CÁMARA DE DIPUTADOS"/>
    <x v="0"/>
    <x v="0"/>
    <x v="0"/>
    <s v="2.2 - CONTRATACIÓN DE SERVICIOS"/>
    <s v="2.2.2 - PUBLICIDAD, IMPRESIÓN Y ENCUADERNACIÓN"/>
    <s v="N"/>
    <s v="00 - N/A"/>
    <s v="10 - FONDO GENERAL"/>
    <s v="(en blanco)"/>
    <s v="99 - MULTIPROVINCIAL"/>
    <n v="124500000"/>
    <n v="80111430.909999996"/>
  </r>
  <r>
    <s v="2024"/>
    <x v="0"/>
    <x v="0"/>
    <x v="0"/>
    <x v="0"/>
    <s v="1 - Poder Legislativo"/>
    <s v="0102 - CÁMARA DE DIPUTADOS"/>
    <s v="0001 - CÁMARA DE DIPUTADOS"/>
    <x v="0"/>
    <x v="0"/>
    <x v="0"/>
    <s v="2.2 - CONTRATACIÓN DE SERVICIOS"/>
    <s v="2.2.3 - VIÁTICOS"/>
    <s v="N"/>
    <s v="00 - N/A"/>
    <s v="10 - FONDO GENERAL"/>
    <s v="(en blanco)"/>
    <s v="99 - MULTIPROVINCIAL"/>
    <n v="218000000"/>
    <n v="87706029.179999977"/>
  </r>
  <r>
    <s v="2024"/>
    <x v="0"/>
    <x v="0"/>
    <x v="0"/>
    <x v="0"/>
    <s v="1 - Poder Legislativo"/>
    <s v="0102 - CÁMARA DE DIPUTADOS"/>
    <s v="0001 - CÁMARA DE DIPUTADOS"/>
    <x v="0"/>
    <x v="0"/>
    <x v="0"/>
    <s v="2.2 - CONTRATACIÓN DE SERVICIOS"/>
    <s v="2.2.4 - TRANSPORTE Y ALMACENAJE"/>
    <s v="N"/>
    <s v="00 - N/A"/>
    <s v="10 - FONDO GENERAL"/>
    <s v="(en blanco)"/>
    <s v="99 - MULTIPROVINCIAL"/>
    <n v="20040000"/>
    <n v="18634813.210000001"/>
  </r>
  <r>
    <s v="2024"/>
    <x v="0"/>
    <x v="0"/>
    <x v="0"/>
    <x v="0"/>
    <s v="1 - Poder Legislativo"/>
    <s v="0102 - CÁMARA DE DIPUTADOS"/>
    <s v="0001 - CÁMARA DE DIPUTADOS"/>
    <x v="0"/>
    <x v="0"/>
    <x v="0"/>
    <s v="2.2 - CONTRATACIÓN DE SERVICIOS"/>
    <s v="2.2.5 - ALQUILERES Y RENTAS"/>
    <s v="N"/>
    <s v="00 - N/A"/>
    <s v="10 - FONDO GENERAL"/>
    <s v="(en blanco)"/>
    <s v="99 - MULTIPROVINCIAL"/>
    <n v="28323195"/>
    <n v="22096542.079999998"/>
  </r>
  <r>
    <s v="2024"/>
    <x v="0"/>
    <x v="0"/>
    <x v="0"/>
    <x v="0"/>
    <s v="1 - Poder Legislativo"/>
    <s v="0102 - CÁMARA DE DIPUTADOS"/>
    <s v="0001 - CÁMARA DE DIPUTADOS"/>
    <x v="0"/>
    <x v="0"/>
    <x v="0"/>
    <s v="2.2 - CONTRATACIÓN DE SERVICIOS"/>
    <s v="2.2.6 - SEGUROS"/>
    <s v="N"/>
    <s v="00 - N/A"/>
    <s v="10 - FONDO GENERAL"/>
    <s v="(en blanco)"/>
    <s v="99 - MULTIPROVINCIAL"/>
    <n v="244752000"/>
    <n v="197530842.70000002"/>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22412000"/>
    <n v="90777210.779999986"/>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575051319"/>
    <n v="212842568.17000002"/>
  </r>
  <r>
    <s v="2024"/>
    <x v="0"/>
    <x v="0"/>
    <x v="0"/>
    <x v="0"/>
    <s v="1 - Poder Legislativo"/>
    <s v="0102 - CÁMARA DE DIPUTADOS"/>
    <s v="0001 - CÁMARA DE DIPUTADOS"/>
    <x v="0"/>
    <x v="0"/>
    <x v="0"/>
    <s v="2.3 - MATERIALES Y SUMINISTROS"/>
    <s v="2.3.1 - ALIMENTOS Y PRODUCTOS AGROFORESTALES"/>
    <s v="N"/>
    <s v="00 - N/A"/>
    <s v="10 - FONDO GENERAL"/>
    <s v="(en blanco)"/>
    <s v="99 - MULTIPROVINCIAL"/>
    <n v="68000000"/>
    <n v="47189528.759999998"/>
  </r>
  <r>
    <s v="2024"/>
    <x v="0"/>
    <x v="0"/>
    <x v="0"/>
    <x v="0"/>
    <s v="1 - Poder Legislativo"/>
    <s v="0102 - CÁMARA DE DIPUTADOS"/>
    <s v="0001 - CÁMARA DE DIPUTADOS"/>
    <x v="0"/>
    <x v="0"/>
    <x v="0"/>
    <s v="2.3 - MATERIALES Y SUMINISTROS"/>
    <s v="2.3.2 - TEXTILES Y VESTUARIOS"/>
    <s v="N"/>
    <s v="00 - N/A"/>
    <s v="10 - FONDO GENERAL"/>
    <s v="(en blanco)"/>
    <s v="99 - MULTIPROVINCIAL"/>
    <n v="900000"/>
    <n v="744665.63000000012"/>
  </r>
  <r>
    <s v="2024"/>
    <x v="0"/>
    <x v="0"/>
    <x v="0"/>
    <x v="0"/>
    <s v="1 - Poder Legislativo"/>
    <s v="0102 - CÁMARA DE DIPUTADOS"/>
    <s v="0001 - CÁMARA DE DIPUTADOS"/>
    <x v="0"/>
    <x v="0"/>
    <x v="0"/>
    <s v="2.3 - MATERIALES Y SUMINISTROS"/>
    <s v="2.3.3 - PAPEL, CARTÓN E IMPRESOS"/>
    <s v="N"/>
    <s v="00 - N/A"/>
    <s v="10 - FONDO GENERAL"/>
    <s v="(en blanco)"/>
    <s v="99 - MULTIPROVINCIAL"/>
    <n v="6423000"/>
    <n v="6543704.8099999996"/>
  </r>
  <r>
    <s v="2024"/>
    <x v="0"/>
    <x v="0"/>
    <x v="0"/>
    <x v="0"/>
    <s v="1 - Poder Legislativo"/>
    <s v="0102 - CÁMARA DE DIPUTADOS"/>
    <s v="0001 - CÁMARA DE DIPUTADOS"/>
    <x v="0"/>
    <x v="0"/>
    <x v="0"/>
    <s v="2.3 - MATERIALES Y SUMINISTROS"/>
    <s v="2.3.4 - PRODUCTOS FARMACÉUTICOS"/>
    <s v="N"/>
    <s v="00 - N/A"/>
    <s v="10 - FONDO GENERAL"/>
    <s v="(en blanco)"/>
    <s v="99 - MULTIPROVINCIAL"/>
    <n v="9952000"/>
    <n v="2363099.0399999996"/>
  </r>
  <r>
    <s v="2024"/>
    <x v="0"/>
    <x v="0"/>
    <x v="0"/>
    <x v="0"/>
    <s v="1 - Poder Legislativo"/>
    <s v="0102 - CÁMARA DE DIPUTADOS"/>
    <s v="0001 - CÁMARA DE DIPUTADOS"/>
    <x v="0"/>
    <x v="0"/>
    <x v="0"/>
    <s v="2.3 - MATERIALES Y SUMINISTROS"/>
    <s v="2.3.5 - CUERO, CAUCHO Y PLÁSTICO"/>
    <s v="N"/>
    <s v="00 - N/A"/>
    <s v="10 - FONDO GENERAL"/>
    <s v="(en blanco)"/>
    <s v="99 - MULTIPROVINCIAL"/>
    <n v="9600000"/>
    <n v="5341929.7699999996"/>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330747"/>
    <n v="842262.23"/>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5674750"/>
    <n v="68640841.530000001"/>
  </r>
  <r>
    <s v="2024"/>
    <x v="0"/>
    <x v="0"/>
    <x v="0"/>
    <x v="0"/>
    <s v="1 - Poder Legislativo"/>
    <s v="0102 - CÁMARA DE DIPUTADOS"/>
    <s v="0001 - CÁMARA DE DIPUTADOS"/>
    <x v="0"/>
    <x v="0"/>
    <x v="0"/>
    <s v="2.3 - MATERIALES Y SUMINISTROS"/>
    <s v="2.3.9 - PRODUCTOS Y ÚTILES VARIOS"/>
    <s v="N"/>
    <s v="00 - N/A"/>
    <s v="10 - FONDO GENERAL"/>
    <s v="(en blanco)"/>
    <s v="99 - MULTIPROVINCIAL"/>
    <n v="379300000"/>
    <n v="15339544.24"/>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507852741"/>
    <n v="210489151.05999997"/>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53482451"/>
    <n v="9617382.4000000004"/>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640000"/>
    <n v="781107"/>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0"/>
    <n v="14888136.289999999"/>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64277540"/>
    <n v="31770192.339999996"/>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13253964"/>
    <n v="4769710.1900000023"/>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1600000"/>
    <n v="754857.30999999994"/>
  </r>
  <r>
    <s v="2024"/>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3400000"/>
    <n v="1119438.57"/>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2715000"/>
    <n v="16130398.329999998"/>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0623000"/>
    <n v="2574228.1900000004"/>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5200000"/>
    <n v="6236220.8999999994"/>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3094787"/>
    <n v="1530604.8499999999"/>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545000"/>
    <n v="992458.4800000001"/>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1450000"/>
    <n v="1572198.1900000002"/>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280000"/>
    <n v="571245.67000000004"/>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110000"/>
    <n v="153786"/>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2550000"/>
    <n v="567532.71"/>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15000"/>
    <n v="13456.31"/>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265000"/>
    <n v="150398.71000000002"/>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290000"/>
    <n v="47459.08"/>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3785000"/>
    <n v="1523195.3199999998"/>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3010000"/>
    <n v="910329.6100000001"/>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698476886"/>
    <n v="732398309.78999996"/>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603344092"/>
    <n v="132311635.44000001"/>
  </r>
  <r>
    <s v="2024"/>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1010000"/>
    <n v="0"/>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225417627"/>
    <n v="109708857.42999995"/>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24625012"/>
    <n v="10003422.970000003"/>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17857935"/>
    <n v="10184494.659999998"/>
  </r>
  <r>
    <s v="2024"/>
    <x v="0"/>
    <x v="0"/>
    <x v="0"/>
    <x v="0"/>
    <s v="2 - Poder Ejecutivo"/>
    <s v="0201 - PRESIDENCIA DE LA REPÚBLICA"/>
    <s v="0001 - CONTRALORIA GENERAL DE LA REPUBLICA"/>
    <x v="0"/>
    <x v="0"/>
    <x v="2"/>
    <s v="2.2 - CONTRATACIÓN DE SERVICIOS"/>
    <s v="2.2.3 - VIÁTICOS"/>
    <s v="N"/>
    <s v="00 - N/A"/>
    <s v="10 - FONDO GENERAL"/>
    <s v="(en blanco)"/>
    <s v="99 - MULTIPROVINCIAL"/>
    <n v="26309409"/>
    <n v="14250141.220000001"/>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400000"/>
    <n v="57737.72"/>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76370009"/>
    <n v="5781300.5300000021"/>
  </r>
  <r>
    <s v="2024"/>
    <x v="0"/>
    <x v="0"/>
    <x v="0"/>
    <x v="0"/>
    <s v="2 - Poder Ejecutivo"/>
    <s v="0201 - PRESIDENCIA DE LA REPÚBLICA"/>
    <s v="0001 - CONTRALORIA GENERAL DE LA REPUBLICA"/>
    <x v="0"/>
    <x v="0"/>
    <x v="2"/>
    <s v="2.2 - CONTRATACIÓN DE SERVICIOS"/>
    <s v="2.2.6 - SEGUROS"/>
    <s v="N"/>
    <s v="00 - N/A"/>
    <s v="10 - FONDO GENERAL"/>
    <s v="(en blanco)"/>
    <s v="99 - MULTIPROVINCIAL"/>
    <n v="27846412"/>
    <n v="9867177.5099999998"/>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39585000"/>
    <n v="6638397.2699999996"/>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2112540"/>
    <n v="14260534.889999999"/>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0"/>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31001936"/>
    <n v="11109370.25"/>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10957658"/>
    <n v="1437332.1300000001"/>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419019"/>
    <n v="1150"/>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5035547"/>
    <n v="948162.47"/>
  </r>
  <r>
    <s v="2024"/>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300000"/>
    <n v="84716.99"/>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221764"/>
    <n v="91998.44"/>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751188"/>
    <n v="19582.07"/>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7048344"/>
    <n v="10748350.859999998"/>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1018914"/>
    <n v="3405586.05"/>
  </r>
  <r>
    <s v="2024"/>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0"/>
  </r>
  <r>
    <s v="2024"/>
    <x v="0"/>
    <x v="0"/>
    <x v="0"/>
    <x v="0"/>
    <s v="2 - Poder Ejecutivo"/>
    <s v="0201 - PRESIDENCIA DE LA REPÚBLICA"/>
    <s v="0001 - GABINETE SOCIAL DE LA PRESIDENCIA"/>
    <x v="2"/>
    <x v="3"/>
    <x v="4"/>
    <s v="2.2 - CONTRATACIÓN DE SERVICIOS"/>
    <s v="2.2.2 - PUBLICIDAD, IMPRESIÓN Y ENCUADERNACIÓN"/>
    <s v="N"/>
    <s v="00 - N/A"/>
    <s v="10 - FONDO GENERAL"/>
    <s v="(en blanco)"/>
    <s v="99 - MULTIPROVINCIAL"/>
    <n v="0"/>
    <n v="0"/>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en blanco)"/>
    <s v="99 - MULTIPROVINCIAL"/>
    <n v="0"/>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392852600"/>
    <n v="155200913.97000003"/>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84519400"/>
    <n v="36802018.350000001"/>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45510000"/>
    <n v="23500728.759999987"/>
  </r>
  <r>
    <s v="2024"/>
    <x v="0"/>
    <x v="0"/>
    <x v="0"/>
    <x v="0"/>
    <s v="2 - Poder Ejecutivo"/>
    <s v="0201 - PRESIDENCIA DE LA REPÚBLICA"/>
    <s v="0001 - GABINETE SOCIAL DE LA PRESIDENCIA"/>
    <x v="2"/>
    <x v="4"/>
    <x v="5"/>
    <s v="2.2 - CONTRATACIÓN DE SERVICIOS"/>
    <s v="2.2.1 - SERVICIOS BÁSICOS"/>
    <s v="N"/>
    <s v="00 - N/A"/>
    <s v="10 - FONDO GENERAL"/>
    <s v="(en blanco)"/>
    <s v="99 - MULTIPROVINCIAL"/>
    <n v="5000000"/>
    <n v="4418694.76"/>
  </r>
  <r>
    <s v="2024"/>
    <x v="0"/>
    <x v="0"/>
    <x v="0"/>
    <x v="0"/>
    <s v="2 - Poder Ejecutivo"/>
    <s v="0201 - PRESIDENCIA DE LA REPÚBLICA"/>
    <s v="0001 - GABINETE SOCIAL DE LA PRESIDENCIA"/>
    <x v="2"/>
    <x v="4"/>
    <x v="5"/>
    <s v="2.2 - CONTRATACIÓN DE SERVICIOS"/>
    <s v="2.2.2 - PUBLICIDAD, IMPRESIÓN Y ENCUADERNACIÓN"/>
    <s v="N"/>
    <s v="00 - N/A"/>
    <s v="10 - FONDO GENERAL"/>
    <s v="(en blanco)"/>
    <s v="99 - MULTIPROVINCIAL"/>
    <n v="9100000"/>
    <n v="5392101.3500000006"/>
  </r>
  <r>
    <s v="2024"/>
    <x v="0"/>
    <x v="0"/>
    <x v="0"/>
    <x v="0"/>
    <s v="2 - Poder Ejecutivo"/>
    <s v="0201 - PRESIDENCIA DE LA REPÚBLICA"/>
    <s v="0001 - GABINETE SOCIAL DE LA PRESIDENCIA"/>
    <x v="2"/>
    <x v="4"/>
    <x v="5"/>
    <s v="2.2 - CONTRATACIÓN DE SERVICIOS"/>
    <s v="2.2.3 - VIÁTICOS"/>
    <s v="N"/>
    <s v="00 - N/A"/>
    <s v="10 - FONDO GENERAL"/>
    <s v="(en blanco)"/>
    <s v="99 - MULTIPROVINCIAL"/>
    <n v="6500000"/>
    <n v="1464700"/>
  </r>
  <r>
    <s v="2024"/>
    <x v="0"/>
    <x v="0"/>
    <x v="0"/>
    <x v="0"/>
    <s v="2 - Poder Ejecutivo"/>
    <s v="0201 - PRESIDENCIA DE LA REPÚBLICA"/>
    <s v="0001 - GABINETE SOCIAL DE LA PRESIDENCIA"/>
    <x v="2"/>
    <x v="4"/>
    <x v="5"/>
    <s v="2.2 - CONTRATACIÓN DE SERVICIOS"/>
    <s v="2.2.4 - TRANSPORTE Y ALMACENAJE"/>
    <s v="N"/>
    <s v="00 - N/A"/>
    <s v="10 - FONDO GENERAL"/>
    <s v="(en blanco)"/>
    <s v="99 - MULTIPROVINCIAL"/>
    <n v="0"/>
    <n v="6464060.6099999994"/>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3200000"/>
    <n v="865000"/>
  </r>
  <r>
    <s v="2024"/>
    <x v="0"/>
    <x v="0"/>
    <x v="0"/>
    <x v="0"/>
    <s v="2 - Poder Ejecutivo"/>
    <s v="0201 - PRESIDENCIA DE LA REPÚBLICA"/>
    <s v="0001 - GABINETE SOCIAL DE LA PRESIDENCIA"/>
    <x v="2"/>
    <x v="4"/>
    <x v="5"/>
    <s v="2.2 - CONTRATACIÓN DE SERVICIOS"/>
    <s v="2.2.6 - SEGUROS"/>
    <s v="N"/>
    <s v="00 - N/A"/>
    <s v="10 - FONDO GENERAL"/>
    <s v="(en blanco)"/>
    <s v="99 - MULTIPROVINCIAL"/>
    <n v="5445000"/>
    <n v="4095474.86"/>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98270971"/>
    <n v="599194.1"/>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10289998"/>
    <n v="2868599.98"/>
  </r>
  <r>
    <s v="2024"/>
    <x v="0"/>
    <x v="0"/>
    <x v="0"/>
    <x v="0"/>
    <s v="2 - Poder Ejecutivo"/>
    <s v="0201 - PRESIDENCIA DE LA REPÚBLICA"/>
    <s v="0001 - GABINETE SOCIAL DE LA PRESIDENCIA"/>
    <x v="2"/>
    <x v="4"/>
    <x v="5"/>
    <s v="2.2 - CONTRATACIÓN DE SERVICIOS"/>
    <s v="2.2.9 - OTRAS CONTRATACIONES DE SERVICIOS"/>
    <s v="N"/>
    <s v="00 - N/A"/>
    <s v="10 - FONDO GENERAL"/>
    <s v="(en blanco)"/>
    <s v="99 - MULTIPROVINCIAL"/>
    <n v="2955692"/>
    <n v="2635337.59"/>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1400000"/>
    <n v="774496.14000000013"/>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1915880"/>
    <n v="4786583.33"/>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2250000"/>
    <n v="869528.75999999989"/>
  </r>
  <r>
    <s v="2024"/>
    <x v="0"/>
    <x v="0"/>
    <x v="0"/>
    <x v="0"/>
    <s v="2 - Poder Ejecutivo"/>
    <s v="0201 - PRESIDENCIA DE LA REPÚBLICA"/>
    <s v="0001 - GABINETE SOCIAL DE LA PRESIDENCIA"/>
    <x v="2"/>
    <x v="4"/>
    <x v="5"/>
    <s v="2.3 - MATERIALES Y SUMINISTROS"/>
    <s v="2.3.4 - PRODUCTOS FARMACÉUTICOS"/>
    <s v="N"/>
    <s v="00 - N/A"/>
    <s v="10 - FONDO GENERAL"/>
    <s v="(en blanco)"/>
    <s v="99 - MULTIPROVINCIAL"/>
    <n v="0"/>
    <n v="0"/>
  </r>
  <r>
    <s v="2024"/>
    <x v="0"/>
    <x v="0"/>
    <x v="0"/>
    <x v="0"/>
    <s v="2 - Poder Ejecutivo"/>
    <s v="0201 - PRESIDENCIA DE LA REPÚBLICA"/>
    <s v="0001 - GABINETE SOCIAL DE LA PRESIDENCIA"/>
    <x v="2"/>
    <x v="4"/>
    <x v="5"/>
    <s v="2.3 - MATERIALES Y SUMINISTROS"/>
    <s v="2.3.5 - CUERO, CAUCHO Y PLÁSTICO"/>
    <s v="N"/>
    <s v="00 - N/A"/>
    <s v="10 - FONDO GENERAL"/>
    <s v="(en blanco)"/>
    <s v="99 - MULTIPROVINCIAL"/>
    <n v="0"/>
    <n v="119026.6"/>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866495"/>
    <n v="391334.01999999996"/>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7089792"/>
    <n v="5376197.2000000002"/>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3742215"/>
    <n v="6129224.3699999992"/>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479854886"/>
    <n v="226545966.15000004"/>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130147846"/>
    <n v="59137513.43"/>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65407727"/>
    <n v="34107976.579999998"/>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64578825"/>
    <n v="31139179.090000004"/>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3286825"/>
    <n v="5199449.4899999993"/>
  </r>
  <r>
    <s v="2024"/>
    <x v="0"/>
    <x v="0"/>
    <x v="0"/>
    <x v="0"/>
    <s v="2 - Poder Ejecutivo"/>
    <s v="0201 - PRESIDENCIA DE LA REPÚBLICA"/>
    <s v="0001 - GABINETE SOCIAL DE LA PRESIDENCIA"/>
    <x v="2"/>
    <x v="4"/>
    <x v="6"/>
    <s v="2.2 - CONTRATACIÓN DE SERVICIOS"/>
    <s v="2.2.3 - VIÁTICOS"/>
    <s v="N"/>
    <s v="00 - N/A"/>
    <s v="10 - FONDO GENERAL"/>
    <s v="(en blanco)"/>
    <s v="99 - MULTIPROVINCIAL"/>
    <n v="13500000"/>
    <n v="8230750"/>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5500000"/>
    <n v="3201562"/>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29400252"/>
    <n v="8246653.2399999993"/>
  </r>
  <r>
    <s v="2024"/>
    <x v="0"/>
    <x v="0"/>
    <x v="0"/>
    <x v="0"/>
    <s v="2 - Poder Ejecutivo"/>
    <s v="0201 - PRESIDENCIA DE LA REPÚBLICA"/>
    <s v="0001 - GABINETE SOCIAL DE LA PRESIDENCIA"/>
    <x v="2"/>
    <x v="4"/>
    <x v="6"/>
    <s v="2.2 - CONTRATACIÓN DE SERVICIOS"/>
    <s v="2.2.6 - SEGUROS"/>
    <s v="N"/>
    <s v="00 - N/A"/>
    <s v="10 - FONDO GENERAL"/>
    <s v="(en blanco)"/>
    <s v="99 - MULTIPROVINCIAL"/>
    <n v="9435478"/>
    <n v="10268980.65"/>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44577973"/>
    <n v="7017628.1500000013"/>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90230816"/>
    <n v="27840206.550000004"/>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11606170"/>
    <n v="7209111.8300000001"/>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6636550"/>
    <n v="486539.81"/>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7318030"/>
    <n v="1375231.56"/>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4885110"/>
    <n v="883023.32999999984"/>
  </r>
  <r>
    <s v="2024"/>
    <x v="0"/>
    <x v="0"/>
    <x v="0"/>
    <x v="0"/>
    <s v="2 - Poder Ejecutivo"/>
    <s v="0201 - PRESIDENCIA DE LA REPÚBLICA"/>
    <s v="0001 - GABINETE SOCIAL DE LA PRESIDENCIA"/>
    <x v="2"/>
    <x v="4"/>
    <x v="6"/>
    <s v="2.3 - MATERIALES Y SUMINISTROS"/>
    <s v="2.3.4 - PRODUCTOS FARMACÉUTICOS"/>
    <s v="N"/>
    <s v="00 - N/A"/>
    <s v="10 - FONDO GENERAL"/>
    <s v="(en blanco)"/>
    <s v="99 - MULTIPROVINCIAL"/>
    <n v="850000"/>
    <n v="0"/>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1905300"/>
    <n v="581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3705107"/>
    <n v="354456.07"/>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7290177"/>
    <n v="6363594.8100000005"/>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69953078"/>
    <n v="8535478.459999999"/>
  </r>
  <r>
    <s v="2024"/>
    <x v="0"/>
    <x v="0"/>
    <x v="0"/>
    <x v="0"/>
    <s v="2 - Poder Ejecutivo"/>
    <s v="0201 - PRESIDENCIA DE LA REPÚBLICA"/>
    <s v="0001 - GABINETE SOCIAL DE LA PRESIDENCIA"/>
    <x v="2"/>
    <x v="5"/>
    <x v="7"/>
    <s v="2.1 - REMUNERACIONES Y CONTRIBUCIONES"/>
    <s v="2.1.1 - REMUNERACIONES"/>
    <s v="N"/>
    <s v="00 - N/A"/>
    <s v="10 - FONDO GENERAL"/>
    <s v="(en blanco)"/>
    <s v="25 - SANTIAGO"/>
    <n v="0"/>
    <n v="0"/>
  </r>
  <r>
    <s v="2024"/>
    <x v="0"/>
    <x v="0"/>
    <x v="0"/>
    <x v="0"/>
    <s v="2 - Poder Ejecutivo"/>
    <s v="0201 - PRESIDENCIA DE LA REPÚBLICA"/>
    <s v="0001 - GABINETE SOCIAL DE LA PRESIDENCIA"/>
    <x v="2"/>
    <x v="5"/>
    <x v="7"/>
    <s v="2.1 - REMUNERACIONES Y CONTRIBUCIONES"/>
    <s v="2.1.1 - REMUNERACIONES"/>
    <s v="N"/>
    <s v="00 - N/A"/>
    <s v="10 - FONDO GENERAL"/>
    <s v="(en blanco)"/>
    <s v="32 - SANTO DOMINGO"/>
    <n v="0"/>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0"/>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32 - SANTO DOMINGO"/>
    <n v="0"/>
    <n v="0"/>
  </r>
  <r>
    <s v="2024"/>
    <x v="0"/>
    <x v="0"/>
    <x v="0"/>
    <x v="0"/>
    <s v="2 - Poder Ejecutivo"/>
    <s v="0201 - PRESIDENCIA DE LA REPÚBLICA"/>
    <s v="0001 - GABINETE SOCIAL DE LA PRESIDENCIA"/>
    <x v="2"/>
    <x v="5"/>
    <x v="7"/>
    <s v="2.2 - CONTRATACIÓN DE SERVICIOS"/>
    <s v="2.2.3 - VIÁTICOS"/>
    <s v="N"/>
    <s v="00 - N/A"/>
    <s v="10 - FONDO GENERAL"/>
    <s v="(en blanco)"/>
    <s v="25 - SANTIAGO"/>
    <n v="0"/>
    <n v="0"/>
  </r>
  <r>
    <s v="2024"/>
    <x v="0"/>
    <x v="0"/>
    <x v="0"/>
    <x v="0"/>
    <s v="2 - Poder Ejecutivo"/>
    <s v="0201 - PRESIDENCIA DE LA REPÚBLICA"/>
    <s v="0001 - GABINETE SOCIAL DE LA PRESIDENCIA"/>
    <x v="2"/>
    <x v="5"/>
    <x v="7"/>
    <s v="2.2 - CONTRATACIÓN DE SERVICIOS"/>
    <s v="2.2.3 - VIÁTICOS"/>
    <s v="N"/>
    <s v="00 - N/A"/>
    <s v="10 - FONDO GENERAL"/>
    <s v="(en blanco)"/>
    <s v="32 - SANTO DOMINGO"/>
    <n v="0"/>
    <n v="0"/>
  </r>
  <r>
    <s v="2024"/>
    <x v="0"/>
    <x v="0"/>
    <x v="0"/>
    <x v="0"/>
    <s v="2 - Poder Ejecutivo"/>
    <s v="0201 - PRESIDENCIA DE LA REPÚBLICA"/>
    <s v="0001 - GABINETE SOCIAL DE LA PRESIDENCIA"/>
    <x v="2"/>
    <x v="5"/>
    <x v="7"/>
    <s v="2.2 - CONTRATACIÓN DE SERVICIOS"/>
    <s v="2.2.4 - TRANSPORTE Y ALMACENAJE"/>
    <s v="N"/>
    <s v="00 - N/A"/>
    <s v="10 - FONDO GENERAL"/>
    <s v="(en blanco)"/>
    <s v="32 - SANTO DOMINGO"/>
    <n v="0"/>
    <n v="0"/>
  </r>
  <r>
    <s v="2024"/>
    <x v="0"/>
    <x v="0"/>
    <x v="0"/>
    <x v="0"/>
    <s v="2 - Poder Ejecutivo"/>
    <s v="0201 - PRESIDENCIA DE LA REPÚBLICA"/>
    <s v="0001 - GABINETE SOCIAL DE LA PRESIDENCIA"/>
    <x v="2"/>
    <x v="5"/>
    <x v="7"/>
    <s v="2.2 - CONTRATACIÓN DE SERVICIOS"/>
    <s v="2.2.6 - SEGUROS"/>
    <s v="N"/>
    <s v="00 - N/A"/>
    <s v="10 - FONDO GENERAL"/>
    <s v="(en blanco)"/>
    <s v="32 - SANTO DOMINGO"/>
    <n v="0"/>
    <n v="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en blanco)"/>
    <s v="32 - SANTO DOMINGO"/>
    <n v="0"/>
    <n v="0"/>
  </r>
  <r>
    <s v="2024"/>
    <x v="0"/>
    <x v="0"/>
    <x v="0"/>
    <x v="0"/>
    <s v="2 - Poder Ejecutivo"/>
    <s v="0201 - PRESIDENCIA DE LA REPÚBLICA"/>
    <s v="0001 - GABINETE SOCIAL DE LA PRESIDENCIA"/>
    <x v="2"/>
    <x v="5"/>
    <x v="7"/>
    <s v="2.3 - MATERIALES Y SUMINISTROS"/>
    <s v="2.3.1 - ALIMENTOS Y PRODUCTOS AGROFORESTALES"/>
    <s v="N"/>
    <s v="00 - N/A"/>
    <s v="10 - FONDO GENERAL"/>
    <s v="(en blanco)"/>
    <s v="32 - SANTO DOMINGO"/>
    <n v="0"/>
    <n v="0"/>
  </r>
  <r>
    <s v="2024"/>
    <x v="0"/>
    <x v="0"/>
    <x v="0"/>
    <x v="0"/>
    <s v="2 - Poder Ejecutivo"/>
    <s v="0201 - PRESIDENCIA DE LA REPÚBLICA"/>
    <s v="0001 - GABINETE SOCIAL DE LA PRESIDENCIA"/>
    <x v="2"/>
    <x v="5"/>
    <x v="7"/>
    <s v="2.3 - MATERIALES Y SUMINISTROS"/>
    <s v="2.3.3 - PAPEL, CARTÓN E IMPRESOS"/>
    <s v="N"/>
    <s v="00 - N/A"/>
    <s v="10 - FONDO GENERAL"/>
    <s v="(en blanco)"/>
    <s v="25 - SANTIAGO"/>
    <n v="0"/>
    <n v="0"/>
  </r>
  <r>
    <s v="2024"/>
    <x v="0"/>
    <x v="0"/>
    <x v="0"/>
    <x v="0"/>
    <s v="2 - Poder Ejecutivo"/>
    <s v="0201 - PRESIDENCIA DE LA REPÚBLICA"/>
    <s v="0001 - GABINETE SOCIAL DE LA PRESIDENCIA"/>
    <x v="2"/>
    <x v="5"/>
    <x v="7"/>
    <s v="2.3 - MATERIALES Y SUMINISTROS"/>
    <s v="2.3.3 - PAPEL, CARTÓN E IMPRESOS"/>
    <s v="N"/>
    <s v="00 - N/A"/>
    <s v="10 - FONDO GENERAL"/>
    <s v="(en blanco)"/>
    <s v="32 - SANTO DOMINGO"/>
    <n v="0"/>
    <n v="0"/>
  </r>
  <r>
    <s v="2024"/>
    <x v="0"/>
    <x v="0"/>
    <x v="0"/>
    <x v="0"/>
    <s v="2 - Poder Ejecutivo"/>
    <s v="0201 - PRESIDENCIA DE LA REPÚBLICA"/>
    <s v="0001 - GABINETE SOCIAL DE LA PRESIDENCIA"/>
    <x v="2"/>
    <x v="5"/>
    <x v="7"/>
    <s v="2.3 - MATERIALES Y SUMINISTROS"/>
    <s v="2.3.5 - CUERO, CAUCHO Y PLÁSTICO"/>
    <s v="N"/>
    <s v="00 - N/A"/>
    <s v="10 - FONDO GENERAL"/>
    <s v="(en blanco)"/>
    <s v="32 - SANTO DOMINGO"/>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en blanco)"/>
    <s v="25 - SANTIAGO"/>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25 - SANTIAGO"/>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32 - SANTO DOMINGO"/>
    <n v="0"/>
    <n v="0"/>
  </r>
  <r>
    <s v="2024"/>
    <x v="0"/>
    <x v="0"/>
    <x v="0"/>
    <x v="0"/>
    <s v="2 - Poder Ejecutivo"/>
    <s v="0201 - PRESIDENCIA DE LA REPÚBLICA"/>
    <s v="0001 - GABINETE SOCIAL DE LA PRESIDENCIA"/>
    <x v="2"/>
    <x v="5"/>
    <x v="8"/>
    <s v="2.2 - CONTRATACIÓN DE SERVICIOS"/>
    <s v="2.2.4 - TRANSPORTE Y ALMACENAJE"/>
    <s v="N"/>
    <s v="00 - N/A"/>
    <s v="10 - FONDO GENERAL"/>
    <s v="(en blanco)"/>
    <s v="25 - SANTIAGO"/>
    <n v="0"/>
    <n v="0"/>
  </r>
  <r>
    <s v="2024"/>
    <x v="0"/>
    <x v="0"/>
    <x v="0"/>
    <x v="0"/>
    <s v="2 - Poder Ejecutivo"/>
    <s v="0201 - PRESIDENCIA DE LA REPÚBLICA"/>
    <s v="0001 - GABINETE SOCIAL DE LA PRESIDENCIA"/>
    <x v="2"/>
    <x v="5"/>
    <x v="8"/>
    <s v="2.2 - CONTRATACIÓN DE SERVICIOS"/>
    <s v="2.2.4 - TRANSPORTE Y ALMACENAJE"/>
    <s v="N"/>
    <s v="00 - N/A"/>
    <s v="10 - FONDO GENERAL"/>
    <s v="(en blanco)"/>
    <s v="32 - SANTO DOMINGO"/>
    <n v="0"/>
    <n v="0"/>
  </r>
  <r>
    <s v="2024"/>
    <x v="0"/>
    <x v="0"/>
    <x v="0"/>
    <x v="0"/>
    <s v="2 - Poder Ejecutivo"/>
    <s v="0201 - PRESIDENCIA DE LA REPÚBLICA"/>
    <s v="0001 - GABINETE SOCIAL DE LA PRESIDENCIA"/>
    <x v="2"/>
    <x v="5"/>
    <x v="8"/>
    <s v="2.2 - CONTRATACIÓN DE SERVICIOS"/>
    <s v="2.2.5 - ALQUILERES Y RENTAS"/>
    <s v="N"/>
    <s v="00 - N/A"/>
    <s v="10 - FONDO GENERAL"/>
    <s v="(en blanco)"/>
    <s v="25 - SANTIAGO"/>
    <n v="0"/>
    <n v="0"/>
  </r>
  <r>
    <s v="2024"/>
    <x v="0"/>
    <x v="0"/>
    <x v="0"/>
    <x v="0"/>
    <s v="2 - Poder Ejecutivo"/>
    <s v="0201 - PRESIDENCIA DE LA REPÚBLICA"/>
    <s v="0001 - GABINETE SOCIAL DE LA PRESIDENCIA"/>
    <x v="2"/>
    <x v="5"/>
    <x v="8"/>
    <s v="2.2 - CONTRATACIÓN DE SERVICIOS"/>
    <s v="2.2.5 - ALQUILERES Y RENTAS"/>
    <s v="N"/>
    <s v="00 - N/A"/>
    <s v="10 - FONDO GENERAL"/>
    <s v="(en blanco)"/>
    <s v="32 - SANTO DOMINGO"/>
    <n v="0"/>
    <n v="0"/>
  </r>
  <r>
    <s v="2024"/>
    <x v="0"/>
    <x v="0"/>
    <x v="0"/>
    <x v="0"/>
    <s v="2 - Poder Ejecutivo"/>
    <s v="0201 - PRESIDENCIA DE LA REPÚBLICA"/>
    <s v="0001 - GABINETE SOCIAL DE LA PRESIDENCIA"/>
    <x v="2"/>
    <x v="5"/>
    <x v="8"/>
    <s v="2.2 - CONTRATACIÓN DE SERVICIOS"/>
    <s v="2.2.9 - OTRAS CONTRATACIONES DE SERVICIOS"/>
    <s v="N"/>
    <s v="00 - N/A"/>
    <s v="10 - FONDO GENERAL"/>
    <s v="(en blanco)"/>
    <s v="32 - SANTO DOMINGO"/>
    <n v="0"/>
    <n v="0"/>
  </r>
  <r>
    <s v="2024"/>
    <x v="0"/>
    <x v="0"/>
    <x v="0"/>
    <x v="0"/>
    <s v="2 - Poder Ejecutivo"/>
    <s v="0201 - PRESIDENCIA DE LA REPÚBLICA"/>
    <s v="0001 - GABINETE SOCIAL DE LA PRESIDENCIA"/>
    <x v="2"/>
    <x v="5"/>
    <x v="9"/>
    <s v="2.2 - CONTRATACIÓN DE SERVICIOS"/>
    <s v="2.2.5 - ALQUILERES Y RENTAS"/>
    <s v="N"/>
    <s v="00 - N/A"/>
    <s v="10 - FONDO GENERAL"/>
    <s v="(en blanco)"/>
    <s v="99 - MULTIPROVINCIAL"/>
    <n v="0"/>
    <n v="0"/>
  </r>
  <r>
    <s v="2024"/>
    <x v="0"/>
    <x v="0"/>
    <x v="0"/>
    <x v="0"/>
    <s v="2 - Poder Ejecutivo"/>
    <s v="0201 - PRESIDENCIA DE LA REPÚBLICA"/>
    <s v="0001 - GABINETE SOCIAL DE LA PRESIDENCIA"/>
    <x v="2"/>
    <x v="5"/>
    <x v="9"/>
    <s v="2.3 - MATERIALES Y SUMINISTROS"/>
    <s v="2.3.4 - PRODUCTOS FARMACÉUTICOS"/>
    <s v="N"/>
    <s v="00 - N/A"/>
    <s v="10 - FONDO GENERAL"/>
    <s v="(en blanco)"/>
    <s v="99 - MULTIPROVINCIAL"/>
    <n v="0"/>
    <n v="0"/>
  </r>
  <r>
    <s v="2024"/>
    <x v="0"/>
    <x v="0"/>
    <x v="0"/>
    <x v="0"/>
    <s v="2 - Poder Ejecutivo"/>
    <s v="0201 - PRESIDENCIA DE LA REPÚBLICA"/>
    <s v="0001 - GABINETE SOCIAL DE LA PRESIDENCIA"/>
    <x v="2"/>
    <x v="5"/>
    <x v="9"/>
    <s v="2.3 - MATERIALES Y SUMINISTROS"/>
    <s v="2.3.9 - PRODUCTOS Y ÚTILES VARIOS"/>
    <s v="N"/>
    <s v="00 - N/A"/>
    <s v="10 - FONDO GENERAL"/>
    <s v="(en blanco)"/>
    <s v="99 - MULTIPROVINCIAL"/>
    <n v="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321619396"/>
    <n v="123341838.83999997"/>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636000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131197558"/>
    <n v="33044319.569999993"/>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49037673"/>
    <n v="17989912.720000006"/>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902926.39999999991"/>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23673700"/>
    <n v="6693400.0499999989"/>
  </r>
  <r>
    <s v="2024"/>
    <x v="0"/>
    <x v="0"/>
    <x v="0"/>
    <x v="0"/>
    <s v="2 - Poder Ejecutivo"/>
    <s v="0201 - PRESIDENCIA DE LA REPÚBLICA"/>
    <s v="0001 - MINISTERIO DE LA PRESIDENCIA"/>
    <x v="0"/>
    <x v="0"/>
    <x v="2"/>
    <s v="2.2 - CONTRATACIÓN DE SERVICIOS"/>
    <s v="2.2.1 - SERVICIOS BÁSICOS"/>
    <s v="N"/>
    <s v="00 - N/A"/>
    <s v="70 - DONACION EXTERNA"/>
    <s v="(en blanco)"/>
    <s v="99 - MULTIPROVINCIAL"/>
    <n v="0"/>
    <n v="12805.570000000002"/>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3280000"/>
    <n v="1601053.04"/>
  </r>
  <r>
    <s v="2024"/>
    <x v="0"/>
    <x v="0"/>
    <x v="0"/>
    <x v="0"/>
    <s v="2 - Poder Ejecutivo"/>
    <s v="0201 - PRESIDENCIA DE LA REPÚBLICA"/>
    <s v="0001 - MINISTERIO DE LA PRESIDENCIA"/>
    <x v="0"/>
    <x v="0"/>
    <x v="2"/>
    <s v="2.2 - CONTRATACIÓN DE SERVICIOS"/>
    <s v="2.2.2 - PUBLICIDAD, IMPRESIÓN Y ENCUADERNACIÓN"/>
    <s v="N"/>
    <s v="00 - N/A"/>
    <s v="70 - DONACION EXTERNA"/>
    <s v="(en blanco)"/>
    <s v="99 - MULTIPROVINCIAL"/>
    <n v="0"/>
    <n v="0"/>
  </r>
  <r>
    <s v="2024"/>
    <x v="0"/>
    <x v="0"/>
    <x v="0"/>
    <x v="0"/>
    <s v="2 - Poder Ejecutivo"/>
    <s v="0201 - PRESIDENCIA DE LA REPÚBLICA"/>
    <s v="0001 - MINISTERIO DE LA PRESIDENCIA"/>
    <x v="0"/>
    <x v="0"/>
    <x v="2"/>
    <s v="2.2 - CONTRATACIÓN DE SERVICIOS"/>
    <s v="2.2.3 - VIÁTICOS"/>
    <s v="N"/>
    <s v="00 - N/A"/>
    <s v="10 - FONDO GENERAL"/>
    <s v="(en blanco)"/>
    <s v="99 - MULTIPROVINCIAL"/>
    <n v="7332298"/>
    <n v="2059414.75"/>
  </r>
  <r>
    <s v="2024"/>
    <x v="0"/>
    <x v="0"/>
    <x v="0"/>
    <x v="0"/>
    <s v="2 - Poder Ejecutivo"/>
    <s v="0201 - PRESIDENCIA DE LA REPÚBLICA"/>
    <s v="0001 - MINISTERIO DE LA PRESIDENCIA"/>
    <x v="0"/>
    <x v="0"/>
    <x v="2"/>
    <s v="2.2 - CONTRATACIÓN DE SERVICIOS"/>
    <s v="2.2.4 - TRANSPORTE Y ALMACENAJE"/>
    <s v="N"/>
    <s v="00 - N/A"/>
    <s v="10 - FONDO GENERAL"/>
    <s v="(en blanco)"/>
    <s v="99 - MULTIPROVINCIAL"/>
    <n v="3100000"/>
    <n v="101849.23"/>
  </r>
  <r>
    <s v="2024"/>
    <x v="0"/>
    <x v="0"/>
    <x v="0"/>
    <x v="0"/>
    <s v="2 - Poder Ejecutivo"/>
    <s v="0201 - PRESIDENCIA DE LA REPÚBLICA"/>
    <s v="0001 - MINISTERIO DE LA PRESIDENCIA"/>
    <x v="0"/>
    <x v="0"/>
    <x v="2"/>
    <s v="2.2 - CONTRATACIÓN DE SERVICIOS"/>
    <s v="2.2.4 - TRANSPORTE Y ALMACENAJE"/>
    <s v="N"/>
    <s v="00 - N/A"/>
    <s v="70 - DONACION EXTERNA"/>
    <s v="(en blanco)"/>
    <s v="99 - MULTIPROVINCIAL"/>
    <n v="0"/>
    <n v="0"/>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28711869"/>
    <n v="20589530.600000001"/>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0"/>
  </r>
  <r>
    <s v="2024"/>
    <x v="0"/>
    <x v="0"/>
    <x v="0"/>
    <x v="0"/>
    <s v="2 - Poder Ejecutivo"/>
    <s v="0201 - PRESIDENCIA DE LA REPÚBLICA"/>
    <s v="0001 - MINISTERIO DE LA PRESIDENCIA"/>
    <x v="0"/>
    <x v="0"/>
    <x v="2"/>
    <s v="2.2 - CONTRATACIÓN DE SERVICIOS"/>
    <s v="2.2.6 - SEGUROS"/>
    <s v="N"/>
    <s v="00 - N/A"/>
    <s v="10 - FONDO GENERAL"/>
    <s v="(en blanco)"/>
    <s v="99 - MULTIPROVINCIAL"/>
    <n v="15438917"/>
    <n v="12127546.529999999"/>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3350000"/>
    <n v="2784563.3"/>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32354179"/>
    <n v="49090513.219999984"/>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0"/>
    <n v="0"/>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4425750"/>
    <n v="10868850.130000003"/>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651548"/>
    <n v="945529.88"/>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1006000"/>
    <n v="552205.25"/>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3325000"/>
    <n v="134440.37"/>
  </r>
  <r>
    <s v="2024"/>
    <x v="0"/>
    <x v="0"/>
    <x v="0"/>
    <x v="0"/>
    <s v="2 - Poder Ejecutivo"/>
    <s v="0201 - PRESIDENCIA DE LA REPÚBLICA"/>
    <s v="0001 - MINISTERIO DE LA PRESIDENCIA"/>
    <x v="0"/>
    <x v="0"/>
    <x v="2"/>
    <s v="2.3 - MATERIALES Y SUMINISTROS"/>
    <s v="2.3.4 - PRODUCTOS FARMACÉUTICOS"/>
    <s v="N"/>
    <s v="00 - N/A"/>
    <s v="10 - FONDO GENERAL"/>
    <s v="(en blanco)"/>
    <s v="99 - MULTIPROVINCIAL"/>
    <n v="145000"/>
    <n v="33687"/>
  </r>
  <r>
    <s v="2024"/>
    <x v="0"/>
    <x v="0"/>
    <x v="0"/>
    <x v="0"/>
    <s v="2 - Poder Ejecutivo"/>
    <s v="0201 - PRESIDENCIA DE LA REPÚBLICA"/>
    <s v="0001 - MINISTERIO DE LA PRESIDENCIA"/>
    <x v="0"/>
    <x v="0"/>
    <x v="2"/>
    <s v="2.3 - MATERIALES Y SUMINISTROS"/>
    <s v="2.3.5 - CUERO, CAUCHO Y PLÁSTICO"/>
    <s v="N"/>
    <s v="00 - N/A"/>
    <s v="10 - FONDO GENERAL"/>
    <s v="(en blanco)"/>
    <s v="99 - MULTIPROVINCIAL"/>
    <n v="1100000"/>
    <n v="469524.52"/>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29100"/>
    <n v="47728.01"/>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6446000"/>
    <n v="4930565.29"/>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1085394"/>
    <n v="882964.59000000008"/>
  </r>
  <r>
    <s v="2024"/>
    <x v="0"/>
    <x v="0"/>
    <x v="0"/>
    <x v="0"/>
    <s v="2 - Poder Ejecutivo"/>
    <s v="0201 - PRESIDENCIA DE LA REPÚBLICA"/>
    <s v="0001 - MINISTERIO DE LA PRESIDENCIA"/>
    <x v="0"/>
    <x v="0"/>
    <x v="10"/>
    <s v="2.1 - REMUNERACIONES Y CONTRIBUCIONES"/>
    <s v="2.1.1 - REMUNERACIONES"/>
    <s v="N"/>
    <s v="00 - N/A"/>
    <s v="10 - FONDO GENERAL"/>
    <s v="(en blanco)"/>
    <s v="99 - MULTIPROVINCIAL"/>
    <n v="1300000"/>
    <n v="0"/>
  </r>
  <r>
    <s v="2024"/>
    <x v="0"/>
    <x v="0"/>
    <x v="0"/>
    <x v="0"/>
    <s v="2 - Poder Ejecutivo"/>
    <s v="0201 - PRESIDENCIA DE LA REPÚBLICA"/>
    <s v="0001 - MINISTERIO DE LA PRESIDENCIA"/>
    <x v="0"/>
    <x v="0"/>
    <x v="10"/>
    <s v="2.1 - REMUNERACIONES Y CONTRIBUCIONES"/>
    <s v="2.1.2 - SOBRESUELDOS"/>
    <s v="N"/>
    <s v="00 - N/A"/>
    <s v="10 - FONDO GENERAL"/>
    <s v="(en blanco)"/>
    <s v="99 - MULTIPROVINCIAL"/>
    <n v="3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18348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en blanco)"/>
    <s v="99 - MULTIPROVINCIAL"/>
    <n v="100000"/>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3563084"/>
    <n v="115000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510000"/>
    <n v="170000"/>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311916"/>
    <n v="169116.95000000004"/>
  </r>
  <r>
    <s v="2024"/>
    <x v="0"/>
    <x v="0"/>
    <x v="0"/>
    <x v="0"/>
    <s v="2 - Poder Ejecutivo"/>
    <s v="0201 - PRESIDENCIA DE LA REPÚBLICA"/>
    <s v="0001 - MINISTERIO DE LA PRESIDENCIA"/>
    <x v="3"/>
    <x v="6"/>
    <x v="11"/>
    <s v="2.2 - CONTRATACIÓN DE SERVICIOS"/>
    <s v="2.2.1 - SERVICIOS BÁSICOS"/>
    <s v="N"/>
    <s v="00 - N/A"/>
    <s v="10 - FONDO GENERAL"/>
    <s v="(en blanco)"/>
    <s v="99 - MULTIPROVINCIAL"/>
    <n v="1085000"/>
    <n v="0"/>
  </r>
  <r>
    <s v="2024"/>
    <x v="0"/>
    <x v="0"/>
    <x v="0"/>
    <x v="0"/>
    <s v="2 - Poder Ejecutivo"/>
    <s v="0201 - PRESIDENCIA DE LA REPÚBLICA"/>
    <s v="0001 - MINISTERIO DE LA PRESIDENCIA"/>
    <x v="3"/>
    <x v="6"/>
    <x v="11"/>
    <s v="2.2 - CONTRATACIÓN DE SERVICIOS"/>
    <s v="2.2.2 - PUBLICIDAD, IMPRESIÓN Y ENCUADERNACIÓN"/>
    <s v="N"/>
    <s v="00 - N/A"/>
    <s v="10 - FONDO GENERAL"/>
    <s v="(en blanco)"/>
    <s v="99 - MULTIPROVINCIAL"/>
    <n v="400000"/>
    <n v="97858"/>
  </r>
  <r>
    <s v="2024"/>
    <x v="0"/>
    <x v="0"/>
    <x v="0"/>
    <x v="0"/>
    <s v="2 - Poder Ejecutivo"/>
    <s v="0201 - PRESIDENCIA DE LA REPÚBLICA"/>
    <s v="0001 - MINISTERIO DE LA PRESIDENCIA"/>
    <x v="3"/>
    <x v="6"/>
    <x v="11"/>
    <s v="2.2 - CONTRATACIÓN DE SERVICIOS"/>
    <s v="2.2.3 - VIÁTICOS"/>
    <s v="N"/>
    <s v="00 - N/A"/>
    <s v="10 - FONDO GENERAL"/>
    <s v="(en blanco)"/>
    <s v="99 - MULTIPROVINCIAL"/>
    <n v="300000"/>
    <n v="0"/>
  </r>
  <r>
    <s v="2024"/>
    <x v="0"/>
    <x v="0"/>
    <x v="0"/>
    <x v="0"/>
    <s v="2 - Poder Ejecutivo"/>
    <s v="0201 - PRESIDENCIA DE LA REPÚBLICA"/>
    <s v="0001 - MINISTERIO DE LA PRESIDENCIA"/>
    <x v="3"/>
    <x v="6"/>
    <x v="11"/>
    <s v="2.2 - CONTRATACIÓN DE SERVICIOS"/>
    <s v="2.2.4 - TRANSPORTE Y ALMACENAJE"/>
    <s v="N"/>
    <s v="00 - N/A"/>
    <s v="10 - FONDO GENERAL"/>
    <s v="(en blanco)"/>
    <s v="99 - MULTIPROVINCIAL"/>
    <n v="150000"/>
    <n v="0"/>
  </r>
  <r>
    <s v="2024"/>
    <x v="0"/>
    <x v="0"/>
    <x v="0"/>
    <x v="0"/>
    <s v="2 - Poder Ejecutivo"/>
    <s v="0201 - PRESIDENCIA DE LA REPÚBLICA"/>
    <s v="0001 - MINISTERIO DE LA PRESIDENCIA"/>
    <x v="3"/>
    <x v="6"/>
    <x v="11"/>
    <s v="2.2 - CONTRATACIÓN DE SERVICIOS"/>
    <s v="2.2.5 - ALQUILERES Y RENTAS"/>
    <s v="N"/>
    <s v="00 - N/A"/>
    <s v="10 - FONDO GENERAL"/>
    <s v="(en blanco)"/>
    <s v="99 - MULTIPROVINCIAL"/>
    <n v="2500000"/>
    <n v="0"/>
  </r>
  <r>
    <s v="2024"/>
    <x v="0"/>
    <x v="0"/>
    <x v="0"/>
    <x v="0"/>
    <s v="2 - Poder Ejecutivo"/>
    <s v="0201 - PRESIDENCIA DE LA REPÚBLICA"/>
    <s v="0001 - MINISTERIO DE LA PRESIDENCIA"/>
    <x v="3"/>
    <x v="6"/>
    <x v="11"/>
    <s v="2.2 - CONTRATACIÓN DE SERVICIOS"/>
    <s v="2.2.6 - SEGUROS"/>
    <s v="N"/>
    <s v="00 - N/A"/>
    <s v="10 - FONDO GENERAL"/>
    <s v="(en blanco)"/>
    <s v="99 - MULTIPROVINCIAL"/>
    <n v="500000"/>
    <n v="492029.64"/>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2646916"/>
    <n v="0"/>
  </r>
  <r>
    <s v="2024"/>
    <x v="0"/>
    <x v="0"/>
    <x v="0"/>
    <x v="0"/>
    <s v="2 - Poder Ejecutivo"/>
    <s v="0201 - PRESIDENCIA DE LA REPÚBLICA"/>
    <s v="0001 - MINISTERIO DE LA PRESIDENCIA"/>
    <x v="3"/>
    <x v="6"/>
    <x v="11"/>
    <s v="2.2 - CONTRATACIÓN DE SERVICIOS"/>
    <s v="2.2.9 - OTRAS CONTRATACIONES DE SERVICIOS"/>
    <s v="N"/>
    <s v="00 - N/A"/>
    <s v="10 - FONDO GENERAL"/>
    <s v="(en blanco)"/>
    <s v="99 - MULTIPROVINCIAL"/>
    <n v="115000"/>
    <n v="0"/>
  </r>
  <r>
    <s v="2024"/>
    <x v="0"/>
    <x v="0"/>
    <x v="0"/>
    <x v="0"/>
    <s v="2 - Poder Ejecutivo"/>
    <s v="0201 - PRESIDENCIA DE LA REPÚBLICA"/>
    <s v="0001 - MINISTERIO DE LA PRESIDENCIA"/>
    <x v="3"/>
    <x v="6"/>
    <x v="11"/>
    <s v="2.3 - MATERIALES Y SUMINISTROS"/>
    <s v="2.3.1 - ALIMENTOS Y PRODUCTOS AGROFORESTALES"/>
    <s v="N"/>
    <s v="00 - N/A"/>
    <s v="10 - FONDO GENERAL"/>
    <s v="(en blanco)"/>
    <s v="99 - MULTIPROVINCIAL"/>
    <n v="400000"/>
    <n v="22170"/>
  </r>
  <r>
    <s v="2024"/>
    <x v="0"/>
    <x v="0"/>
    <x v="0"/>
    <x v="0"/>
    <s v="2 - Poder Ejecutivo"/>
    <s v="0201 - PRESIDENCIA DE LA REPÚBLICA"/>
    <s v="0001 - MINISTERIO DE LA PRESIDENCIA"/>
    <x v="3"/>
    <x v="6"/>
    <x v="11"/>
    <s v="2.3 - MATERIALES Y SUMINISTROS"/>
    <s v="2.3.3 - PAPEL, CARTÓN E IMPRESOS"/>
    <s v="N"/>
    <s v="00 - N/A"/>
    <s v="10 - FONDO GENERAL"/>
    <s v="(en blanco)"/>
    <s v="99 - MULTIPROVINCIAL"/>
    <n v="500000"/>
    <n v="18290"/>
  </r>
  <r>
    <s v="2024"/>
    <x v="0"/>
    <x v="0"/>
    <x v="0"/>
    <x v="0"/>
    <s v="2 - Poder Ejecutivo"/>
    <s v="0201 - PRESIDENCIA DE LA REPÚBLICA"/>
    <s v="0001 - MINISTERIO DE LA PRESIDENCIA"/>
    <x v="3"/>
    <x v="6"/>
    <x v="11"/>
    <s v="2.3 - MATERIALES Y SUMINISTROS"/>
    <s v="2.3.5 - CUERO, CAUCHO Y PLÁSTICO"/>
    <s v="N"/>
    <s v="00 - N/A"/>
    <s v="10 - FONDO GENERAL"/>
    <s v="(en blanco)"/>
    <s v="99 - MULTIPROVINCIAL"/>
    <n v="100000"/>
    <n v="18360.8"/>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en blanco)"/>
    <s v="99 - MULTIPROVINCIAL"/>
    <n v="600000"/>
    <n v="60000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568084"/>
    <n v="71004.38"/>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716540814"/>
    <n v="321566362.99999988"/>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168655002"/>
    <n v="54527851.699999996"/>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94963520"/>
    <n v="46910109.680000007"/>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95300000"/>
    <n v="46066417.699999988"/>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17466664"/>
    <n v="6232053.5999999996"/>
  </r>
  <r>
    <s v="2024"/>
    <x v="0"/>
    <x v="0"/>
    <x v="0"/>
    <x v="0"/>
    <s v="2 - Poder Ejecutivo"/>
    <s v="0201 - PRESIDENCIA DE LA REPÚBLICA"/>
    <s v="0001 - SECRETARIADO ADMINISTRATIVO DE LA PRESIDENCIA"/>
    <x v="0"/>
    <x v="0"/>
    <x v="2"/>
    <s v="2.2 - CONTRATACIÓN DE SERVICIOS"/>
    <s v="2.2.3 - VIÁTICOS"/>
    <s v="N"/>
    <s v="00 - N/A"/>
    <s v="10 - FONDO GENERAL"/>
    <s v="(en blanco)"/>
    <s v="99 - MULTIPROVINCIAL"/>
    <n v="204000000"/>
    <n v="99099346.329999998"/>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0750000"/>
    <n v="912035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79725000"/>
    <n v="30927695.330000006"/>
  </r>
  <r>
    <s v="2024"/>
    <x v="0"/>
    <x v="0"/>
    <x v="0"/>
    <x v="0"/>
    <s v="2 - Poder Ejecutivo"/>
    <s v="0201 - PRESIDENCIA DE LA REPÚBLICA"/>
    <s v="0001 - SECRETARIADO ADMINISTRATIVO DE LA PRESIDENCIA"/>
    <x v="0"/>
    <x v="0"/>
    <x v="2"/>
    <s v="2.2 - CONTRATACIÓN DE SERVICIOS"/>
    <s v="2.2.6 - SEGUROS"/>
    <s v="N"/>
    <s v="00 - N/A"/>
    <s v="10 - FONDO GENERAL"/>
    <s v="(en blanco)"/>
    <s v="99 - MULTIPROVINCIAL"/>
    <n v="33750000"/>
    <n v="52731039.170000002"/>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2650000"/>
    <n v="12139775.839999998"/>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62588556"/>
    <n v="240667618.94000003"/>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83480000"/>
    <n v="34617660.939999998"/>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6900000"/>
    <n v="42927334.43"/>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14865184.710000001"/>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9400000"/>
    <n v="2054965.1400000001"/>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7700000"/>
    <n v="3500773.08"/>
  </r>
  <r>
    <s v="2024"/>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3500000"/>
    <n v="105839289.09"/>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4100000"/>
    <n v="16180472.499999998"/>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3122000"/>
    <n v="15206595.52"/>
  </r>
  <r>
    <s v="2024"/>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en blanco)"/>
    <s v="99 - MULTIPROVINCIAL"/>
    <n v="0"/>
    <n v="35129799.28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80355000"/>
    <n v="67867643.970000029"/>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796497018"/>
    <n v="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42280000"/>
    <n v="182384606.59999999"/>
  </r>
  <r>
    <s v="2024"/>
    <x v="0"/>
    <x v="0"/>
    <x v="0"/>
    <x v="0"/>
    <s v="2 - Poder Ejecutivo"/>
    <s v="0201 - PRESIDENCIA DE LA REPÚBLICA"/>
    <s v="0001 - SECRETARIADO ADMINISTRATIVO DE LA PRESIDENCIA"/>
    <x v="0"/>
    <x v="0"/>
    <x v="2"/>
    <s v="2.3 - MATERIALES Y SUMINISTROS"/>
    <s v="2.3.9 - PRODUCTOS Y ÚTILES VARIOS"/>
    <s v="N"/>
    <s v="00 - N/A"/>
    <s v="50 - CRÉDITO INTERNO"/>
    <s v="(en blanco)"/>
    <s v="99 - MULTIPROVINCIAL"/>
    <n v="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31975000"/>
    <n v="11857606.140000001"/>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7950000"/>
    <n v="1938472.23"/>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4700000"/>
    <n v="1696068.3"/>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10575000"/>
    <n v="3648973.1500000004"/>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en blanco)"/>
    <s v="99 - MULTIPROVINCIAL"/>
    <n v="150000"/>
    <n v="0"/>
  </r>
  <r>
    <s v="2024"/>
    <x v="0"/>
    <x v="0"/>
    <x v="0"/>
    <x v="0"/>
    <s v="2 - Poder Ejecutivo"/>
    <s v="0201 - PRESIDENCIA DE LA REPÚBLICA"/>
    <s v="0001 - SECRETARIADO ADMINISTRATIVO DE LA PRESIDENCIA"/>
    <x v="2"/>
    <x v="4"/>
    <x v="6"/>
    <s v="2.2 - CONTRATACIÓN DE SERVICIOS"/>
    <s v="2.2.3 - VIÁTICOS"/>
    <s v="N"/>
    <s v="00 - N/A"/>
    <s v="10 - FONDO GENERAL"/>
    <s v="(en blanco)"/>
    <s v="99 - MULTIPROVINCIAL"/>
    <n v="0"/>
    <n v="0"/>
  </r>
  <r>
    <s v="2024"/>
    <x v="0"/>
    <x v="0"/>
    <x v="0"/>
    <x v="0"/>
    <s v="2 - Poder Ejecutivo"/>
    <s v="0201 - PRESIDENCIA DE LA REPÚBLICA"/>
    <s v="0001 - SECRETARIADO ADMINISTRATIVO DE LA PRESIDENCIA"/>
    <x v="2"/>
    <x v="4"/>
    <x v="6"/>
    <s v="2.2 - CONTRATACIÓN DE SERVICIOS"/>
    <s v="2.2.4 - TRANSPORTE Y ALMACENAJE"/>
    <s v="N"/>
    <s v="00 - N/A"/>
    <s v="10 - FONDO GENERAL"/>
    <s v="(en blanco)"/>
    <s v="99 - MULTIPROVINCIAL"/>
    <n v="0"/>
    <n v="0"/>
  </r>
  <r>
    <s v="2024"/>
    <x v="0"/>
    <x v="0"/>
    <x v="0"/>
    <x v="0"/>
    <s v="2 - Poder Ejecutivo"/>
    <s v="0201 - PRESIDENCIA DE LA REPÚBLICA"/>
    <s v="0001 - SECRETARIADO ADMINISTRATIVO DE LA PRESIDENCIA"/>
    <x v="2"/>
    <x v="4"/>
    <x v="6"/>
    <s v="2.2 - CONTRATACIÓN DE SERVICIOS"/>
    <s v="2.2.5 - ALQUILERES Y RENTAS"/>
    <s v="N"/>
    <s v="00 - N/A"/>
    <s v="10 - FONDO GENERAL"/>
    <s v="(en blanco)"/>
    <s v="99 - MULTIPROVINCIAL"/>
    <n v="500000"/>
    <n v="0"/>
  </r>
  <r>
    <s v="2024"/>
    <x v="0"/>
    <x v="0"/>
    <x v="0"/>
    <x v="0"/>
    <s v="2 - Poder Ejecutivo"/>
    <s v="0201 - PRESIDENCIA DE LA REPÚBLICA"/>
    <s v="0001 - SECRETARIADO ADMINISTRATIVO DE LA PRESIDENCIA"/>
    <x v="2"/>
    <x v="4"/>
    <x v="6"/>
    <s v="2.2 - CONTRATACIÓN DE SERVICIOS"/>
    <s v="2.2.6 - SEGUROS"/>
    <s v="N"/>
    <s v="00 - N/A"/>
    <s v="10 - FONDO GENERAL"/>
    <s v="(en blanco)"/>
    <s v="99 - MULTIPROVINCIAL"/>
    <n v="1600000"/>
    <n v="675496.86"/>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2725000"/>
    <n v="193783.47"/>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1575000"/>
    <n v="148045"/>
  </r>
  <r>
    <s v="2024"/>
    <x v="0"/>
    <x v="0"/>
    <x v="0"/>
    <x v="0"/>
    <s v="2 - Poder Ejecutivo"/>
    <s v="0201 - PRESIDENCIA DE LA REPÚBLICA"/>
    <s v="0001 - SECRETARIADO ADMINISTRATIVO DE LA PRESIDENCIA"/>
    <x v="2"/>
    <x v="4"/>
    <x v="6"/>
    <s v="2.2 - CONTRATACIÓN DE SERVICIOS"/>
    <s v="2.2.9 - OTRAS CONTRATACIONES DE SERVICIOS"/>
    <s v="N"/>
    <s v="00 - N/A"/>
    <s v="10 - FONDO GENERAL"/>
    <s v="(en blanco)"/>
    <s v="99 - MULTIPROVINCIAL"/>
    <n v="2500000"/>
    <n v="1237789.32"/>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250000"/>
    <n v="79773.899999999994"/>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800000"/>
    <n v="11682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350000"/>
    <n v="0"/>
  </r>
  <r>
    <s v="2024"/>
    <x v="0"/>
    <x v="0"/>
    <x v="0"/>
    <x v="0"/>
    <s v="2 - Poder Ejecutivo"/>
    <s v="0201 - PRESIDENCIA DE LA REPÚBLICA"/>
    <s v="0001 - SECRETARIADO ADMINISTRATIVO DE LA PRESIDENCIA"/>
    <x v="2"/>
    <x v="4"/>
    <x v="6"/>
    <s v="2.3 - MATERIALES Y SUMINISTROS"/>
    <s v="2.3.4 - PRODUCTOS FARMACÉUTICOS"/>
    <s v="N"/>
    <s v="00 - N/A"/>
    <s v="10 - FONDO GENERAL"/>
    <s v="(en blanco)"/>
    <s v="99 - MULTIPROVINCIAL"/>
    <n v="150000"/>
    <n v="0"/>
  </r>
  <r>
    <s v="2024"/>
    <x v="0"/>
    <x v="0"/>
    <x v="0"/>
    <x v="0"/>
    <s v="2 - Poder Ejecutivo"/>
    <s v="0201 - PRESIDENCIA DE LA REPÚBLICA"/>
    <s v="0001 - SECRETARIADO ADMINISTRATIVO DE LA PRESIDENCIA"/>
    <x v="2"/>
    <x v="4"/>
    <x v="6"/>
    <s v="2.3 - MATERIALES Y SUMINISTROS"/>
    <s v="2.3.5 - CUERO, CAUCHO Y PLÁSTICO"/>
    <s v="N"/>
    <s v="00 - N/A"/>
    <s v="10 - FONDO GENERAL"/>
    <s v="(en blanco)"/>
    <s v="99 - MULTIPROVINCIAL"/>
    <n v="35000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120000"/>
    <n v="2660.9"/>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3070000"/>
    <n v="52179.6"/>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2270355"/>
    <n v="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314935976"/>
    <n v="153650852.99000001"/>
  </r>
  <r>
    <s v="2024"/>
    <x v="0"/>
    <x v="0"/>
    <x v="0"/>
    <x v="0"/>
    <s v="2 - Poder Ejecutivo"/>
    <s v="0201 - PRESIDENCIA DE LA REPÚBLICA"/>
    <s v="0003 - PLAN PRESIDENCIAL CONTRA LA POBREZA"/>
    <x v="2"/>
    <x v="4"/>
    <x v="6"/>
    <s v="2.1 - REMUNERACIONES Y CONTRIBUCIONES"/>
    <s v="2.1.1 - REMUNERACIONES"/>
    <s v="N"/>
    <s v="00 - N/A"/>
    <s v="50 - CRÉDITO INTERNO"/>
    <s v="(en blanco)"/>
    <s v="99 - MULTIPROVINCIAL"/>
    <n v="0"/>
    <n v="0"/>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57865154"/>
    <n v="23629089.91"/>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36130093"/>
    <n v="17830092.480000012"/>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25550000"/>
    <n v="12026235.910000002"/>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6850000"/>
    <n v="852752.39999999991"/>
  </r>
  <r>
    <s v="2024"/>
    <x v="0"/>
    <x v="0"/>
    <x v="0"/>
    <x v="0"/>
    <s v="2 - Poder Ejecutivo"/>
    <s v="0201 - PRESIDENCIA DE LA REPÚBLICA"/>
    <s v="0003 - PLAN PRESIDENCIAL CONTRA LA POBREZA"/>
    <x v="2"/>
    <x v="4"/>
    <x v="6"/>
    <s v="2.2 - CONTRATACIÓN DE SERVICIOS"/>
    <s v="2.2.3 - VIÁTICOS"/>
    <s v="N"/>
    <s v="00 - N/A"/>
    <s v="10 - FONDO GENERAL"/>
    <s v="(en blanco)"/>
    <s v="99 - MULTIPROVINCIAL"/>
    <n v="150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620000"/>
    <n v="1299999.24"/>
  </r>
  <r>
    <s v="2024"/>
    <x v="0"/>
    <x v="0"/>
    <x v="0"/>
    <x v="0"/>
    <s v="2 - Poder Ejecutivo"/>
    <s v="0201 - PRESIDENCIA DE LA REPÚBLICA"/>
    <s v="0003 - PLAN PRESIDENCIAL CONTRA LA POBREZA"/>
    <x v="2"/>
    <x v="4"/>
    <x v="6"/>
    <s v="2.2 - CONTRATACIÓN DE SERVICIOS"/>
    <s v="2.2.5 - ALQUILERES Y RENTAS"/>
    <s v="N"/>
    <s v="00 - N/A"/>
    <s v="10 - FONDO GENERAL"/>
    <s v="(en blanco)"/>
    <s v="99 - MULTIPROVINCIAL"/>
    <n v="53000000"/>
    <n v="54709131.979999997"/>
  </r>
  <r>
    <s v="2024"/>
    <x v="0"/>
    <x v="0"/>
    <x v="0"/>
    <x v="0"/>
    <s v="2 - Poder Ejecutivo"/>
    <s v="0201 - PRESIDENCIA DE LA REPÚBLICA"/>
    <s v="0003 - PLAN PRESIDENCIAL CONTRA LA POBREZA"/>
    <x v="2"/>
    <x v="4"/>
    <x v="6"/>
    <s v="2.2 - CONTRATACIÓN DE SERVICIOS"/>
    <s v="2.2.6 - SEGUROS"/>
    <s v="N"/>
    <s v="00 - N/A"/>
    <s v="10 - FONDO GENERAL"/>
    <s v="(en blanco)"/>
    <s v="99 - MULTIPROVINCIAL"/>
    <n v="10000000"/>
    <n v="7352327.9299999997"/>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20370000"/>
    <n v="2060509.73"/>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34100000"/>
    <n v="8822550.6999999993"/>
  </r>
  <r>
    <s v="2024"/>
    <x v="0"/>
    <x v="0"/>
    <x v="0"/>
    <x v="0"/>
    <s v="2 - Poder Ejecutivo"/>
    <s v="0201 - PRESIDENCIA DE LA REPÚBLICA"/>
    <s v="0003 - PLAN PRESIDENCIAL CONTRA LA POBREZA"/>
    <x v="2"/>
    <x v="4"/>
    <x v="6"/>
    <s v="2.2 - CONTRATACIÓN DE SERVICIOS"/>
    <s v="2.2.9 - OTRAS CONTRATACIONES DE SERVICIOS"/>
    <s v="N"/>
    <s v="00 - N/A"/>
    <s v="10 - FONDO GENERAL"/>
    <s v="(en blanco)"/>
    <s v="99 - MULTIPROVINCIAL"/>
    <n v="3040000"/>
    <n v="2480000"/>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3725367261"/>
    <n v="1415385315.1600003"/>
  </r>
  <r>
    <s v="2024"/>
    <x v="0"/>
    <x v="0"/>
    <x v="0"/>
    <x v="0"/>
    <s v="2 - Poder Ejecutivo"/>
    <s v="0201 - PRESIDENCIA DE LA REPÚBLICA"/>
    <s v="0003 - PLAN PRESIDENCIAL CONTRA LA POBREZA"/>
    <x v="2"/>
    <x v="4"/>
    <x v="6"/>
    <s v="2.3 - MATERIALES Y SUMINISTROS"/>
    <s v="2.3.1 - ALIMENTOS Y PRODUCTOS AGROFORESTALES"/>
    <s v="N"/>
    <s v="00 - N/A"/>
    <s v="50 - CRÉDITO INTERNO"/>
    <s v="(en blanco)"/>
    <s v="99 - MULTIPROVINCIAL"/>
    <n v="0"/>
    <n v="0"/>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7400000"/>
    <n v="1943999.9"/>
  </r>
  <r>
    <s v="2024"/>
    <x v="0"/>
    <x v="0"/>
    <x v="0"/>
    <x v="0"/>
    <s v="2 - Poder Ejecutivo"/>
    <s v="0201 - PRESIDENCIA DE LA REPÚBLICA"/>
    <s v="0003 - PLAN PRESIDENCIAL CONTRA LA POBREZA"/>
    <x v="2"/>
    <x v="4"/>
    <x v="6"/>
    <s v="2.3 - MATERIALES Y SUMINISTROS"/>
    <s v="2.3.3 - PAPEL, CARTÓN E IMPRESOS"/>
    <s v="N"/>
    <s v="00 - N/A"/>
    <s v="10 - FONDO GENERAL"/>
    <s v="(en blanco)"/>
    <s v="99 - MULTIPROVINCIAL"/>
    <n v="3200000"/>
    <n v="699900"/>
  </r>
  <r>
    <s v="2024"/>
    <x v="0"/>
    <x v="0"/>
    <x v="0"/>
    <x v="0"/>
    <s v="2 - Poder Ejecutivo"/>
    <s v="0201 - PRESIDENCIA DE LA REPÚBLICA"/>
    <s v="0003 - PLAN PRESIDENCIAL CONTRA LA POBREZA"/>
    <x v="2"/>
    <x v="4"/>
    <x v="6"/>
    <s v="2.3 - MATERIALES Y SUMINISTROS"/>
    <s v="2.3.4 - PRODUCTOS FARMACÉUTICOS"/>
    <s v="N"/>
    <s v="00 - N/A"/>
    <s v="10 - FONDO GENERAL"/>
    <s v="(en blanco)"/>
    <s v="99 - MULTIPROVINCIAL"/>
    <n v="10000000"/>
    <n v="0"/>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93010000"/>
    <n v="35826155.600000001"/>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49550000"/>
    <n v="36853281.359999992"/>
  </r>
  <r>
    <s v="2024"/>
    <x v="0"/>
    <x v="0"/>
    <x v="0"/>
    <x v="0"/>
    <s v="2 - Poder Ejecutivo"/>
    <s v="0201 - PRESIDENCIA DE LA REPÚBLICA"/>
    <s v="0003 - PLAN PRESIDENCIAL CONTRA LA POBREZA"/>
    <x v="2"/>
    <x v="4"/>
    <x v="6"/>
    <s v="2.3 - MATERIALES Y SUMINISTROS"/>
    <s v="2.3.6 - PRODUCTOS DE MINERALES, METÁLICOS Y NO METÁLICOS"/>
    <s v="N"/>
    <s v="00 - N/A"/>
    <s v="50 - CRÉDITO INTERNO"/>
    <s v="(en blanco)"/>
    <s v="99 - MULTIPROVINCIAL"/>
    <n v="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32500000"/>
    <n v="9906534.5999999996"/>
  </r>
  <r>
    <s v="2024"/>
    <x v="0"/>
    <x v="0"/>
    <x v="0"/>
    <x v="0"/>
    <s v="2 - Poder Ejecutivo"/>
    <s v="0201 - PRESIDENCIA DE LA REPÚBLICA"/>
    <s v="0003 - PLAN PRESIDENCIAL CONTRA LA POBREZA"/>
    <x v="2"/>
    <x v="4"/>
    <x v="6"/>
    <s v="2.3 - MATERIALES Y SUMINISTROS"/>
    <s v="2.3.7 - COMBUSTIBLES, LUBRICANTES, PRODUCTOS QUÍMICOS Y CONEXOS"/>
    <s v="N"/>
    <s v="00 - N/A"/>
    <s v="50 - CRÉDITO INTERNO"/>
    <s v="(en blanco)"/>
    <s v="99 - MULTIPROVINCIAL"/>
    <n v="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43633544"/>
    <n v="23725594.360000003"/>
  </r>
  <r>
    <s v="2024"/>
    <x v="0"/>
    <x v="0"/>
    <x v="0"/>
    <x v="0"/>
    <s v="2 - Poder Ejecutivo"/>
    <s v="0201 - PRESIDENCIA DE LA REPÚBLICA"/>
    <s v="0003 - PLAN PRESIDENCIAL CONTRA LA POBREZA"/>
    <x v="2"/>
    <x v="4"/>
    <x v="6"/>
    <s v="2.3 - MATERIALES Y SUMINISTROS"/>
    <s v="2.3.9 - PRODUCTOS Y ÚTILES VARIOS"/>
    <s v="N"/>
    <s v="00 - N/A"/>
    <s v="50 - CRÉDITO INTERNO"/>
    <s v="(en blanco)"/>
    <s v="99 - MULTIPROVINCIAL"/>
    <n v="0"/>
    <n v="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322712213"/>
    <n v="176414285.78"/>
  </r>
  <r>
    <s v="2024"/>
    <x v="0"/>
    <x v="0"/>
    <x v="0"/>
    <x v="0"/>
    <s v="2 - Poder Ejecutivo"/>
    <s v="0201 - PRESIDENCIA DE LA REPÚBLICA"/>
    <s v="0004 - COMISION PRESIDENCIAL DE APOYO AL DESARROLLO BARRIAL"/>
    <x v="2"/>
    <x v="4"/>
    <x v="6"/>
    <s v="2.1 - REMUNERACIONES Y CONTRIBUCIONES"/>
    <s v="2.1.1 - REMUNERACIONES"/>
    <s v="N"/>
    <s v="00 - N/A"/>
    <s v="50 - CRÉDITO INTERNO"/>
    <s v="(en blanco)"/>
    <s v="99 - MULTIPROVINCIAL"/>
    <n v="0"/>
    <n v="0"/>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29493012"/>
    <n v="9742529.620000001"/>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34860670"/>
    <n v="17825728.669999998"/>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8120530"/>
    <n v="4412450.9700000007"/>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en blanco)"/>
    <s v="99 - MULTIPROVINCIAL"/>
    <n v="2562000"/>
    <n v="362290.68"/>
  </r>
  <r>
    <s v="2024"/>
    <x v="0"/>
    <x v="0"/>
    <x v="0"/>
    <x v="0"/>
    <s v="2 - Poder Ejecutivo"/>
    <s v="0201 - PRESIDENCIA DE LA REPÚBLICA"/>
    <s v="0004 - COMISION PRESIDENCIAL DE APOYO AL DESARROLLO BARRIAL"/>
    <x v="2"/>
    <x v="4"/>
    <x v="6"/>
    <s v="2.2 - CONTRATACIÓN DE SERVICIOS"/>
    <s v="2.2.3 - VIÁTICOS"/>
    <s v="N"/>
    <s v="00 - N/A"/>
    <s v="10 - FONDO GENERAL"/>
    <s v="(en blanco)"/>
    <s v="99 - MULTIPROVINCIAL"/>
    <n v="2160000"/>
    <n v="564687.6"/>
  </r>
  <r>
    <s v="2024"/>
    <x v="0"/>
    <x v="0"/>
    <x v="0"/>
    <x v="0"/>
    <s v="2 - Poder Ejecutivo"/>
    <s v="0201 - PRESIDENCIA DE LA REPÚBLICA"/>
    <s v="0004 - COMISION PRESIDENCIAL DE APOYO AL DESARROLLO BARRIAL"/>
    <x v="2"/>
    <x v="4"/>
    <x v="6"/>
    <s v="2.2 - CONTRATACIÓN DE SERVICIOS"/>
    <s v="2.2.4 - TRANSPORTE Y ALMACENAJE"/>
    <s v="N"/>
    <s v="00 - N/A"/>
    <s v="10 - FONDO GENERAL"/>
    <s v="(en blanco)"/>
    <s v="99 - MULTIPROVINCIAL"/>
    <n v="0"/>
    <n v="0"/>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22498831"/>
    <n v="10140971.989999998"/>
  </r>
  <r>
    <s v="2024"/>
    <x v="0"/>
    <x v="0"/>
    <x v="0"/>
    <x v="0"/>
    <s v="2 - Poder Ejecutivo"/>
    <s v="0201 - PRESIDENCIA DE LA REPÚBLICA"/>
    <s v="0004 - COMISION PRESIDENCIAL DE APOYO AL DESARROLLO BARRIAL"/>
    <x v="2"/>
    <x v="4"/>
    <x v="6"/>
    <s v="2.2 - CONTRATACIÓN DE SERVICIOS"/>
    <s v="2.2.6 - SEGUROS"/>
    <s v="N"/>
    <s v="00 - N/A"/>
    <s v="10 - FONDO GENERAL"/>
    <s v="(en blanco)"/>
    <s v="99 - MULTIPROVINCIAL"/>
    <n v="2040965"/>
    <n v="436981.93"/>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4929520"/>
    <n v="1400023.98"/>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41528110"/>
    <n v="7080839.8599999994"/>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7531189"/>
    <n v="3525851.8000000003"/>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78133435"/>
    <n v="8052931.1400000006"/>
  </r>
  <r>
    <s v="2024"/>
    <x v="0"/>
    <x v="0"/>
    <x v="0"/>
    <x v="0"/>
    <s v="2 - Poder Ejecutivo"/>
    <s v="0201 - PRESIDENCIA DE LA REPÚBLICA"/>
    <s v="0004 - COMISION PRESIDENCIAL DE APOYO AL DESARROLLO BARRIAL"/>
    <x v="2"/>
    <x v="4"/>
    <x v="6"/>
    <s v="2.3 - MATERIALES Y SUMINISTROS"/>
    <s v="2.3.1 - ALIMENTOS Y PRODUCTOS AGROFORESTALES"/>
    <s v="N"/>
    <s v="00 - N/A"/>
    <s v="50 - CRÉDITO INTERNO"/>
    <s v="(en blanco)"/>
    <s v="99 - MULTIPROVINCIAL"/>
    <n v="0"/>
    <n v="0"/>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22729622"/>
    <n v="3366363"/>
  </r>
  <r>
    <s v="2024"/>
    <x v="0"/>
    <x v="0"/>
    <x v="0"/>
    <x v="0"/>
    <s v="2 - Poder Ejecutivo"/>
    <s v="0201 - PRESIDENCIA DE LA REPÚBLICA"/>
    <s v="0004 - COMISION PRESIDENCIAL DE APOYO AL DESARROLLO BARRIAL"/>
    <x v="2"/>
    <x v="4"/>
    <x v="6"/>
    <s v="2.3 - MATERIALES Y SUMINISTROS"/>
    <s v="2.3.2 - TEXTILES Y VESTUARIOS"/>
    <s v="N"/>
    <s v="00 - N/A"/>
    <s v="50 - CRÉDITO INTERNO"/>
    <s v="(en blanco)"/>
    <s v="99 - MULTIPROVINCIAL"/>
    <n v="0"/>
    <n v="0"/>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2078321"/>
    <n v="382668.1"/>
  </r>
  <r>
    <s v="2024"/>
    <x v="0"/>
    <x v="0"/>
    <x v="0"/>
    <x v="0"/>
    <s v="2 - Poder Ejecutivo"/>
    <s v="0201 - PRESIDENCIA DE LA REPÚBLICA"/>
    <s v="0004 - COMISION PRESIDENCIAL DE APOYO AL DESARROLLO BARRIAL"/>
    <x v="2"/>
    <x v="4"/>
    <x v="6"/>
    <s v="2.3 - MATERIALES Y SUMINISTROS"/>
    <s v="2.3.5 - CUERO, CAUCHO Y PLÁSTICO"/>
    <s v="N"/>
    <s v="00 - N/A"/>
    <s v="10 - FONDO GENERAL"/>
    <s v="(en blanco)"/>
    <s v="99 - MULTIPROVINCIAL"/>
    <n v="661600"/>
    <n v="563870.07999999996"/>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26670921"/>
    <n v="8014013.3099999996"/>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en blanco)"/>
    <s v="99 - MULTIPROVINCIAL"/>
    <n v="0"/>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27824491"/>
    <n v="9645277.5399999991"/>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72888841"/>
    <n v="15954182.370000001"/>
  </r>
  <r>
    <s v="2024"/>
    <x v="0"/>
    <x v="0"/>
    <x v="0"/>
    <x v="0"/>
    <s v="2 - Poder Ejecutivo"/>
    <s v="0201 - PRESIDENCIA DE LA REPÚBLICA"/>
    <s v="0004 - COMISION PRESIDENCIAL DE APOYO AL DESARROLLO BARRIAL"/>
    <x v="2"/>
    <x v="4"/>
    <x v="6"/>
    <s v="2.3 - MATERIALES Y SUMINISTROS"/>
    <s v="2.3.9 - PRODUCTOS Y ÚTILES VARIOS"/>
    <s v="N"/>
    <s v="00 - N/A"/>
    <s v="50 - CRÉDITO INTERNO"/>
    <s v="(en blanco)"/>
    <s v="99 - MULTIPROVINCIAL"/>
    <n v="0"/>
    <n v="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801700000"/>
    <n v="387218773.82999992"/>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625000000"/>
    <n v="218752139.56999999"/>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110400000"/>
    <n v="58574313.859999977"/>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240800000"/>
    <n v="104347894.28000003"/>
  </r>
  <r>
    <s v="2024"/>
    <x v="0"/>
    <x v="0"/>
    <x v="0"/>
    <x v="0"/>
    <s v="2 - Poder Ejecutivo"/>
    <s v="0201 - PRESIDENCIA DE LA REPÚBLICA"/>
    <s v="0004 - SERVICIO INTEGRAL DE EMERGENCIAS"/>
    <x v="0"/>
    <x v="7"/>
    <x v="12"/>
    <s v="2.2 - CONTRATACIÓN DE SERVICIOS"/>
    <s v="2.2.2 - PUBLICIDAD, IMPRESIÓN Y ENCUADERNACIÓN"/>
    <s v="N"/>
    <s v="00 - N/A"/>
    <s v="10 - FONDO GENERAL"/>
    <s v="(en blanco)"/>
    <s v="99 - MULTIPROVINCIAL"/>
    <n v="45100000"/>
    <n v="2774783.4400000004"/>
  </r>
  <r>
    <s v="2024"/>
    <x v="0"/>
    <x v="0"/>
    <x v="0"/>
    <x v="0"/>
    <s v="2 - Poder Ejecutivo"/>
    <s v="0201 - PRESIDENCIA DE LA REPÚBLICA"/>
    <s v="0004 - SERVICIO INTEGRAL DE EMERGENCIAS"/>
    <x v="0"/>
    <x v="7"/>
    <x v="12"/>
    <s v="2.2 - CONTRATACIÓN DE SERVICIOS"/>
    <s v="2.2.3 - VIÁTICOS"/>
    <s v="N"/>
    <s v="00 - N/A"/>
    <s v="10 - FONDO GENERAL"/>
    <s v="(en blanco)"/>
    <s v="99 - MULTIPROVINCIAL"/>
    <n v="11000000"/>
    <n v="4667028.3499999996"/>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350000"/>
    <n v="966604.9"/>
  </r>
  <r>
    <s v="2024"/>
    <x v="0"/>
    <x v="0"/>
    <x v="0"/>
    <x v="0"/>
    <s v="2 - Poder Ejecutivo"/>
    <s v="0201 - PRESIDENCIA DE LA REPÚBLICA"/>
    <s v="0004 - SERVICIO INTEGRAL DE EMERGENCIAS"/>
    <x v="0"/>
    <x v="7"/>
    <x v="12"/>
    <s v="2.2 - CONTRATACIÓN DE SERVICIOS"/>
    <s v="2.2.4 - TRANSPORTE Y ALMACENAJE"/>
    <s v="N"/>
    <s v="00 - N/A"/>
    <s v="20 - FONDOS CON DESTINO ESPECÍFICO"/>
    <s v="(en blanco)"/>
    <s v="99 - MULTIPROVINCIAL"/>
    <n v="0"/>
    <n v="2950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6625000"/>
    <n v="49609041.890000001"/>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60200000"/>
    <n v="66120260.759999998"/>
  </r>
  <r>
    <s v="2024"/>
    <x v="0"/>
    <x v="0"/>
    <x v="0"/>
    <x v="0"/>
    <s v="2 - Poder Ejecutivo"/>
    <s v="0201 - PRESIDENCIA DE LA REPÚBLICA"/>
    <s v="0004 - SERVICIO INTEGRAL DE EMERGENCIAS"/>
    <x v="0"/>
    <x v="7"/>
    <x v="12"/>
    <s v="2.2 - CONTRATACIÓN DE SERVICIOS"/>
    <s v="2.2.6 - SEGUROS"/>
    <s v="N"/>
    <s v="00 - N/A"/>
    <s v="10 - FONDO GENERAL"/>
    <s v="(en blanco)"/>
    <s v="99 - MULTIPROVINCIAL"/>
    <n v="72000000"/>
    <n v="24984019.210000001"/>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18250000"/>
    <n v="1976261.5599999998"/>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78500000"/>
    <n v="18091116.129999999"/>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6925000"/>
    <n v="3512571.25"/>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27000000"/>
    <n v="31159701.609999996"/>
  </r>
  <r>
    <s v="2024"/>
    <x v="0"/>
    <x v="0"/>
    <x v="0"/>
    <x v="0"/>
    <s v="2 - Poder Ejecutivo"/>
    <s v="0201 - PRESIDENCIA DE LA REPÚBLICA"/>
    <s v="0004 - SERVICIO INTEGRAL DE EMERGENCIAS"/>
    <x v="0"/>
    <x v="7"/>
    <x v="12"/>
    <s v="2.2 - CONTRATACIÓN DE SERVICIOS"/>
    <s v="2.2.9 - OTRAS CONTRATACIONES DE SERVICIOS"/>
    <s v="N"/>
    <s v="00 - N/A"/>
    <s v="10 - FONDO GENERAL"/>
    <s v="(en blanco)"/>
    <s v="99 - MULTIPROVINCIAL"/>
    <n v="6000000"/>
    <n v="6644014.6500000004"/>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en blanco)"/>
    <s v="99 - MULTIPROVINCIAL"/>
    <n v="0"/>
    <n v="7277011.9200000009"/>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2400000"/>
    <n v="1146389.3600000001"/>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en blanco)"/>
    <s v="99 - MULTIPROVINCIAL"/>
    <n v="5100000"/>
    <n v="161418"/>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3410000"/>
    <n v="274987.2"/>
  </r>
  <r>
    <s v="2024"/>
    <x v="0"/>
    <x v="0"/>
    <x v="0"/>
    <x v="0"/>
    <s v="2 - Poder Ejecutivo"/>
    <s v="0201 - PRESIDENCIA DE LA REPÚBLICA"/>
    <s v="0004 - SERVICIO INTEGRAL DE EMERGENCIAS"/>
    <x v="0"/>
    <x v="7"/>
    <x v="12"/>
    <s v="2.3 - MATERIALES Y SUMINISTROS"/>
    <s v="2.3.2 - TEXTILES Y VESTUARIOS"/>
    <s v="N"/>
    <s v="00 - N/A"/>
    <s v="20 - FONDOS CON DESTINO ESPECÍFICO"/>
    <s v="(en blanco)"/>
    <s v="99 - MULTIPROVINCIAL"/>
    <n v="100000"/>
    <n v="0"/>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700000"/>
    <n v="187024.97"/>
  </r>
  <r>
    <s v="2024"/>
    <x v="0"/>
    <x v="0"/>
    <x v="0"/>
    <x v="0"/>
    <s v="2 - Poder Ejecutivo"/>
    <s v="0201 - PRESIDENCIA DE LA REPÚBLICA"/>
    <s v="0004 - SERVICIO INTEGRAL DE EMERGENCIAS"/>
    <x v="0"/>
    <x v="7"/>
    <x v="12"/>
    <s v="2.3 - MATERIALES Y SUMINISTROS"/>
    <s v="2.3.3 - PAPEL, CARTÓN E IMPRESOS"/>
    <s v="N"/>
    <s v="00 - N/A"/>
    <s v="20 - FONDOS CON DESTINO ESPECÍFICO"/>
    <s v="(en blanco)"/>
    <s v="99 - MULTIPROVINCIAL"/>
    <n v="4600000"/>
    <n v="1093014.76"/>
  </r>
  <r>
    <s v="2024"/>
    <x v="0"/>
    <x v="0"/>
    <x v="0"/>
    <x v="0"/>
    <s v="2 - Poder Ejecutivo"/>
    <s v="0201 - PRESIDENCIA DE LA REPÚBLICA"/>
    <s v="0004 - SERVICIO INTEGRAL DE EMERGENCIAS"/>
    <x v="0"/>
    <x v="7"/>
    <x v="12"/>
    <s v="2.3 - MATERIALES Y SUMINISTROS"/>
    <s v="2.3.4 - PRODUCTOS FARMACÉUTICOS"/>
    <s v="N"/>
    <s v="00 - N/A"/>
    <s v="10 - FONDO GENERAL"/>
    <s v="(en blanco)"/>
    <s v="99 - MULTIPROVINCIAL"/>
    <n v="300000"/>
    <n v="682318.75"/>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700000"/>
    <n v="135493.18"/>
  </r>
  <r>
    <s v="2024"/>
    <x v="0"/>
    <x v="0"/>
    <x v="0"/>
    <x v="0"/>
    <s v="2 - Poder Ejecutivo"/>
    <s v="0201 - PRESIDENCIA DE LA REPÚBLICA"/>
    <s v="0004 - SERVICIO INTEGRAL DE EMERGENCIAS"/>
    <x v="0"/>
    <x v="7"/>
    <x v="12"/>
    <s v="2.3 - MATERIALES Y SUMINISTROS"/>
    <s v="2.3.5 - CUERO, CAUCHO Y PLÁSTICO"/>
    <s v="N"/>
    <s v="00 - N/A"/>
    <s v="20 - FONDOS CON DESTINO ESPECÍFICO"/>
    <s v="(en blanco)"/>
    <s v="99 - MULTIPROVINCIAL"/>
    <n v="5500000"/>
    <n v="3151616.15"/>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650000"/>
    <n v="74712.800000000003"/>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en blanco)"/>
    <s v="99 - MULTIPROVINCIAL"/>
    <n v="7000000"/>
    <n v="116628.79"/>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51720000"/>
    <n v="19525888.699999999"/>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232998.08"/>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35597406"/>
    <n v="2502759.48"/>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41902594"/>
    <n v="11878224.83"/>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8450580"/>
    <n v="22787352.099999998"/>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6795000"/>
    <n v="1528757"/>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7674420"/>
    <n v="3342189.4500000007"/>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2400000"/>
    <n v="1036447.9599999998"/>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0"/>
  </r>
  <r>
    <s v="2024"/>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6319315"/>
    <n v="472138.06"/>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700000"/>
    <n v="0"/>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4000000"/>
    <n v="1811418"/>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1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25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700000"/>
    <n v="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450000"/>
    <n v="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6100000"/>
    <n v="175640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4200000"/>
    <n v="472508.84"/>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54710539"/>
    <n v="54596534.490000002"/>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12316582"/>
    <n v="153000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7513285"/>
    <n v="8027796.4200000009"/>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8151380"/>
    <n v="3900591.9500000007"/>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7000000"/>
    <n v="1534000"/>
  </r>
  <r>
    <s v="2024"/>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1564000"/>
    <n v="780850"/>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en blanco)"/>
    <s v="99 - MULTIPROVINCIAL"/>
    <n v="50000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1200000"/>
    <n v="172920"/>
  </r>
  <r>
    <s v="2024"/>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3300000"/>
    <n v="1046604.01"/>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3000000"/>
    <n v="666231.82000000007"/>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21000000"/>
    <n v="12293211.109999999"/>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3982100"/>
    <n v="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700000"/>
    <n v="252225.05"/>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500000"/>
    <n v="0"/>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1300000"/>
    <n v="208999.65000000002"/>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20000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1400000"/>
    <n v="105492"/>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499999"/>
    <n v="0"/>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7900000"/>
    <n v="276228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17811921"/>
    <n v="183447.56"/>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45274275"/>
    <n v="19848652.720000003"/>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21149360"/>
    <n v="8197165.8700000001"/>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6027794"/>
    <n v="3002083.46"/>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5660000"/>
    <n v="2495621.5299999998"/>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en blanco)"/>
    <s v="99 - MULTIPROVINCIAL"/>
    <n v="150000"/>
    <n v="0"/>
  </r>
  <r>
    <s v="2024"/>
    <x v="0"/>
    <x v="0"/>
    <x v="0"/>
    <x v="0"/>
    <s v="2 - Poder Ejecutivo"/>
    <s v="0201 - PRESIDENCIA DE LA REPÚBLICA"/>
    <s v="0006 - CENTRO DE OPERACIONES DE EMERGENCIAS (COE)"/>
    <x v="3"/>
    <x v="6"/>
    <x v="13"/>
    <s v="2.2 - CONTRATACIÓN DE SERVICIOS"/>
    <s v="2.2.5 - ALQUILERES Y RENTAS"/>
    <s v="N"/>
    <s v="00 - N/A"/>
    <s v="10 - FONDO GENERAL"/>
    <s v="(en blanco)"/>
    <s v="99 - MULTIPROVINCIAL"/>
    <n v="200000"/>
    <n v="0"/>
  </r>
  <r>
    <s v="2024"/>
    <x v="0"/>
    <x v="0"/>
    <x v="0"/>
    <x v="0"/>
    <s v="2 - Poder Ejecutivo"/>
    <s v="0201 - PRESIDENCIA DE LA REPÚBLICA"/>
    <s v="0006 - CENTRO DE OPERACIONES DE EMERGENCIAS (COE)"/>
    <x v="3"/>
    <x v="6"/>
    <x v="13"/>
    <s v="2.2 - CONTRATACIÓN DE SERVICIOS"/>
    <s v="2.2.6 - SEGUROS"/>
    <s v="N"/>
    <s v="00 - N/A"/>
    <s v="10 - FONDO GENERAL"/>
    <s v="(en blanco)"/>
    <s v="99 - MULTIPROVINCIAL"/>
    <n v="10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en blanco)"/>
    <s v="99 - MULTIPROVINCIAL"/>
    <n v="4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40 - TRANSFERENCIAS"/>
    <s v="(en blanco)"/>
    <s v="99 - MULTIPROVINCIAL"/>
    <n v="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en blanco)"/>
    <s v="99 - MULTIPROVINCIAL"/>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en blanco)"/>
    <s v="99 - MULTIPROVINCIAL"/>
    <n v="10620000"/>
    <n v="7301718.5499999998"/>
  </r>
  <r>
    <s v="2024"/>
    <x v="0"/>
    <x v="0"/>
    <x v="0"/>
    <x v="0"/>
    <s v="2 - Poder Ejecutivo"/>
    <s v="0201 - PRESIDENCIA DE LA REPÚBLICA"/>
    <s v="0006 - CENTRO DE OPERACIONES DE EMERGENCIAS (COE)"/>
    <x v="3"/>
    <x v="6"/>
    <x v="13"/>
    <s v="2.3 - MATERIALES Y SUMINISTROS"/>
    <s v="2.3.1 - ALIMENTOS Y PRODUCTOS AGROFORESTALES"/>
    <s v="N"/>
    <s v="00 - N/A"/>
    <s v="40 - TRANSFERENCIAS"/>
    <s v="(en blanco)"/>
    <s v="99 - MULTIPROVINCIAL"/>
    <n v="0"/>
    <n v="0"/>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5807412"/>
    <n v="2212500"/>
  </r>
  <r>
    <s v="2024"/>
    <x v="0"/>
    <x v="0"/>
    <x v="0"/>
    <x v="0"/>
    <s v="2 - Poder Ejecutivo"/>
    <s v="0201 - PRESIDENCIA DE LA REPÚBLICA"/>
    <s v="0006 - CENTRO DE OPERACIONES DE EMERGENCIAS (COE)"/>
    <x v="3"/>
    <x v="6"/>
    <x v="13"/>
    <s v="2.3 - MATERIALES Y SUMINISTROS"/>
    <s v="2.3.2 - TEXTILES Y VESTUARIOS"/>
    <s v="N"/>
    <s v="00 - N/A"/>
    <s v="40 - TRANSFERENCIAS"/>
    <s v="(en blanco)"/>
    <s v="99 - MULTIPROVINCIAL"/>
    <n v="0"/>
    <n v="0"/>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300000"/>
    <n v="0"/>
  </r>
  <r>
    <s v="2024"/>
    <x v="0"/>
    <x v="0"/>
    <x v="0"/>
    <x v="0"/>
    <s v="2 - Poder Ejecutivo"/>
    <s v="0201 - PRESIDENCIA DE LA REPÚBLICA"/>
    <s v="0006 - CENTRO DE OPERACIONES DE EMERGENCIAS (COE)"/>
    <x v="3"/>
    <x v="6"/>
    <x v="13"/>
    <s v="2.3 - MATERIALES Y SUMINISTROS"/>
    <s v="2.3.5 - CUERO, CAUCHO Y PLÁSTICO"/>
    <s v="N"/>
    <s v="00 - N/A"/>
    <s v="10 - FONDO GENERAL"/>
    <s v="(en blanco)"/>
    <s v="99 - MULTIPROVINCIAL"/>
    <n v="900000"/>
    <n v="0"/>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en blanco)"/>
    <s v="99 - MULTIPROVINCIAL"/>
    <n v="0"/>
    <n v="0"/>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2984000"/>
    <n v="1444227"/>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en blanco)"/>
    <s v="99 - MULTIPROVINCIAL"/>
    <n v="0"/>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1610800"/>
    <n v="7806150"/>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0"/>
  </r>
  <r>
    <s v="2024"/>
    <x v="0"/>
    <x v="0"/>
    <x v="0"/>
    <x v="0"/>
    <s v="2 - Poder Ejecutivo"/>
    <s v="0201 - PRESIDENCIA DE LA REPÚBLICA"/>
    <s v="0007 - PROGRAMA SUPÉRATE"/>
    <x v="2"/>
    <x v="4"/>
    <x v="6"/>
    <s v="2.1 - REMUNERACIONES Y CONTRIBUCIONES"/>
    <s v="2.1.1 - REMUNERACIONES"/>
    <s v="N"/>
    <s v="00 - N/A"/>
    <s v="10 - FONDO GENERAL"/>
    <s v="(en blanco)"/>
    <s v="99 - MULTIPROVINCIAL"/>
    <n v="2243950383"/>
    <n v="1006216232.04"/>
  </r>
  <r>
    <s v="2024"/>
    <x v="0"/>
    <x v="0"/>
    <x v="0"/>
    <x v="0"/>
    <s v="2 - Poder Ejecutivo"/>
    <s v="0201 - PRESIDENCIA DE LA REPÚBLICA"/>
    <s v="0007 - PROGRAMA SUPÉRATE"/>
    <x v="2"/>
    <x v="4"/>
    <x v="6"/>
    <s v="2.1 - REMUNERACIONES Y CONTRIBUCIONES"/>
    <s v="2.1.2 - SOBRESUELDOS"/>
    <s v="N"/>
    <s v="00 - N/A"/>
    <s v="10 - FONDO GENERAL"/>
    <s v="(en blanco)"/>
    <s v="99 - MULTIPROVINCIAL"/>
    <n v="266338080"/>
    <n v="124800804.46000004"/>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292777201"/>
    <n v="141635751.12999997"/>
  </r>
  <r>
    <s v="2024"/>
    <x v="0"/>
    <x v="0"/>
    <x v="0"/>
    <x v="0"/>
    <s v="2 - Poder Ejecutivo"/>
    <s v="0201 - PRESIDENCIA DE LA REPÚBLICA"/>
    <s v="0007 - PROGRAMA SUPÉRATE"/>
    <x v="2"/>
    <x v="4"/>
    <x v="6"/>
    <s v="2.2 - CONTRATACIÓN DE SERVICIOS"/>
    <s v="2.2.1 - SERVICIOS BÁSICOS"/>
    <s v="N"/>
    <s v="00 - N/A"/>
    <s v="10 - FONDO GENERAL"/>
    <s v="(en blanco)"/>
    <s v="99 - MULTIPROVINCIAL"/>
    <n v="124148689"/>
    <n v="66499535.070000023"/>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13700000"/>
    <n v="1701696.8800000001"/>
  </r>
  <r>
    <s v="2024"/>
    <x v="0"/>
    <x v="0"/>
    <x v="0"/>
    <x v="0"/>
    <s v="2 - Poder Ejecutivo"/>
    <s v="0201 - PRESIDENCIA DE LA REPÚBLICA"/>
    <s v="0007 - PROGRAMA SUPÉRATE"/>
    <x v="2"/>
    <x v="4"/>
    <x v="6"/>
    <s v="2.2 - CONTRATACIÓN DE SERVICIOS"/>
    <s v="2.2.3 - VIÁTICOS"/>
    <s v="N"/>
    <s v="00 - N/A"/>
    <s v="10 - FONDO GENERAL"/>
    <s v="(en blanco)"/>
    <s v="99 - MULTIPROVINCIAL"/>
    <n v="37000000"/>
    <n v="11643209"/>
  </r>
  <r>
    <s v="2024"/>
    <x v="0"/>
    <x v="0"/>
    <x v="0"/>
    <x v="0"/>
    <s v="2 - Poder Ejecutivo"/>
    <s v="0201 - PRESIDENCIA DE LA REPÚBLICA"/>
    <s v="0007 - PROGRAMA SUPÉRATE"/>
    <x v="2"/>
    <x v="4"/>
    <x v="6"/>
    <s v="2.2 - CONTRATACIÓN DE SERVICIOS"/>
    <s v="2.2.4 - TRANSPORTE Y ALMACENAJE"/>
    <s v="N"/>
    <s v="00 - N/A"/>
    <s v="10 - FONDO GENERAL"/>
    <s v="(en blanco)"/>
    <s v="99 - MULTIPROVINCIAL"/>
    <n v="1200000"/>
    <n v="937742.41"/>
  </r>
  <r>
    <s v="2024"/>
    <x v="0"/>
    <x v="0"/>
    <x v="0"/>
    <x v="0"/>
    <s v="2 - Poder Ejecutivo"/>
    <s v="0201 - PRESIDENCIA DE LA REPÚBLICA"/>
    <s v="0007 - PROGRAMA SUPÉRATE"/>
    <x v="2"/>
    <x v="4"/>
    <x v="6"/>
    <s v="2.2 - CONTRATACIÓN DE SERVICIOS"/>
    <s v="2.2.5 - ALQUILERES Y RENTAS"/>
    <s v="N"/>
    <s v="00 - N/A"/>
    <s v="10 - FONDO GENERAL"/>
    <s v="(en blanco)"/>
    <s v="99 - MULTIPROVINCIAL"/>
    <n v="67056000"/>
    <n v="21199600.590000004"/>
  </r>
  <r>
    <s v="2024"/>
    <x v="0"/>
    <x v="0"/>
    <x v="0"/>
    <x v="0"/>
    <s v="2 - Poder Ejecutivo"/>
    <s v="0201 - PRESIDENCIA DE LA REPÚBLICA"/>
    <s v="0007 - PROGRAMA SUPÉRATE"/>
    <x v="2"/>
    <x v="4"/>
    <x v="6"/>
    <s v="2.2 - CONTRATACIÓN DE SERVICIOS"/>
    <s v="2.2.6 - SEGUROS"/>
    <s v="N"/>
    <s v="00 - N/A"/>
    <s v="10 - FONDO GENERAL"/>
    <s v="(en blanco)"/>
    <s v="99 - MULTIPROVINCIAL"/>
    <n v="39000000"/>
    <n v="24630582.360000003"/>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18150000"/>
    <n v="1144395.08"/>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148154479"/>
    <n v="7704882.2100000018"/>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20351597"/>
    <n v="5045949.09"/>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41024000"/>
    <n v="3466819.92"/>
  </r>
  <r>
    <s v="2024"/>
    <x v="0"/>
    <x v="0"/>
    <x v="0"/>
    <x v="0"/>
    <s v="2 - Poder Ejecutivo"/>
    <s v="0201 - PRESIDENCIA DE LA REPÚBLICA"/>
    <s v="0007 - PROGRAMA SUPÉRATE"/>
    <x v="2"/>
    <x v="4"/>
    <x v="6"/>
    <s v="2.3 - MATERIALES Y SUMINISTROS"/>
    <s v="2.3.2 - TEXTILES Y VESTUARIOS"/>
    <s v="N"/>
    <s v="00 - N/A"/>
    <s v="10 - FONDO GENERAL"/>
    <s v="(en blanco)"/>
    <s v="99 - MULTIPROVINCIAL"/>
    <n v="11900000"/>
    <n v="487074.5"/>
  </r>
  <r>
    <s v="2024"/>
    <x v="0"/>
    <x v="0"/>
    <x v="0"/>
    <x v="0"/>
    <s v="2 - Poder Ejecutivo"/>
    <s v="0201 - PRESIDENCIA DE LA REPÚBLICA"/>
    <s v="0007 - PROGRAMA SUPÉRATE"/>
    <x v="2"/>
    <x v="4"/>
    <x v="6"/>
    <s v="2.3 - MATERIALES Y SUMINISTROS"/>
    <s v="2.3.3 - PAPEL, CARTÓN E IMPRESOS"/>
    <s v="N"/>
    <s v="00 - N/A"/>
    <s v="10 - FONDO GENERAL"/>
    <s v="(en blanco)"/>
    <s v="99 - MULTIPROVINCIAL"/>
    <n v="3500000"/>
    <n v="394703.95999999996"/>
  </r>
  <r>
    <s v="2024"/>
    <x v="0"/>
    <x v="0"/>
    <x v="0"/>
    <x v="0"/>
    <s v="2 - Poder Ejecutivo"/>
    <s v="0201 - PRESIDENCIA DE LA REPÚBLICA"/>
    <s v="0007 - PROGRAMA SUPÉRATE"/>
    <x v="2"/>
    <x v="4"/>
    <x v="6"/>
    <s v="2.3 - MATERIALES Y SUMINISTROS"/>
    <s v="2.3.4 - PRODUCTOS FARMACÉUTICOS"/>
    <s v="N"/>
    <s v="00 - N/A"/>
    <s v="10 - FONDO GENERAL"/>
    <s v="(en blanco)"/>
    <s v="99 - MULTIPROVINCIAL"/>
    <n v="3000000"/>
    <n v="1054958.3"/>
  </r>
  <r>
    <s v="2024"/>
    <x v="0"/>
    <x v="0"/>
    <x v="0"/>
    <x v="0"/>
    <s v="2 - Poder Ejecutivo"/>
    <s v="0201 - PRESIDENCIA DE LA REPÚBLICA"/>
    <s v="0007 - PROGRAMA SUPÉRATE"/>
    <x v="2"/>
    <x v="4"/>
    <x v="6"/>
    <s v="2.3 - MATERIALES Y SUMINISTROS"/>
    <s v="2.3.5 - CUERO, CAUCHO Y PLÁSTICO"/>
    <s v="N"/>
    <s v="00 - N/A"/>
    <s v="10 - FONDO GENERAL"/>
    <s v="(en blanco)"/>
    <s v="99 - MULTIPROVINCIAL"/>
    <n v="6200000"/>
    <n v="810257.65"/>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21600000"/>
    <n v="800604.68000000017"/>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61800000"/>
    <n v="2131694.5799999996"/>
  </r>
  <r>
    <s v="2024"/>
    <x v="0"/>
    <x v="0"/>
    <x v="0"/>
    <x v="0"/>
    <s v="2 - Poder Ejecutivo"/>
    <s v="0201 - PRESIDENCIA DE LA REPÚBLICA"/>
    <s v="0007 - PROGRAMA SUPÉRATE"/>
    <x v="2"/>
    <x v="4"/>
    <x v="6"/>
    <s v="2.3 - MATERIALES Y SUMINISTROS"/>
    <s v="2.3.9 - PRODUCTOS Y ÚTILES VARIOS"/>
    <s v="N"/>
    <s v="00 - N/A"/>
    <s v="10 - FONDO GENERAL"/>
    <s v="(en blanco)"/>
    <s v="99 - MULTIPROVINCIAL"/>
    <n v="90590818"/>
    <n v="7526355.8100000005"/>
  </r>
  <r>
    <s v="2024"/>
    <x v="0"/>
    <x v="0"/>
    <x v="0"/>
    <x v="0"/>
    <s v="2 - Poder Ejecutivo"/>
    <s v="0201 - PRESIDENCIA DE LA REPÚBLICA"/>
    <s v="0007 - PROGRAMA SUPÉRATE"/>
    <x v="2"/>
    <x v="5"/>
    <x v="14"/>
    <s v="2.1 - REMUNERACIONES Y CONTRIBUCIONES"/>
    <s v="2.1.1 - REMUNERACIONES"/>
    <s v="N"/>
    <s v="00 - N/A"/>
    <s v="10 - FONDO GENERAL"/>
    <s v="(en blanco)"/>
    <s v="99 - MULTIPROVINCIAL"/>
    <n v="5603000"/>
    <n v="13931000"/>
  </r>
  <r>
    <s v="2024"/>
    <x v="0"/>
    <x v="0"/>
    <x v="0"/>
    <x v="0"/>
    <s v="2 - Poder Ejecutivo"/>
    <s v="0201 - PRESIDENCIA DE LA REPÚBLICA"/>
    <s v="0007 - PROGRAMA SUPÉRATE"/>
    <x v="2"/>
    <x v="5"/>
    <x v="14"/>
    <s v="2.1 - REMUNERACIONES Y CONTRIBUCIONES"/>
    <s v="2.1.2 - SOBRESUELDOS"/>
    <s v="N"/>
    <s v="00 - N/A"/>
    <s v="10 - FONDO GENERAL"/>
    <s v="(en blanco)"/>
    <s v="99 - MULTIPROVINCIAL"/>
    <n v="862000"/>
    <n v="1113598.8500000001"/>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790798"/>
    <n v="2014926.7400000002"/>
  </r>
  <r>
    <s v="2024"/>
    <x v="0"/>
    <x v="0"/>
    <x v="0"/>
    <x v="0"/>
    <s v="2 - Poder Ejecutivo"/>
    <s v="0201 - PRESIDENCIA DE LA REPÚBLICA"/>
    <s v="0007 - PROGRAMA SUPÉRATE"/>
    <x v="2"/>
    <x v="5"/>
    <x v="14"/>
    <s v="2.2 - CONTRATACIÓN DE SERVICIOS"/>
    <s v="2.2.1 - SERVICIOS BÁSICOS"/>
    <s v="N"/>
    <s v="00 - N/A"/>
    <s v="10 - FONDO GENERAL"/>
    <s v="(en blanco)"/>
    <s v="99 - MULTIPROVINCIAL"/>
    <n v="0"/>
    <n v="0"/>
  </r>
  <r>
    <s v="2024"/>
    <x v="0"/>
    <x v="0"/>
    <x v="0"/>
    <x v="0"/>
    <s v="2 - Poder Ejecutivo"/>
    <s v="0201 - PRESIDENCIA DE LA REPÚBLICA"/>
    <s v="0007 - PROGRAMA SUPÉRATE"/>
    <x v="2"/>
    <x v="5"/>
    <x v="14"/>
    <s v="2.2 - CONTRATACIÓN DE SERVICIOS"/>
    <s v="2.2.2 - PUBLICIDAD, IMPRESIÓN Y ENCUADERNACIÓN"/>
    <s v="N"/>
    <s v="00 - N/A"/>
    <s v="10 - FONDO GENERAL"/>
    <s v="(en blanco)"/>
    <s v="99 - MULTIPROVINCIAL"/>
    <n v="0"/>
    <n v="0"/>
  </r>
  <r>
    <s v="2024"/>
    <x v="0"/>
    <x v="0"/>
    <x v="0"/>
    <x v="0"/>
    <s v="2 - Poder Ejecutivo"/>
    <s v="0201 - PRESIDENCIA DE LA REPÚBLICA"/>
    <s v="0007 - PROGRAMA SUPÉRATE"/>
    <x v="2"/>
    <x v="5"/>
    <x v="14"/>
    <s v="2.2 - CONTRATACIÓN DE SERVICIOS"/>
    <s v="2.2.3 - VIÁTICOS"/>
    <s v="N"/>
    <s v="00 - N/A"/>
    <s v="10 - FONDO GENERAL"/>
    <s v="(en blanco)"/>
    <s v="99 - MULTIPROVINCIAL"/>
    <n v="0"/>
    <n v="1484036.9700000002"/>
  </r>
  <r>
    <s v="2024"/>
    <x v="0"/>
    <x v="0"/>
    <x v="0"/>
    <x v="0"/>
    <s v="2 - Poder Ejecutivo"/>
    <s v="0201 - PRESIDENCIA DE LA REPÚBLICA"/>
    <s v="0007 - PROGRAMA SUPÉRATE"/>
    <x v="2"/>
    <x v="5"/>
    <x v="14"/>
    <s v="2.2 - CONTRATACIÓN DE SERVICIOS"/>
    <s v="2.2.5 - ALQUILERES Y RENTAS"/>
    <s v="N"/>
    <s v="00 - N/A"/>
    <s v="10 - FONDO GENERAL"/>
    <s v="(en blanco)"/>
    <s v="99 - MULTIPROVINCIAL"/>
    <n v="0"/>
    <n v="0"/>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0"/>
  </r>
  <r>
    <s v="2024"/>
    <x v="0"/>
    <x v="0"/>
    <x v="0"/>
    <x v="0"/>
    <s v="2 - Poder Ejecutivo"/>
    <s v="0201 - PRESIDENCIA DE LA REPÚBLICA"/>
    <s v="0007 - PROGRAMA SUPÉRATE"/>
    <x v="2"/>
    <x v="5"/>
    <x v="14"/>
    <s v="2.2 - CONTRATACIÓN DE SERVICIOS"/>
    <s v="2.2.8 - OTROS SERVICIOS NO INCLUIDOS EN CONCEPTOS ANTERIORES"/>
    <s v="N"/>
    <s v="00 - N/A"/>
    <s v="10 - FONDO GENERAL"/>
    <s v="(en blanco)"/>
    <s v="99 - MULTIPROVINCIAL"/>
    <n v="300000000"/>
    <n v="0"/>
  </r>
  <r>
    <s v="2024"/>
    <x v="0"/>
    <x v="0"/>
    <x v="0"/>
    <x v="0"/>
    <s v="2 - Poder Ejecutivo"/>
    <s v="0201 - PRESIDENCIA DE LA REPÚBLICA"/>
    <s v="0007 - PROGRAMA SUPÉRATE"/>
    <x v="2"/>
    <x v="5"/>
    <x v="14"/>
    <s v="2.2 - CONTRATACIÓN DE SERVICIOS"/>
    <s v="2.2.9 - OTRAS CONTRATACIONES DE SERVICIOS"/>
    <s v="N"/>
    <s v="00 - N/A"/>
    <s v="10 - FONDO GENERAL"/>
    <s v="(en blanco)"/>
    <s v="99 - MULTIPROVINCIAL"/>
    <n v="0"/>
    <n v="0"/>
  </r>
  <r>
    <s v="2024"/>
    <x v="0"/>
    <x v="0"/>
    <x v="0"/>
    <x v="0"/>
    <s v="2 - Poder Ejecutivo"/>
    <s v="0201 - PRESIDENCIA DE LA REPÚBLICA"/>
    <s v="0007 - PROGRAMA SUPÉRATE"/>
    <x v="2"/>
    <x v="5"/>
    <x v="14"/>
    <s v="2.3 - MATERIALES Y SUMINISTROS"/>
    <s v="2.3.1 - ALIMENTOS Y PRODUCTOS AGROFORESTALES"/>
    <s v="N"/>
    <s v="00 - N/A"/>
    <s v="10 - FONDO GENERAL"/>
    <s v="(en blanco)"/>
    <s v="99 - MULTIPROVINCIAL"/>
    <n v="0"/>
    <n v="0"/>
  </r>
  <r>
    <s v="2024"/>
    <x v="0"/>
    <x v="0"/>
    <x v="0"/>
    <x v="0"/>
    <s v="2 - Poder Ejecutivo"/>
    <s v="0201 - PRESIDENCIA DE LA REPÚBLICA"/>
    <s v="0007 - PROGRAMA SUPÉRATE"/>
    <x v="2"/>
    <x v="5"/>
    <x v="14"/>
    <s v="2.3 - MATERIALES Y SUMINISTROS"/>
    <s v="2.3.3 - PAPEL, CARTÓN E IMPRESOS"/>
    <s v="N"/>
    <s v="00 - N/A"/>
    <s v="10 - FONDO GENERAL"/>
    <s v="(en blanco)"/>
    <s v="99 - MULTIPROVINCIAL"/>
    <n v="0"/>
    <n v="0"/>
  </r>
  <r>
    <s v="2024"/>
    <x v="0"/>
    <x v="0"/>
    <x v="0"/>
    <x v="0"/>
    <s v="2 - Poder Ejecutivo"/>
    <s v="0201 - PRESIDENCIA DE LA REPÚBLICA"/>
    <s v="0007 - PROGRAMA SUPÉRATE"/>
    <x v="2"/>
    <x v="5"/>
    <x v="14"/>
    <s v="2.3 - MATERIALES Y SUMINISTROS"/>
    <s v="2.3.6 - PRODUCTOS DE MINERALES, METÁLICOS Y NO METÁLICOS"/>
    <s v="N"/>
    <s v="00 - N/A"/>
    <s v="10 - FONDO GENERAL"/>
    <s v="(en blanco)"/>
    <s v="99 - MULTIPROVINCIAL"/>
    <n v="0"/>
    <n v="0"/>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2718409"/>
  </r>
  <r>
    <s v="2024"/>
    <x v="0"/>
    <x v="0"/>
    <x v="0"/>
    <x v="0"/>
    <s v="2 - Poder Ejecutivo"/>
    <s v="0201 - PRESIDENCIA DE LA REPÚBLICA"/>
    <s v="0007 - PROGRAMA SUPÉRATE"/>
    <x v="2"/>
    <x v="5"/>
    <x v="14"/>
    <s v="2.3 - MATERIALES Y SUMINISTROS"/>
    <s v="2.3.9 - PRODUCTOS Y ÚTILES VARIOS"/>
    <s v="N"/>
    <s v="00 - N/A"/>
    <s v="10 - FONDO GENERAL"/>
    <s v="(en blanco)"/>
    <s v="99 - MULTIPROVINCIAL"/>
    <n v="2744202"/>
    <n v="46728"/>
  </r>
  <r>
    <s v="2024"/>
    <x v="0"/>
    <x v="0"/>
    <x v="0"/>
    <x v="0"/>
    <s v="2 - Poder Ejecutivo"/>
    <s v="0201 - PRESIDENCIA DE LA REPÚBLICA"/>
    <s v="0007 - PROGRAMA SUPÉRATE"/>
    <x v="2"/>
    <x v="5"/>
    <x v="8"/>
    <s v="2.1 - REMUNERACIONES Y CONTRIBUCIONES"/>
    <s v="2.1.1 - REMUNERACIONES"/>
    <s v="N"/>
    <s v="00 - N/A"/>
    <s v="10 - FONDO GENERAL"/>
    <s v="(en blanco)"/>
    <s v="99 - MULTIPROVINCIAL"/>
    <n v="0"/>
    <n v="6910000"/>
  </r>
  <r>
    <s v="2024"/>
    <x v="0"/>
    <x v="0"/>
    <x v="0"/>
    <x v="0"/>
    <s v="2 - Poder Ejecutivo"/>
    <s v="0201 - PRESIDENCIA DE LA REPÚBLICA"/>
    <s v="0007 - PROGRAMA SUPÉRATE"/>
    <x v="2"/>
    <x v="5"/>
    <x v="8"/>
    <s v="2.2 - CONTRATACIÓN DE SERVICIOS"/>
    <s v="2.2.5 - ALQUILERES Y RENTAS"/>
    <s v="N"/>
    <s v="00 - N/A"/>
    <s v="10 - FONDO GENERAL"/>
    <s v="(en blanco)"/>
    <s v="99 - MULTIPROVINCIAL"/>
    <n v="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20800000"/>
    <n v="1492700"/>
  </r>
  <r>
    <s v="2024"/>
    <x v="0"/>
    <x v="0"/>
    <x v="0"/>
    <x v="0"/>
    <s v="2 - Poder Ejecutivo"/>
    <s v="0201 - PRESIDENCIA DE LA REPÚBLICA"/>
    <s v="0007 - PROGRAMA SUPÉRATE"/>
    <x v="2"/>
    <x v="5"/>
    <x v="8"/>
    <s v="2.2 - CONTRATACIÓN DE SERVICIOS"/>
    <s v="2.2.9 - OTRAS CONTRATACIONES DE SERVICIOS"/>
    <s v="N"/>
    <s v="00 - N/A"/>
    <s v="10 - FONDO GENERAL"/>
    <s v="(en blanco)"/>
    <s v="99 - MULTIPROVINCIAL"/>
    <n v="3000000"/>
    <n v="958366.5"/>
  </r>
  <r>
    <s v="2024"/>
    <x v="0"/>
    <x v="0"/>
    <x v="0"/>
    <x v="0"/>
    <s v="2 - Poder Ejecutivo"/>
    <s v="0201 - PRESIDENCIA DE LA REPÚBLICA"/>
    <s v="0007 - PROGRAMA SUPÉRATE"/>
    <x v="2"/>
    <x v="5"/>
    <x v="8"/>
    <s v="2.3 - MATERIALES Y SUMINISTROS"/>
    <s v="2.3.1 - ALIMENTOS Y PRODUCTOS AGROFORESTALES"/>
    <s v="N"/>
    <s v="00 - N/A"/>
    <s v="10 - FONDO GENERAL"/>
    <s v="(en blanco)"/>
    <s v="99 - MULTIPROVINCIAL"/>
    <n v="4700000"/>
    <n v="161550.01999999999"/>
  </r>
  <r>
    <s v="2024"/>
    <x v="0"/>
    <x v="0"/>
    <x v="0"/>
    <x v="0"/>
    <s v="2 - Poder Ejecutivo"/>
    <s v="0201 - PRESIDENCIA DE LA REPÚBLICA"/>
    <s v="0007 - PROGRAMA SUPÉRATE"/>
    <x v="2"/>
    <x v="5"/>
    <x v="8"/>
    <s v="2.3 - MATERIALES Y SUMINISTROS"/>
    <s v="2.3.2 - TEXTILES Y VESTUARIOS"/>
    <s v="N"/>
    <s v="00 - N/A"/>
    <s v="10 - FONDO GENERAL"/>
    <s v="(en blanco)"/>
    <s v="99 - MULTIPROVINCIAL"/>
    <n v="1500000"/>
    <n v="132750"/>
  </r>
  <r>
    <s v="2024"/>
    <x v="0"/>
    <x v="0"/>
    <x v="0"/>
    <x v="0"/>
    <s v="2 - Poder Ejecutivo"/>
    <s v="0201 - PRESIDENCIA DE LA REPÚBLICA"/>
    <s v="0007 - PROGRAMA SUPÉRATE"/>
    <x v="2"/>
    <x v="5"/>
    <x v="8"/>
    <s v="2.3 - MATERIALES Y SUMINISTROS"/>
    <s v="2.3.3 - PAPEL, CARTÓN E IMPRESOS"/>
    <s v="N"/>
    <s v="00 - N/A"/>
    <s v="10 - FONDO GENERAL"/>
    <s v="(en blanco)"/>
    <s v="99 - MULTIPROVINCIAL"/>
    <n v="0"/>
    <n v="64900"/>
  </r>
  <r>
    <s v="2024"/>
    <x v="0"/>
    <x v="0"/>
    <x v="0"/>
    <x v="0"/>
    <s v="2 - Poder Ejecutivo"/>
    <s v="0201 - PRESIDENCIA DE LA REPÚBLICA"/>
    <s v="0007 - PROGRAMA SUPÉRATE"/>
    <x v="2"/>
    <x v="5"/>
    <x v="8"/>
    <s v="2.3 - MATERIALES Y SUMINISTROS"/>
    <s v="2.3.4 - PRODUCTOS FARMACÉUTICOS"/>
    <s v="N"/>
    <s v="00 - N/A"/>
    <s v="10 - FONDO GENERAL"/>
    <s v="(en blanco)"/>
    <s v="99 - MULTIPROVINCIAL"/>
    <n v="0"/>
    <n v="2124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954655.7"/>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315265638"/>
    <n v="122378923.27"/>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46307706"/>
    <n v="25873043.600000001"/>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30416831"/>
    <n v="18496024.130000003"/>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9524734"/>
    <n v="22657017.830000006"/>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12000000"/>
    <n v="755892.40999999992"/>
  </r>
  <r>
    <s v="2024"/>
    <x v="0"/>
    <x v="0"/>
    <x v="0"/>
    <x v="0"/>
    <s v="2 - Poder Ejecutivo"/>
    <s v="0201 - PRESIDENCIA DE LA REPÚBLICA"/>
    <s v="0008 - ADMINISTRADORA DE SUBSIDIOS SOCIALES"/>
    <x v="2"/>
    <x v="4"/>
    <x v="6"/>
    <s v="2.2 - CONTRATACIÓN DE SERVICIOS"/>
    <s v="2.2.3 - VIÁTICOS"/>
    <s v="N"/>
    <s v="00 - N/A"/>
    <s v="10 - FONDO GENERAL"/>
    <s v="(en blanco)"/>
    <s v="99 - MULTIPROVINCIAL"/>
    <n v="6500000"/>
    <n v="0"/>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2192000"/>
    <n v="170838"/>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28283719"/>
    <n v="14400733.850000003"/>
  </r>
  <r>
    <s v="2024"/>
    <x v="0"/>
    <x v="0"/>
    <x v="0"/>
    <x v="0"/>
    <s v="2 - Poder Ejecutivo"/>
    <s v="0201 - PRESIDENCIA DE LA REPÚBLICA"/>
    <s v="0008 - ADMINISTRADORA DE SUBSIDIOS SOCIALES"/>
    <x v="2"/>
    <x v="4"/>
    <x v="6"/>
    <s v="2.2 - CONTRATACIÓN DE SERVICIOS"/>
    <s v="2.2.6 - SEGUROS"/>
    <s v="N"/>
    <s v="00 - N/A"/>
    <s v="10 - FONDO GENERAL"/>
    <s v="(en blanco)"/>
    <s v="99 - MULTIPROVINCIAL"/>
    <n v="6000000"/>
    <n v="4204135.0999999996"/>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9264769"/>
    <n v="4701505.97"/>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9500000"/>
    <n v="3027234.75"/>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3200000"/>
    <n v="1768796.99"/>
  </r>
  <r>
    <s v="2024"/>
    <x v="0"/>
    <x v="0"/>
    <x v="0"/>
    <x v="0"/>
    <s v="2 - Poder Ejecutivo"/>
    <s v="0201 - PRESIDENCIA DE LA REPÚBLICA"/>
    <s v="0008 - ADMINISTRADORA DE SUBSIDIOS SOCIALES"/>
    <x v="2"/>
    <x v="4"/>
    <x v="6"/>
    <s v="2.3 - MATERIALES Y SUMINISTROS"/>
    <s v="2.3.1 - ALIMENTOS Y PRODUCTOS AGROFORESTALES"/>
    <s v="N"/>
    <s v="00 - N/A"/>
    <s v="10 - FONDO GENERAL"/>
    <s v="(en blanco)"/>
    <s v="99 - MULTIPROVINCIAL"/>
    <n v="2200000"/>
    <n v="747155.97"/>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1400000"/>
    <n v="1231.92"/>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2200000"/>
    <n v="173040.74999999997"/>
  </r>
  <r>
    <s v="2024"/>
    <x v="0"/>
    <x v="0"/>
    <x v="0"/>
    <x v="0"/>
    <s v="2 - Poder Ejecutivo"/>
    <s v="0201 - PRESIDENCIA DE LA REPÚBLICA"/>
    <s v="0008 - ADMINISTRADORA DE SUBSIDIOS SOCIALES"/>
    <x v="2"/>
    <x v="4"/>
    <x v="6"/>
    <s v="2.3 - MATERIALES Y SUMINISTROS"/>
    <s v="2.3.4 - PRODUCTOS FARMACÉUTICOS"/>
    <s v="N"/>
    <s v="00 - N/A"/>
    <s v="10 - FONDO GENERAL"/>
    <s v="(en blanco)"/>
    <s v="99 - MULTIPROVINCIAL"/>
    <n v="50000"/>
    <n v="6747.5"/>
  </r>
  <r>
    <s v="2024"/>
    <x v="0"/>
    <x v="0"/>
    <x v="0"/>
    <x v="0"/>
    <s v="2 - Poder Ejecutivo"/>
    <s v="0201 - PRESIDENCIA DE LA REPÚBLICA"/>
    <s v="0008 - ADMINISTRADORA DE SUBSIDIOS SOCIALES"/>
    <x v="2"/>
    <x v="4"/>
    <x v="6"/>
    <s v="2.3 - MATERIALES Y SUMINISTROS"/>
    <s v="2.3.5 - CUERO, CAUCHO Y PLÁSTICO"/>
    <s v="N"/>
    <s v="00 - N/A"/>
    <s v="10 - FONDO GENERAL"/>
    <s v="(en blanco)"/>
    <s v="99 - MULTIPROVINCIAL"/>
    <n v="700000"/>
    <n v="226000.02"/>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en blanco)"/>
    <s v="99 - MULTIPROVINCIAL"/>
    <n v="0"/>
    <n v="5664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8300000"/>
    <n v="2043957.5"/>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150000"/>
    <n v="3929299.1600000011"/>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61659333"/>
    <n v="73770662.539999992"/>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32220666"/>
    <n v="12860138.890000001"/>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25873342"/>
    <n v="11051812.459999999"/>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9866000"/>
    <n v="3902242.149999999"/>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9416650"/>
    <n v="2068762.2"/>
  </r>
  <r>
    <s v="2024"/>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7137258"/>
    <n v="2178571.3800000004"/>
  </r>
  <r>
    <s v="2024"/>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2880680"/>
    <n v="1872439.8499999999"/>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15281114"/>
    <n v="1540826.85"/>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1624176"/>
    <n v="1640900.67"/>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2722600"/>
    <n v="707791.01"/>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3715388"/>
    <n v="4230616.8000000007"/>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14402388"/>
    <n v="2320103.9699999997"/>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509000"/>
    <n v="174317.85"/>
  </r>
  <r>
    <s v="2024"/>
    <x v="0"/>
    <x v="0"/>
    <x v="0"/>
    <x v="0"/>
    <s v="2 - Poder Ejecutivo"/>
    <s v="0201 - PRESIDENCIA DE LA REPÚBLICA"/>
    <s v="0008 - DIRECCION GENERAL DE ETICA E INTEGRIDAD GUBERNAMENTAL"/>
    <x v="0"/>
    <x v="0"/>
    <x v="2"/>
    <s v="2.3 - MATERIALES Y SUMINISTROS"/>
    <s v="2.3.2 - TEXTILES Y VESTUARIOS"/>
    <s v="N"/>
    <s v="00 - N/A"/>
    <s v="10 - FONDO GENERAL"/>
    <s v="(en blanco)"/>
    <s v="99 - MULTIPROVINCIAL"/>
    <n v="432000"/>
    <n v="0"/>
  </r>
  <r>
    <s v="2024"/>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544692"/>
    <n v="171369.59"/>
  </r>
  <r>
    <s v="2024"/>
    <x v="0"/>
    <x v="0"/>
    <x v="0"/>
    <x v="0"/>
    <s v="2 - Poder Ejecutivo"/>
    <s v="0201 - PRESIDENCIA DE LA REPÚBLICA"/>
    <s v="0008 - DIRECCION GENERAL DE ETICA E INTEGRIDAD GUBERNAMENTAL"/>
    <x v="0"/>
    <x v="0"/>
    <x v="2"/>
    <s v="2.3 - MATERIALES Y SUMINISTROS"/>
    <s v="2.3.4 - PRODUCTOS FARMACÉUTICOS"/>
    <s v="N"/>
    <s v="00 - N/A"/>
    <s v="10 - FONDO GENERAL"/>
    <s v="(en blanco)"/>
    <s v="99 - MULTIPROVINCIAL"/>
    <n v="200000"/>
    <n v="80505.740000000005"/>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84000"/>
    <n v="126732"/>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192000"/>
    <n v="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8176000"/>
    <n v="264092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7553101"/>
    <n v="2019970.9000000001"/>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66828729"/>
    <n v="164790522.47999999"/>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59857968"/>
    <n v="29155484"/>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50910678"/>
    <n v="25001333.619999997"/>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8882515"/>
    <n v="3738253.7399999993"/>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3900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4400000"/>
    <n v="7658969.0899999999"/>
  </r>
  <r>
    <s v="2024"/>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3650000"/>
    <n v="1557934.6400000001"/>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8050000"/>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171500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000000"/>
    <n v="1541375"/>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3716000"/>
    <n v="116629.14"/>
  </r>
  <r>
    <s v="2024"/>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200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2500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3384646"/>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25500000"/>
    <n v="3400000"/>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6800000"/>
    <n v="426087.03"/>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722599645"/>
    <n v="325083737.21000004"/>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125758530"/>
    <n v="40284600.689999998"/>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100000000"/>
    <n v="48113397.850000001"/>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8907496"/>
    <n v="6478914.3499999996"/>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4100000"/>
    <n v="11593345.569999998"/>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54000000"/>
    <n v="21091416.819999997"/>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2004000"/>
    <n v="3666252.5100000002"/>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40219488"/>
    <n v="13851617.840000004"/>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en blanco)"/>
    <s v="99 - MULTIPROVINCIAL"/>
    <n v="0"/>
    <n v="0"/>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22654544"/>
    <n v="12863731.960000003"/>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2376940"/>
    <n v="3424371.5399999996"/>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12969471"/>
    <n v="4554483.2300000004"/>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30700000"/>
    <n v="10016695.029999999"/>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107846121"/>
    <n v="31599045.350000001"/>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en blanco)"/>
    <s v="99 - MULTIPROVINCIAL"/>
    <n v="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688581"/>
    <n v="3824536.44"/>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1210000"/>
    <n v="1316904.02"/>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17000000"/>
    <n v="6435317.0199999996"/>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4200000"/>
    <n v="599795.02000000014"/>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400000"/>
    <n v="4622971.7299999995"/>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57888800"/>
    <n v="10211115.770000001"/>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85977751"/>
    <n v="14854938.759999998"/>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6399713"/>
    <n v="11345827.839999998"/>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18898546"/>
    <n v="2588468.8699999996"/>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12485830"/>
    <n v="5069327.0200000005"/>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11916266"/>
    <n v="5048705.74"/>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19973363"/>
    <n v="8670011.4799999986"/>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11889065"/>
    <n v="5110277.1900000004"/>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11671071"/>
    <n v="4673356.1500000013"/>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73421538"/>
    <n v="21743623.469999995"/>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422208263"/>
    <n v="194802962.58999994"/>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2647128"/>
    <n v="1647822.3400000003"/>
  </r>
  <r>
    <s v="2024"/>
    <x v="0"/>
    <x v="0"/>
    <x v="0"/>
    <x v="0"/>
    <s v="2 - Poder Ejecutivo"/>
    <s v="0201 - PRESIDENCIA DE LA REPÚBLICA"/>
    <s v="0010 - CONSEJO NACIONAL DE LA PERSONA ENVEJECIENTE"/>
    <x v="2"/>
    <x v="4"/>
    <x v="6"/>
    <s v="2.1 - REMUNERACIONES Y CONTRIBUCIONES"/>
    <s v="2.1.2 - SOBRESUELDOS"/>
    <s v="N"/>
    <s v="00 - N/A"/>
    <s v="10 - FONDO GENERAL"/>
    <s v="(en blanco)"/>
    <s v="02 - AZUA"/>
    <n v="0"/>
    <n v="224412.7"/>
  </r>
  <r>
    <s v="2024"/>
    <x v="0"/>
    <x v="0"/>
    <x v="0"/>
    <x v="0"/>
    <s v="2 - Poder Ejecutivo"/>
    <s v="0201 - PRESIDENCIA DE LA REPÚBLICA"/>
    <s v="0010 - CONSEJO NACIONAL DE LA PERSONA ENVEJECIENTE"/>
    <x v="2"/>
    <x v="4"/>
    <x v="6"/>
    <s v="2.1 - REMUNERACIONES Y CONTRIBUCIONES"/>
    <s v="2.1.2 - SOBRESUELDOS"/>
    <s v="N"/>
    <s v="00 - N/A"/>
    <s v="10 - FONDO GENERAL"/>
    <s v="(en blanco)"/>
    <s v="10 - INDEPENDENCIA"/>
    <n v="1052057"/>
    <n v="758971.4"/>
  </r>
  <r>
    <s v="2024"/>
    <x v="0"/>
    <x v="0"/>
    <x v="0"/>
    <x v="0"/>
    <s v="2 - Poder Ejecutivo"/>
    <s v="0201 - PRESIDENCIA DE LA REPÚBLICA"/>
    <s v="0010 - CONSEJO NACIONAL DE LA PERSONA ENVEJECIENTE"/>
    <x v="2"/>
    <x v="4"/>
    <x v="6"/>
    <s v="2.1 - REMUNERACIONES Y CONTRIBUCIONES"/>
    <s v="2.1.2 - SOBRESUELDOS"/>
    <s v="N"/>
    <s v="00 - N/A"/>
    <s v="10 - FONDO GENERAL"/>
    <s v="(en blanco)"/>
    <s v="11 - LA ALTAGRACIA"/>
    <n v="1020057"/>
    <n v="793284.29"/>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1249859"/>
    <n v="1257302.8000000003"/>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1010057"/>
    <n v="787441.12"/>
  </r>
  <r>
    <s v="2024"/>
    <x v="0"/>
    <x v="0"/>
    <x v="0"/>
    <x v="0"/>
    <s v="2 - Poder Ejecutivo"/>
    <s v="0201 - PRESIDENCIA DE LA REPÚBLICA"/>
    <s v="0010 - CONSEJO NACIONAL DE LA PERSONA ENVEJECIENTE"/>
    <x v="2"/>
    <x v="4"/>
    <x v="6"/>
    <s v="2.1 - REMUNERACIONES Y CONTRIBUCIONES"/>
    <s v="2.1.2 - SOBRESUELDOS"/>
    <s v="N"/>
    <s v="00 - N/A"/>
    <s v="10 - FONDO GENERAL"/>
    <s v="(en blanco)"/>
    <s v="27 - VALVERDE"/>
    <n v="628232"/>
    <n v="758558.81"/>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2115057"/>
    <n v="2824930.54"/>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41358389"/>
    <n v="27775096.480000008"/>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en blanco)"/>
    <s v="99 - MULTIPROVINCIAL"/>
    <n v="150000"/>
    <n v="23811.200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3703324"/>
    <n v="1734777.6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2677184"/>
    <n v="39577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1750040"/>
    <n v="773724.2899999999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1681841"/>
    <n v="771747.56"/>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2812631"/>
    <n v="1314327.220000000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1652929"/>
    <n v="781359.3799999998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1647237"/>
    <n v="710606.4600000000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10343071"/>
    <n v="3321206.440000000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58652475"/>
    <n v="29466614.010000024"/>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17690784"/>
    <n v="7871678.5599999987"/>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en blanco)"/>
    <s v="99 - MULTIPROVINCIAL"/>
    <n v="2430000"/>
    <n v="952147.03"/>
  </r>
  <r>
    <s v="2024"/>
    <x v="0"/>
    <x v="0"/>
    <x v="0"/>
    <x v="0"/>
    <s v="2 - Poder Ejecutivo"/>
    <s v="0201 - PRESIDENCIA DE LA REPÚBLICA"/>
    <s v="0010 - CONSEJO NACIONAL DE LA PERSONA ENVEJECIENTE"/>
    <x v="2"/>
    <x v="4"/>
    <x v="6"/>
    <s v="2.2 - CONTRATACIÓN DE SERVICIOS"/>
    <s v="2.2.3 - VIÁTICOS"/>
    <s v="N"/>
    <s v="00 - N/A"/>
    <s v="10 - FONDO GENERAL"/>
    <s v="(en blanco)"/>
    <s v="99 - MULTIPROVINCIAL"/>
    <n v="2100000"/>
    <n v="923460.82000000007"/>
  </r>
  <r>
    <s v="2024"/>
    <x v="0"/>
    <x v="0"/>
    <x v="0"/>
    <x v="0"/>
    <s v="2 - Poder Ejecutivo"/>
    <s v="0201 - PRESIDENCIA DE LA REPÚBLICA"/>
    <s v="0010 - CONSEJO NACIONAL DE LA PERSONA ENVEJECIENTE"/>
    <x v="2"/>
    <x v="4"/>
    <x v="6"/>
    <s v="2.2 - CONTRATACIÓN DE SERVICIOS"/>
    <s v="2.2.4 - TRANSPORTE Y ALMACENAJE"/>
    <s v="N"/>
    <s v="00 - N/A"/>
    <s v="10 - FONDO GENERAL"/>
    <s v="(en blanco)"/>
    <s v="99 - MULTIPROVINCIAL"/>
    <n v="700000"/>
    <n v="153370.44"/>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16205784"/>
    <n v="4517815.4400000004"/>
  </r>
  <r>
    <s v="2024"/>
    <x v="0"/>
    <x v="0"/>
    <x v="0"/>
    <x v="0"/>
    <s v="2 - Poder Ejecutivo"/>
    <s v="0201 - PRESIDENCIA DE LA REPÚBLICA"/>
    <s v="0010 - CONSEJO NACIONAL DE LA PERSONA ENVEJECIENTE"/>
    <x v="2"/>
    <x v="4"/>
    <x v="6"/>
    <s v="2.2 - CONTRATACIÓN DE SERVICIOS"/>
    <s v="2.2.6 - SEGUROS"/>
    <s v="N"/>
    <s v="00 - N/A"/>
    <s v="10 - FONDO GENERAL"/>
    <s v="(en blanco)"/>
    <s v="02 - AZUA"/>
    <n v="250000"/>
    <n v="0"/>
  </r>
  <r>
    <s v="2024"/>
    <x v="0"/>
    <x v="0"/>
    <x v="0"/>
    <x v="0"/>
    <s v="2 - Poder Ejecutivo"/>
    <s v="0201 - PRESIDENCIA DE LA REPÚBLICA"/>
    <s v="0010 - CONSEJO NACIONAL DE LA PERSONA ENVEJECIENTE"/>
    <x v="2"/>
    <x v="4"/>
    <x v="6"/>
    <s v="2.2 - CONTRATACIÓN DE SERVICIOS"/>
    <s v="2.2.6 - SEGUROS"/>
    <s v="N"/>
    <s v="00 - N/A"/>
    <s v="10 - FONDO GENERAL"/>
    <s v="(en blanco)"/>
    <s v="10 - INDEPENDENCIA"/>
    <n v="370000"/>
    <n v="0"/>
  </r>
  <r>
    <s v="2024"/>
    <x v="0"/>
    <x v="0"/>
    <x v="0"/>
    <x v="0"/>
    <s v="2 - Poder Ejecutivo"/>
    <s v="0201 - PRESIDENCIA DE LA REPÚBLICA"/>
    <s v="0010 - CONSEJO NACIONAL DE LA PERSONA ENVEJECIENTE"/>
    <x v="2"/>
    <x v="4"/>
    <x v="6"/>
    <s v="2.2 - CONTRATACIÓN DE SERVICIOS"/>
    <s v="2.2.6 - SEGUROS"/>
    <s v="N"/>
    <s v="00 - N/A"/>
    <s v="10 - FONDO GENERAL"/>
    <s v="(en blanco)"/>
    <s v="11 - LA ALTAGRACIA"/>
    <n v="250000"/>
    <n v="0"/>
  </r>
  <r>
    <s v="2024"/>
    <x v="0"/>
    <x v="0"/>
    <x v="0"/>
    <x v="0"/>
    <s v="2 - Poder Ejecutivo"/>
    <s v="0201 - PRESIDENCIA DE LA REPÚBLICA"/>
    <s v="0010 - CONSEJO NACIONAL DE LA PERSONA ENVEJECIENTE"/>
    <x v="2"/>
    <x v="4"/>
    <x v="6"/>
    <s v="2.2 - CONTRATACIÓN DE SERVICIOS"/>
    <s v="2.2.6 - SEGUROS"/>
    <s v="N"/>
    <s v="00 - N/A"/>
    <s v="10 - FONDO GENERAL"/>
    <s v="(en blanco)"/>
    <s v="22 - SAN JUAN"/>
    <n v="250000"/>
    <n v="0"/>
  </r>
  <r>
    <s v="2024"/>
    <x v="0"/>
    <x v="0"/>
    <x v="0"/>
    <x v="0"/>
    <s v="2 - Poder Ejecutivo"/>
    <s v="0201 - PRESIDENCIA DE LA REPÚBLICA"/>
    <s v="0010 - CONSEJO NACIONAL DE LA PERSONA ENVEJECIENTE"/>
    <x v="2"/>
    <x v="4"/>
    <x v="6"/>
    <s v="2.2 - CONTRATACIÓN DE SERVICIOS"/>
    <s v="2.2.6 - SEGUROS"/>
    <s v="N"/>
    <s v="00 - N/A"/>
    <s v="10 - FONDO GENERAL"/>
    <s v="(en blanco)"/>
    <s v="32 - SANTO DOMINGO"/>
    <n v="889476"/>
    <n v="0"/>
  </r>
  <r>
    <s v="2024"/>
    <x v="0"/>
    <x v="0"/>
    <x v="0"/>
    <x v="0"/>
    <s v="2 - Poder Ejecutivo"/>
    <s v="0201 - PRESIDENCIA DE LA REPÚBLICA"/>
    <s v="0010 - CONSEJO NACIONAL DE LA PERSONA ENVEJECIENTE"/>
    <x v="2"/>
    <x v="4"/>
    <x v="6"/>
    <s v="2.2 - CONTRATACIÓN DE SERVICIOS"/>
    <s v="2.2.6 - SEGUROS"/>
    <s v="N"/>
    <s v="00 - N/A"/>
    <s v="10 - FONDO GENERAL"/>
    <s v="(en blanco)"/>
    <s v="99 - MULTIPROVINCIAL"/>
    <n v="1900000"/>
    <n v="0"/>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7540083"/>
    <n v="2000620.81"/>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6515000"/>
    <n v="1702206.67"/>
  </r>
  <r>
    <s v="2024"/>
    <x v="0"/>
    <x v="0"/>
    <x v="0"/>
    <x v="0"/>
    <s v="2 - Poder Ejecutivo"/>
    <s v="0201 - PRESIDENCIA DE LA REPÚBLICA"/>
    <s v="0010 - CONSEJO NACIONAL DE LA PERSONA ENVEJECIENTE"/>
    <x v="2"/>
    <x v="4"/>
    <x v="6"/>
    <s v="2.2 - CONTRATACIÓN DE SERVICIOS"/>
    <s v="2.2.9 - OTRAS CONTRATACIONES DE SERVICIOS"/>
    <s v="N"/>
    <s v="00 - N/A"/>
    <s v="10 - FONDO GENERAL"/>
    <s v="(en blanco)"/>
    <s v="99 - MULTIPROVINCIAL"/>
    <n v="10400000"/>
    <n v="1338329.1600000001"/>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1 - DISTRITO NACIONAL"/>
    <n v="25830066"/>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2 - AZUA"/>
    <n v="491064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0 - INDEPENDENCIA"/>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1 - LA ALTAGRACIA"/>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3 - LA VEGA"/>
    <n v="1454544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2 - SAN JUAN"/>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7 - VALVERDE"/>
    <n v="559440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32 - SANTO DOMINGO"/>
    <n v="2164119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99 - MULTIPROVINCIAL"/>
    <n v="12200000"/>
    <n v="94400"/>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1320000"/>
    <n v="0"/>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1182824"/>
    <n v="865175"/>
  </r>
  <r>
    <s v="2024"/>
    <x v="0"/>
    <x v="0"/>
    <x v="0"/>
    <x v="0"/>
    <s v="2 - Poder Ejecutivo"/>
    <s v="0201 - PRESIDENCIA DE LA REPÚBLICA"/>
    <s v="0010 - CONSEJO NACIONAL DE LA PERSONA ENVEJECIENTE"/>
    <x v="2"/>
    <x v="4"/>
    <x v="6"/>
    <s v="2.3 - MATERIALES Y SUMINISTROS"/>
    <s v="2.3.4 - PRODUCTOS FARMACÉUTICOS"/>
    <s v="N"/>
    <s v="00 - N/A"/>
    <s v="10 - FONDO GENERAL"/>
    <s v="(en blanco)"/>
    <s v="01 - DISTRITO NACIONAL"/>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2 - AZUA"/>
    <n v="13272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0 - INDEPENDENCIA"/>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1 - LA ALTAGRACIA"/>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3 - LA VEGA"/>
    <n v="26208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2 - SAN JUAN"/>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7 - VALVERDE"/>
    <n v="1512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32 - SANTO DOMINGO"/>
    <n v="56366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99 - MULTIPROVINCIAL"/>
    <n v="2000000"/>
    <n v="0"/>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1520000"/>
    <n v="1311527.23"/>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33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1 - DISTRITO NACIONAL"/>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2 - AZUA"/>
    <n v="4199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0 - INDEPENDENCIA"/>
    <n v="886025"/>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1 - LA ALTAGRACIA"/>
    <n v="886025"/>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3 - LA VEGA"/>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2 - SAN JUAN"/>
    <n v="886025"/>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7 - VALVERDE"/>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32 - SANTO DOMINGO"/>
    <n v="185842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8866015"/>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5234176"/>
    <n v="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3510000"/>
    <n v="16200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540000"/>
    <n v="25250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488111"/>
    <n v="244198.44"/>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4225000"/>
    <n v="160500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en blanco)"/>
    <s v="99 - MULTIPROVINCIAL"/>
    <n v="650000"/>
    <n v="275000"/>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596310"/>
    <n v="245404.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5070000"/>
    <n v="23400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en blanco)"/>
    <s v="99 - MULTIPROVINCIAL"/>
    <n v="780000"/>
    <n v="38750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702322"/>
    <n v="351446.88"/>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53057600"/>
    <n v="23159287.960000001"/>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8162401"/>
    <n v="4058433.33"/>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6936274"/>
    <n v="3432447.0799999996"/>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3696000"/>
    <n v="1734932.2800000003"/>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en blanco)"/>
    <s v="99 - MULTIPROVINCIAL"/>
    <n v="1980961"/>
    <n v="119494"/>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en blanco)"/>
    <s v="99 - MULTIPROVINCIAL"/>
    <n v="300000"/>
    <n v="0"/>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en blanco)"/>
    <s v="99 - MULTIPROVINCIAL"/>
    <n v="13200000"/>
    <n v="5424099.4799999995"/>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5120500"/>
    <n v="3196612.1799999997"/>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790600"/>
    <n v="254700.2"/>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963900"/>
    <n v="1672974"/>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70 - DONACION EXTERNA"/>
    <s v="(en blanco)"/>
    <s v="99 - MULTIPROVINCIAL"/>
    <n v="0"/>
    <n v="0"/>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en blanco)"/>
    <s v="99 - MULTIPROVINCIAL"/>
    <n v="5300000"/>
    <n v="897151.4"/>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en blanco)"/>
    <s v="99 - MULTIPROVINCIAL"/>
    <n v="180000"/>
    <n v="76631.13"/>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en blanco)"/>
    <s v="99 - MULTIPROVINCIAL"/>
    <n v="12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en blanco)"/>
    <s v="99 - MULTIPROVINCIAL"/>
    <n v="161340"/>
    <n v="40644.399999999994"/>
  </r>
  <r>
    <s v="2024"/>
    <x v="0"/>
    <x v="0"/>
    <x v="0"/>
    <x v="0"/>
    <s v="2 - Poder Ejecutivo"/>
    <s v="0201 - PRESIDENCIA DE LA REPÚBLICA"/>
    <s v="0010 - CONSEJO NACIONAL PARA EL CAMBIO CLIMÁTICO Y MECANISMO DE DESARROLLO LIMPIO"/>
    <x v="3"/>
    <x v="6"/>
    <x v="17"/>
    <s v="2.3 - MATERIALES Y SUMINISTROS"/>
    <s v="2.3.5 - CUERO, CAUCHO Y PLÁSTICO"/>
    <s v="N"/>
    <s v="00 - N/A"/>
    <s v="10 - FONDO GENERAL"/>
    <s v="(en blanco)"/>
    <s v="99 - MULTIPROVINCIAL"/>
    <n v="0"/>
    <n v="0"/>
  </r>
  <r>
    <s v="2024"/>
    <x v="0"/>
    <x v="0"/>
    <x v="0"/>
    <x v="0"/>
    <s v="2 - Poder Ejecutivo"/>
    <s v="0201 - PRESIDENCIA DE LA REPÚBLICA"/>
    <s v="0010 - CONSEJO NACIONAL PARA EL CAMBIO CLIMÁTICO Y MECANISMO DE DESARROLLO LIMPIO"/>
    <x v="3"/>
    <x v="6"/>
    <x v="17"/>
    <s v="2.3 - MATERIALES Y SUMINISTROS"/>
    <s v="2.3.6 - PRODUCTOS DE MINERALES, METÁLICOS Y NO METÁLICOS"/>
    <s v="N"/>
    <s v="00 - N/A"/>
    <s v="10 - FONDO GENERAL"/>
    <s v="(en blanco)"/>
    <s v="99 - MULTIPROVINCIAL"/>
    <n v="0"/>
    <n v="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en blanco)"/>
    <s v="99 - MULTIPROVINCIAL"/>
    <n v="3550000"/>
    <n v="140000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3152443"/>
    <n v="85535.03"/>
  </r>
  <r>
    <s v="2024"/>
    <x v="0"/>
    <x v="0"/>
    <x v="0"/>
    <x v="0"/>
    <s v="2 - Poder Ejecutivo"/>
    <s v="0201 - PRESIDENCIA DE LA REPÚBLICA"/>
    <s v="0010 - CONSEJO NACIONAL PARA EL CAMBIO CLIMÁTICO Y MECANISMO DE DESARROLLO LIMPIO"/>
    <x v="3"/>
    <x v="6"/>
    <x v="17"/>
    <s v="2.3 - MATERIALES Y SUMINISTROS"/>
    <s v="2.3.9 - PRODUCTOS Y ÚTILES VARIOS"/>
    <s v="N"/>
    <s v="00 - N/A"/>
    <s v="70 - DONACION EXTERNA"/>
    <s v="(en blanco)"/>
    <s v="99 - MULTIPROVINCIAL"/>
    <n v="0"/>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297075810"/>
    <n v="116182481.72"/>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48752430"/>
    <n v="21657860"/>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35892412"/>
    <n v="17444883.740000002"/>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13882600"/>
    <n v="7049122.129999998"/>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4165800"/>
    <n v="182075.19"/>
  </r>
  <r>
    <s v="2024"/>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24226705"/>
    <n v="7120400"/>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794000"/>
    <n v="107620"/>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21937623"/>
    <n v="10814038.25"/>
  </r>
  <r>
    <s v="2024"/>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9267400"/>
    <n v="1565891.6899999997"/>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13522644"/>
    <n v="1971971.2"/>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67954162"/>
    <n v="47541275.219999991"/>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34500000"/>
    <n v="10939891.480000002"/>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2497500"/>
    <n v="610738.57000000007"/>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3850000"/>
    <n v="6179.8"/>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9999050"/>
    <n v="149176.99"/>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50000"/>
    <n v="22842.61"/>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986952"/>
    <n v="29875.309999999998"/>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543890"/>
    <n v="43729.53"/>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8710000"/>
    <n v="3557450.6"/>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9787740"/>
    <n v="1464396.0399999998"/>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22329343"/>
    <n v="55120774.519999988"/>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43104111"/>
    <n v="21659884.73"/>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16767772"/>
    <n v="8167900.2700000014"/>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7390800"/>
    <n v="7318121.9300000016"/>
  </r>
  <r>
    <s v="2024"/>
    <x v="0"/>
    <x v="0"/>
    <x v="0"/>
    <x v="0"/>
    <s v="2 - Poder Ejecutivo"/>
    <s v="0201 - PRESIDENCIA DE LA REPÚBLICA"/>
    <s v="0012 - CONSEJO NACIONAL DE DROGAS"/>
    <x v="0"/>
    <x v="1"/>
    <x v="18"/>
    <s v="2.2 - CONTRATACIÓN DE SERVICIOS"/>
    <s v="2.2.2 - PUBLICIDAD, IMPRESIÓN Y ENCUADERNACIÓN"/>
    <s v="N"/>
    <s v="00 - N/A"/>
    <s v="10 - FONDO GENERAL"/>
    <s v="(en blanco)"/>
    <s v="99 - MULTIPROVINCIAL"/>
    <n v="300000"/>
    <n v="48262"/>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en blanco)"/>
    <s v="99 - MULTIPROVINCIAL"/>
    <n v="0"/>
    <n v="0"/>
  </r>
  <r>
    <s v="2024"/>
    <x v="0"/>
    <x v="0"/>
    <x v="0"/>
    <x v="0"/>
    <s v="2 - Poder Ejecutivo"/>
    <s v="0201 - PRESIDENCIA DE LA REPÚBLICA"/>
    <s v="0012 - CONSEJO NACIONAL DE DROGAS"/>
    <x v="0"/>
    <x v="1"/>
    <x v="18"/>
    <s v="2.2 - CONTRATACIÓN DE SERVICIOS"/>
    <s v="2.2.4 - TRANSPORTE Y ALMACENAJE"/>
    <s v="N"/>
    <s v="00 - N/A"/>
    <s v="20 - FONDOS CON DESTINO ESPECÍFICO"/>
    <s v="(en blanco)"/>
    <s v="99 - MULTIPROVINCIAL"/>
    <n v="0"/>
    <n v="0"/>
  </r>
  <r>
    <s v="2024"/>
    <x v="0"/>
    <x v="0"/>
    <x v="0"/>
    <x v="0"/>
    <s v="2 - Poder Ejecutivo"/>
    <s v="0201 - PRESIDENCIA DE LA REPÚBLICA"/>
    <s v="0012 - CONSEJO NACIONAL DE DROGAS"/>
    <x v="0"/>
    <x v="1"/>
    <x v="18"/>
    <s v="2.2 - CONTRATACIÓN DE SERVICIOS"/>
    <s v="2.2.5 - ALQUILERES Y RENTAS"/>
    <s v="N"/>
    <s v="00 - N/A"/>
    <s v="10 - FONDO GENERAL"/>
    <s v="(en blanco)"/>
    <s v="99 - MULTIPROVINCIAL"/>
    <n v="900000"/>
    <n v="34200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84000"/>
  </r>
  <r>
    <s v="2024"/>
    <x v="0"/>
    <x v="0"/>
    <x v="0"/>
    <x v="0"/>
    <s v="2 - Poder Ejecutivo"/>
    <s v="0201 - PRESIDENCIA DE LA REPÚBLICA"/>
    <s v="0012 - CONSEJO NACIONAL DE DROGAS"/>
    <x v="0"/>
    <x v="1"/>
    <x v="18"/>
    <s v="2.2 - CONTRATACIÓN DE SERVICIOS"/>
    <s v="2.2.6 - SEGUROS"/>
    <s v="N"/>
    <s v="00 - N/A"/>
    <s v="10 - FONDO GENERAL"/>
    <s v="(en blanco)"/>
    <s v="99 - MULTIPROVINCIAL"/>
    <n v="741000"/>
    <n v="886568.94"/>
  </r>
  <r>
    <s v="2024"/>
    <x v="0"/>
    <x v="0"/>
    <x v="0"/>
    <x v="0"/>
    <s v="2 - Poder Ejecutivo"/>
    <s v="0201 - PRESIDENCIA DE LA REPÚBLICA"/>
    <s v="0012 - CONSEJO NACIONAL DE DROGAS"/>
    <x v="0"/>
    <x v="1"/>
    <x v="18"/>
    <s v="2.2 - CONTRATACIÓN DE SERVICIOS"/>
    <s v="2.2.6 - SEGUROS"/>
    <s v="N"/>
    <s v="00 - N/A"/>
    <s v="20 - FONDOS CON DESTINO ESPECÍFICO"/>
    <s v="(en blanco)"/>
    <s v="99 - MULTIPROVINCIAL"/>
    <n v="0"/>
    <n v="1507225.4300000002"/>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en blanco)"/>
    <s v="99 - MULTIPROVINCIAL"/>
    <n v="300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940167.36"/>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295000"/>
  </r>
  <r>
    <s v="2024"/>
    <x v="0"/>
    <x v="0"/>
    <x v="0"/>
    <x v="0"/>
    <s v="2 - Poder Ejecutivo"/>
    <s v="0201 - PRESIDENCIA DE LA REPÚBLICA"/>
    <s v="0012 - CONSEJO NACIONAL DE DROGAS"/>
    <x v="0"/>
    <x v="1"/>
    <x v="18"/>
    <s v="2.2 - CONTRATACIÓN DE SERVICIOS"/>
    <s v="2.2.9 - OTRAS CONTRATACIONES DE SERVICIOS"/>
    <s v="N"/>
    <s v="00 - N/A"/>
    <s v="10 - FONDO GENERAL"/>
    <s v="(en blanco)"/>
    <s v="99 - MULTIPROVINCIAL"/>
    <n v="200000"/>
    <n v="198240"/>
  </r>
  <r>
    <s v="2024"/>
    <x v="0"/>
    <x v="0"/>
    <x v="0"/>
    <x v="0"/>
    <s v="2 - Poder Ejecutivo"/>
    <s v="0201 - PRESIDENCIA DE LA REPÚBLICA"/>
    <s v="0012 - CONSEJO NACIONAL DE DROGAS"/>
    <x v="0"/>
    <x v="1"/>
    <x v="18"/>
    <s v="2.2 - CONTRATACIÓN DE SERVICIOS"/>
    <s v="2.2.9 - OTRAS CONTRATACIONES DE SERVICIOS"/>
    <s v="N"/>
    <s v="00 - N/A"/>
    <s v="20 - FONDOS CON DESTINO ESPECÍFICO"/>
    <s v="(en blanco)"/>
    <s v="99 - MULTIPROVINCIAL"/>
    <n v="0"/>
    <n v="0"/>
  </r>
  <r>
    <s v="2024"/>
    <x v="0"/>
    <x v="0"/>
    <x v="0"/>
    <x v="0"/>
    <s v="2 - Poder Ejecutivo"/>
    <s v="0201 - PRESIDENCIA DE LA REPÚBLICA"/>
    <s v="0012 - CONSEJO NACIONAL DE DROGAS"/>
    <x v="0"/>
    <x v="1"/>
    <x v="18"/>
    <s v="2.3 - MATERIALES Y SUMINISTROS"/>
    <s v="2.3.1 - ALIMENTOS Y PRODUCTOS AGROFORESTALES"/>
    <s v="N"/>
    <s v="00 - N/A"/>
    <s v="10 - FONDO GENERAL"/>
    <s v="(en blanco)"/>
    <s v="99 - MULTIPROVINCIAL"/>
    <n v="200000"/>
    <n v="177000"/>
  </r>
  <r>
    <s v="2024"/>
    <x v="0"/>
    <x v="0"/>
    <x v="0"/>
    <x v="0"/>
    <s v="2 - Poder Ejecutivo"/>
    <s v="0201 - PRESIDENCIA DE LA REPÚBLICA"/>
    <s v="0012 - CONSEJO NACIONAL DE DROGAS"/>
    <x v="0"/>
    <x v="1"/>
    <x v="18"/>
    <s v="2.3 - MATERIALES Y SUMINISTROS"/>
    <s v="2.3.1 - ALIMENTOS Y PRODUCTOS AGROFORESTALES"/>
    <s v="N"/>
    <s v="00 - N/A"/>
    <s v="20 - FONDOS CON DESTINO ESPECÍFICO"/>
    <s v="(en blanco)"/>
    <s v="99 - MULTIPROVINCIAL"/>
    <n v="0"/>
    <n v="160113.09"/>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140361"/>
  </r>
  <r>
    <s v="2024"/>
    <x v="0"/>
    <x v="0"/>
    <x v="0"/>
    <x v="0"/>
    <s v="2 - Poder Ejecutivo"/>
    <s v="0201 - PRESIDENCIA DE LA REPÚBLICA"/>
    <s v="0012 - CONSEJO NACIONAL DE DROGAS"/>
    <x v="0"/>
    <x v="1"/>
    <x v="18"/>
    <s v="2.3 - MATERIALES Y SUMINISTROS"/>
    <s v="2.3.3 - PAPEL, CARTÓN E IMPRESOS"/>
    <s v="N"/>
    <s v="00 - N/A"/>
    <s v="10 - FONDO GENERAL"/>
    <s v="(en blanco)"/>
    <s v="99 - MULTIPROVINCIAL"/>
    <n v="100000"/>
    <n v="0"/>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210913.33000000002"/>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49560"/>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en blanco)"/>
    <s v="99 - MULTIPROVINCIAL"/>
    <n v="0"/>
    <n v="2699.99"/>
  </r>
  <r>
    <s v="2024"/>
    <x v="0"/>
    <x v="0"/>
    <x v="0"/>
    <x v="0"/>
    <s v="2 - Poder Ejecutivo"/>
    <s v="0201 - PRESIDENCIA DE LA REPÚBLICA"/>
    <s v="0012 - CONSEJO NACIONAL DE DROGAS"/>
    <x v="0"/>
    <x v="1"/>
    <x v="18"/>
    <s v="2.3 - MATERIALES Y SUMINISTROS"/>
    <s v="2.3.7 - COMBUSTIBLES, LUBRICANTES, PRODUCTOS QUÍMICOS Y CONEXOS"/>
    <s v="N"/>
    <s v="00 - N/A"/>
    <s v="10 - FONDO GENERAL"/>
    <s v="(en blanco)"/>
    <s v="99 - MULTIPROVINCIAL"/>
    <n v="4212000"/>
    <n v="24570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317549.17"/>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616521"/>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1225090.1500000001"/>
  </r>
  <r>
    <s v="2024"/>
    <x v="0"/>
    <x v="0"/>
    <x v="0"/>
    <x v="0"/>
    <s v="2 - Poder Ejecutivo"/>
    <s v="0201 - PRESIDENCIA DE LA REPÚBLICA"/>
    <s v="0012 - CONSEJO NACIONAL DE DROGAS"/>
    <x v="2"/>
    <x v="3"/>
    <x v="19"/>
    <s v="2.1 - REMUNERACIONES Y CONTRIBUCIONES"/>
    <s v="2.1.1 - REMUNERACIONES"/>
    <s v="N"/>
    <s v="00 - N/A"/>
    <s v="10 - FONDO GENERAL"/>
    <s v="(en blanco)"/>
    <s v="99 - MULTIPROVINCIAL"/>
    <n v="2073360"/>
    <n v="1190950"/>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317016"/>
    <n v="182096.24"/>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en blanco)"/>
    <s v="99 - MULTIPROVINCIAL"/>
    <n v="0"/>
    <n v="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736041110"/>
    <n v="274293176.67999995"/>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135414090"/>
    <n v="48915844.599999994"/>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83569935"/>
    <n v="40280105.450000018"/>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43100000"/>
    <n v="13354086.820000002"/>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12000000"/>
    <n v="1338089.9099999999"/>
  </r>
  <r>
    <s v="2024"/>
    <x v="0"/>
    <x v="0"/>
    <x v="0"/>
    <x v="0"/>
    <s v="2 - Poder Ejecutivo"/>
    <s v="0201 - PRESIDENCIA DE LA REPÚBLICA"/>
    <s v="0014 - COMEDORES ECONOMICOS DEL ESTADO"/>
    <x v="2"/>
    <x v="4"/>
    <x v="6"/>
    <s v="2.2 - CONTRATACIÓN DE SERVICIOS"/>
    <s v="2.2.3 - VIÁTICOS"/>
    <s v="N"/>
    <s v="00 - N/A"/>
    <s v="10 - FONDO GENERAL"/>
    <s v="(en blanco)"/>
    <s v="99 - MULTIPROVINCIAL"/>
    <n v="45000000"/>
    <n v="20818878.720000003"/>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3000000"/>
    <n v="1650000"/>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41499999"/>
    <n v="8974476"/>
  </r>
  <r>
    <s v="2024"/>
    <x v="0"/>
    <x v="0"/>
    <x v="0"/>
    <x v="0"/>
    <s v="2 - Poder Ejecutivo"/>
    <s v="0201 - PRESIDENCIA DE LA REPÚBLICA"/>
    <s v="0014 - COMEDORES ECONOMICOS DEL ESTADO"/>
    <x v="2"/>
    <x v="4"/>
    <x v="6"/>
    <s v="2.2 - CONTRATACIÓN DE SERVICIOS"/>
    <s v="2.2.6 - SEGUROS"/>
    <s v="N"/>
    <s v="00 - N/A"/>
    <s v="10 - FONDO GENERAL"/>
    <s v="(en blanco)"/>
    <s v="99 - MULTIPROVINCIAL"/>
    <n v="6000000"/>
    <n v="1652621.1500000001"/>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20600000"/>
    <n v="451895.52"/>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15000000"/>
    <n v="5600735.4299999997"/>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0250000"/>
    <n v="2190748.9300000002"/>
  </r>
  <r>
    <s v="2024"/>
    <x v="0"/>
    <x v="0"/>
    <x v="0"/>
    <x v="0"/>
    <s v="2 - Poder Ejecutivo"/>
    <s v="0201 - PRESIDENCIA DE LA REPÚBLICA"/>
    <s v="0014 - COMEDORES ECONOMICOS DEL ESTADO"/>
    <x v="2"/>
    <x v="4"/>
    <x v="6"/>
    <s v="2.2 - CONTRATACIÓN DE SERVICIOS"/>
    <s v="2.2.8 - OTROS SERVICIOS NO INCLUIDOS EN CONCEPTOS ANTERIORES"/>
    <s v="N"/>
    <s v="00 - N/A"/>
    <s v="20 - FONDOS CON DESTINO ESPECÍFICO"/>
    <s v="(en blanco)"/>
    <s v="99 - MULTIPROVINCIAL"/>
    <n v="0"/>
    <n v="0"/>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1400025000"/>
    <n v="728753256.49000013"/>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en blanco)"/>
    <s v="99 - MULTIPROVINCIAL"/>
    <n v="637656876"/>
    <n v="262905280.16000003"/>
  </r>
  <r>
    <s v="2024"/>
    <x v="0"/>
    <x v="0"/>
    <x v="0"/>
    <x v="0"/>
    <s v="2 - Poder Ejecutivo"/>
    <s v="0201 - PRESIDENCIA DE LA REPÚBLICA"/>
    <s v="0014 - COMEDORES ECONOMICOS DEL ESTADO"/>
    <x v="2"/>
    <x v="4"/>
    <x v="6"/>
    <s v="2.3 - MATERIALES Y SUMINISTROS"/>
    <s v="2.3.1 - ALIMENTOS Y PRODUCTOS AGROFORESTALES"/>
    <s v="N"/>
    <s v="00 - N/A"/>
    <s v="50 - CRÉDITO INTERNO"/>
    <s v="(en blanco)"/>
    <s v="99 - MULTIPROVINCIAL"/>
    <n v="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3650000"/>
    <n v="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10500000"/>
    <n v="524986.68000000005"/>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6000000"/>
    <n v="103368"/>
  </r>
  <r>
    <s v="2024"/>
    <x v="0"/>
    <x v="0"/>
    <x v="0"/>
    <x v="0"/>
    <s v="2 - Poder Ejecutivo"/>
    <s v="0201 - PRESIDENCIA DE LA REPÚBLICA"/>
    <s v="0014 - COMEDORES ECONOMICOS DEL ESTADO"/>
    <x v="2"/>
    <x v="4"/>
    <x v="6"/>
    <s v="2.3 - MATERIALES Y SUMINISTROS"/>
    <s v="2.3.4 - PRODUCTOS FARMACÉUTICOS"/>
    <s v="N"/>
    <s v="00 - N/A"/>
    <s v="10 - FONDO GENERAL"/>
    <s v="(en blanco)"/>
    <s v="99 - MULTIPROVINCIAL"/>
    <n v="300000"/>
    <n v="0"/>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5500000"/>
    <n v="1585576.46"/>
  </r>
  <r>
    <s v="2024"/>
    <x v="0"/>
    <x v="0"/>
    <x v="0"/>
    <x v="0"/>
    <s v="2 - Poder Ejecutivo"/>
    <s v="0201 - PRESIDENCIA DE LA REPÚBLICA"/>
    <s v="0014 - COMEDORES ECONOMICOS DEL ESTADO"/>
    <x v="2"/>
    <x v="4"/>
    <x v="6"/>
    <s v="2.3 - MATERIALES Y SUMINISTROS"/>
    <s v="2.3.5 - CUERO, CAUCHO Y PLÁSTICO"/>
    <s v="N"/>
    <s v="00 - N/A"/>
    <s v="20 - FONDOS CON DESTINO ESPECÍFICO"/>
    <s v="(en blanco)"/>
    <s v="99 - MULTIPROVINCIAL"/>
    <n v="55000000"/>
    <n v="4645483.34"/>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17450000"/>
    <n v="213873.33999999997"/>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63316.9"/>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87000000"/>
    <n v="16250610.24"/>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en blanco)"/>
    <s v="99 - MULTIPROVINCIAL"/>
    <n v="0"/>
    <n v="1159.7"/>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80100000"/>
    <n v="6542614.3000000017"/>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130000000"/>
    <n v="12693195.739999998"/>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55041300"/>
    <n v="25021666.670000002"/>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22909200"/>
    <n v="10837349.99"/>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en blanco)"/>
    <s v="99 - MULTIPROVINCIAL"/>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8186774"/>
    <n v="3802533.6700000004"/>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1859799"/>
    <n v="733462.46999999986"/>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en blanco)"/>
    <s v="99 - MULTIPROVINCIAL"/>
    <n v="0"/>
    <n v="33895.5"/>
  </r>
  <r>
    <s v="2024"/>
    <x v="0"/>
    <x v="0"/>
    <x v="0"/>
    <x v="0"/>
    <s v="2 - Poder Ejecutivo"/>
    <s v="0201 - PRESIDENCIA DE LA REPÚBLICA"/>
    <s v="0014 - OFICINA DE CUSTODIA Y ADM. DE LOS BIENES INCAUTADOS Y DECOMISADOS"/>
    <x v="0"/>
    <x v="1"/>
    <x v="1"/>
    <s v="2.2 - CONTRATACIÓN DE SERVICIOS"/>
    <s v="2.2.3 - VIÁTICOS"/>
    <s v="N"/>
    <s v="00 - N/A"/>
    <s v="10 - FONDO GENERAL"/>
    <s v="(en blanco)"/>
    <s v="99 - MULTIPROVINCIAL"/>
    <n v="420000"/>
    <n v="32792.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en blanco)"/>
    <s v="99 - MULTIPROVINCIAL"/>
    <n v="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680000"/>
    <n v="390128.26"/>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189000"/>
    <n v="41352.89"/>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382000"/>
    <n v="0"/>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36000"/>
    <n v="0"/>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670000"/>
    <n v="86552.19"/>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45100"/>
    <n v="11328"/>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100000"/>
    <n v="46804.7"/>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en blanco)"/>
    <s v="99 - MULTIPROVINCIAL"/>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en blanco)"/>
    <s v="99 - MULTIPROVINCIAL"/>
    <n v="24000"/>
    <n v="2193.7399999999998"/>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586000"/>
    <n v="1175455.07"/>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91687"/>
    <n v="83126.929999999993"/>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110066932"/>
    <n v="52178566.919999972"/>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15703379"/>
    <n v="6768237.0499999998"/>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14183874"/>
    <n v="7079376.9499999983"/>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7200000"/>
    <n v="3441636.4300000006"/>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en blanco)"/>
    <s v="99 - MULTIPROVINCIAL"/>
    <n v="1550000"/>
    <n v="712820.3"/>
  </r>
  <r>
    <s v="2024"/>
    <x v="0"/>
    <x v="0"/>
    <x v="0"/>
    <x v="0"/>
    <s v="2 - Poder Ejecutivo"/>
    <s v="0201 - PRESIDENCIA DE LA REPÚBLICA"/>
    <s v="0015 - DIRECCIÓN GENERAL DE DESARROLLO DE LA COMUNIDAD"/>
    <x v="2"/>
    <x v="4"/>
    <x v="6"/>
    <s v="2.2 - CONTRATACIÓN DE SERVICIOS"/>
    <s v="2.2.3 - VIÁTICOS"/>
    <s v="N"/>
    <s v="00 - N/A"/>
    <s v="10 - FONDO GENERAL"/>
    <s v="(en blanco)"/>
    <s v="99 - MULTIPROVINCIAL"/>
    <n v="3000000"/>
    <n v="1236015"/>
  </r>
  <r>
    <s v="2024"/>
    <x v="0"/>
    <x v="0"/>
    <x v="0"/>
    <x v="0"/>
    <s v="2 - Poder Ejecutivo"/>
    <s v="0201 - PRESIDENCIA DE LA REPÚBLICA"/>
    <s v="0015 - DIRECCIÓN GENERAL DE DESARROLLO DE LA COMUNIDAD"/>
    <x v="2"/>
    <x v="4"/>
    <x v="6"/>
    <s v="2.2 - CONTRATACIÓN DE SERVICIOS"/>
    <s v="2.2.4 - TRANSPORTE Y ALMACENAJE"/>
    <s v="N"/>
    <s v="00 - N/A"/>
    <s v="10 - FONDO GENERAL"/>
    <s v="(en blanco)"/>
    <s v="99 - MULTIPROVINCIAL"/>
    <n v="0"/>
    <n v="1160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6863000"/>
    <n v="3101214.9499999997"/>
  </r>
  <r>
    <s v="2024"/>
    <x v="0"/>
    <x v="0"/>
    <x v="0"/>
    <x v="0"/>
    <s v="2 - Poder Ejecutivo"/>
    <s v="0201 - PRESIDENCIA DE LA REPÚBLICA"/>
    <s v="0015 - DIRECCIÓN GENERAL DE DESARROLLO DE LA COMUNIDAD"/>
    <x v="2"/>
    <x v="4"/>
    <x v="6"/>
    <s v="2.2 - CONTRATACIÓN DE SERVICIOS"/>
    <s v="2.2.6 - SEGUROS"/>
    <s v="N"/>
    <s v="00 - N/A"/>
    <s v="10 - FONDO GENERAL"/>
    <s v="(en blanco)"/>
    <s v="99 - MULTIPROVINCIAL"/>
    <n v="1804000"/>
    <n v="1250624.6200000001"/>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772977.6099999999"/>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3090000"/>
    <n v="459805.39"/>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2550000"/>
    <n v="990009.44"/>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2875000"/>
    <n v="823110.69000000006"/>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1410000"/>
    <n v="769313.69"/>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475000"/>
    <n v="340344.74"/>
  </r>
  <r>
    <s v="2024"/>
    <x v="0"/>
    <x v="0"/>
    <x v="0"/>
    <x v="0"/>
    <s v="2 - Poder Ejecutivo"/>
    <s v="0201 - PRESIDENCIA DE LA REPÚBLICA"/>
    <s v="0015 - DIRECCIÓN GENERAL DE DESARROLLO DE LA COMUNIDAD"/>
    <x v="2"/>
    <x v="4"/>
    <x v="6"/>
    <s v="2.3 - MATERIALES Y SUMINISTROS"/>
    <s v="2.3.4 - PRODUCTOS FARMACÉUTICOS"/>
    <s v="N"/>
    <s v="00 - N/A"/>
    <s v="10 - FONDO GENERAL"/>
    <s v="(en blanco)"/>
    <s v="99 - MULTIPROVINCIAL"/>
    <n v="5050000"/>
    <n v="1158361.3999999999"/>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858921"/>
    <n v="273861.56"/>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365000"/>
    <n v="354094.30000000005"/>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3236784"/>
    <n v="7096656.8399999999"/>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4985000"/>
    <n v="2660292.14"/>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33272433"/>
    <n v="60053696.469999984"/>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11458816"/>
    <n v="1953653.3599999999"/>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18355434"/>
    <n v="9005243.75"/>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8030913"/>
    <n v="3756106.1700000004"/>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en blanco)"/>
    <s v="99 - MULTIPROVINCIAL"/>
    <n v="60000"/>
    <n v="0"/>
  </r>
  <r>
    <s v="2024"/>
    <x v="0"/>
    <x v="0"/>
    <x v="0"/>
    <x v="0"/>
    <s v="2 - Poder Ejecutivo"/>
    <s v="0201 - PRESIDENCIA DE LA REPÚBLICA"/>
    <s v="0016 - DIRECCION GENERAL DE DESARROLLO FRONTERIZO"/>
    <x v="2"/>
    <x v="4"/>
    <x v="6"/>
    <s v="2.2 - CONTRATACIÓN DE SERVICIOS"/>
    <s v="2.2.3 - VIÁTICOS"/>
    <s v="N"/>
    <s v="00 - N/A"/>
    <s v="10 - FONDO GENERAL"/>
    <s v="(en blanco)"/>
    <s v="99 - MULTIPROVINCIAL"/>
    <n v="3600000"/>
    <n v="1311700"/>
  </r>
  <r>
    <s v="2024"/>
    <x v="0"/>
    <x v="0"/>
    <x v="0"/>
    <x v="0"/>
    <s v="2 - Poder Ejecutivo"/>
    <s v="0201 - PRESIDENCIA DE LA REPÚBLICA"/>
    <s v="0016 - DIRECCION GENERAL DE DESARROLLO FRONTERIZO"/>
    <x v="2"/>
    <x v="4"/>
    <x v="6"/>
    <s v="2.2 - CONTRATACIÓN DE SERVICIOS"/>
    <s v="2.2.5 - ALQUILERES Y RENTAS"/>
    <s v="N"/>
    <s v="00 - N/A"/>
    <s v="10 - FONDO GENERAL"/>
    <s v="(en blanco)"/>
    <s v="99 - MULTIPROVINCIAL"/>
    <n v="4302960"/>
    <n v="1698311.65"/>
  </r>
  <r>
    <s v="2024"/>
    <x v="0"/>
    <x v="0"/>
    <x v="0"/>
    <x v="0"/>
    <s v="2 - Poder Ejecutivo"/>
    <s v="0201 - PRESIDENCIA DE LA REPÚBLICA"/>
    <s v="0016 - DIRECCION GENERAL DE DESARROLLO FRONTERIZO"/>
    <x v="2"/>
    <x v="4"/>
    <x v="6"/>
    <s v="2.2 - CONTRATACIÓN DE SERVICIOS"/>
    <s v="2.2.6 - SEGUROS"/>
    <s v="N"/>
    <s v="00 - N/A"/>
    <s v="10 - FONDO GENERAL"/>
    <s v="(en blanco)"/>
    <s v="99 - MULTIPROVINCIAL"/>
    <n v="2885000"/>
    <n v="1754983.99"/>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4055000"/>
    <n v="3046712.5"/>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240000"/>
    <n v="1044053.32"/>
  </r>
  <r>
    <s v="2024"/>
    <x v="0"/>
    <x v="0"/>
    <x v="0"/>
    <x v="0"/>
    <s v="2 - Poder Ejecutivo"/>
    <s v="0201 - PRESIDENCIA DE LA REPÚBLICA"/>
    <s v="0016 - DIRECCION GENERAL DE DESARROLLO FRONTERIZO"/>
    <x v="2"/>
    <x v="4"/>
    <x v="6"/>
    <s v="2.2 - CONTRATACIÓN DE SERVICIOS"/>
    <s v="2.2.9 - OTRAS CONTRATACIONES DE SERVICIOS"/>
    <s v="N"/>
    <s v="00 - N/A"/>
    <s v="10 - FONDO GENERAL"/>
    <s v="(en blanco)"/>
    <s v="99 - MULTIPROVINCIAL"/>
    <n v="495700"/>
    <n v="241115.3"/>
  </r>
  <r>
    <s v="2024"/>
    <x v="0"/>
    <x v="0"/>
    <x v="0"/>
    <x v="0"/>
    <s v="2 - Poder Ejecutivo"/>
    <s v="0201 - PRESIDENCIA DE LA REPÚBLICA"/>
    <s v="0016 - DIRECCION GENERAL DE DESARROLLO FRONTERIZO"/>
    <x v="2"/>
    <x v="4"/>
    <x v="6"/>
    <s v="2.3 - MATERIALES Y SUMINISTROS"/>
    <s v="2.3.1 - ALIMENTOS Y PRODUCTOS AGROFORESTALES"/>
    <s v="N"/>
    <s v="00 - N/A"/>
    <s v="10 - FONDO GENERAL"/>
    <s v="(en blanco)"/>
    <s v="99 - MULTIPROVINCIAL"/>
    <n v="1318468"/>
    <n v="286720.80000000005"/>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1653540"/>
    <n v="116820"/>
  </r>
  <r>
    <s v="2024"/>
    <x v="0"/>
    <x v="0"/>
    <x v="0"/>
    <x v="0"/>
    <s v="2 - Poder Ejecutivo"/>
    <s v="0201 - PRESIDENCIA DE LA REPÚBLICA"/>
    <s v="0016 - DIRECCION GENERAL DE DESARROLLO FRONTERIZO"/>
    <x v="2"/>
    <x v="4"/>
    <x v="6"/>
    <s v="2.3 - MATERIALES Y SUMINISTROS"/>
    <s v="2.3.3 - PAPEL, CARTÓN E IMPRESOS"/>
    <s v="N"/>
    <s v="00 - N/A"/>
    <s v="10 - FONDO GENERAL"/>
    <s v="(en blanco)"/>
    <s v="99 - MULTIPROVINCIAL"/>
    <n v="985370"/>
    <n v="150895.01"/>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2756970"/>
    <n v="140951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96735"/>
    <n v="553602.3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7914228"/>
    <n v="8068108"/>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3560752"/>
    <n v="498919.51999999996"/>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16322542"/>
    <n v="7649104.4100000001"/>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3582734"/>
    <n v="830850.88"/>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2150000"/>
    <n v="1027231.1699999998"/>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1374600"/>
    <n v="509481.81"/>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19845000"/>
    <n v="7611640.0299999993"/>
  </r>
  <r>
    <s v="2024"/>
    <x v="0"/>
    <x v="0"/>
    <x v="0"/>
    <x v="0"/>
    <s v="2 - Poder Ejecutivo"/>
    <s v="0201 - PRESIDENCIA DE LA REPÚBLICA"/>
    <s v="0018 - COMISIÓN PERMANENTE DE EFEMÉRIDES PATRIA"/>
    <x v="2"/>
    <x v="8"/>
    <x v="20"/>
    <s v="2.2 - CONTRATACIÓN DE SERVICIOS"/>
    <s v="2.2.3 - VIÁTICOS"/>
    <s v="N"/>
    <s v="00 - N/A"/>
    <s v="10 - FONDO GENERAL"/>
    <s v="(en blanco)"/>
    <s v="99 - MULTIPROVINCIAL"/>
    <n v="805000"/>
    <n v="293350"/>
  </r>
  <r>
    <s v="2024"/>
    <x v="0"/>
    <x v="0"/>
    <x v="0"/>
    <x v="0"/>
    <s v="2 - Poder Ejecutivo"/>
    <s v="0201 - PRESIDENCIA DE LA REPÚBLICA"/>
    <s v="0018 - COMISIÓN PERMANENTE DE EFEMÉRIDES PATRIA"/>
    <x v="2"/>
    <x v="8"/>
    <x v="20"/>
    <s v="2.2 - CONTRATACIÓN DE SERVICIOS"/>
    <s v="2.2.4 - TRANSPORTE Y ALMACENAJE"/>
    <s v="N"/>
    <s v="00 - N/A"/>
    <s v="10 - FONDO GENERAL"/>
    <s v="(en blanco)"/>
    <s v="99 - MULTIPROVINCIAL"/>
    <n v="3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7305000"/>
    <n v="3531373.24"/>
  </r>
  <r>
    <s v="2024"/>
    <x v="0"/>
    <x v="0"/>
    <x v="0"/>
    <x v="0"/>
    <s v="2 - Poder Ejecutivo"/>
    <s v="0201 - PRESIDENCIA DE LA REPÚBLICA"/>
    <s v="0018 - COMISIÓN PERMANENTE DE EFEMÉRIDES PATRIA"/>
    <x v="2"/>
    <x v="8"/>
    <x v="20"/>
    <s v="2.2 - CONTRATACIÓN DE SERVICIOS"/>
    <s v="2.2.6 - SEGUROS"/>
    <s v="N"/>
    <s v="00 - N/A"/>
    <s v="10 - FONDO GENERAL"/>
    <s v="(en blanco)"/>
    <s v="99 - MULTIPROVINCIAL"/>
    <n v="1750000"/>
    <n v="963946.02999999991"/>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600000"/>
    <n v="227522.66"/>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3710000"/>
    <n v="2541894.2400000002"/>
  </r>
  <r>
    <s v="2024"/>
    <x v="0"/>
    <x v="0"/>
    <x v="0"/>
    <x v="0"/>
    <s v="2 - Poder Ejecutivo"/>
    <s v="0201 - PRESIDENCIA DE LA REPÚBLICA"/>
    <s v="0018 - COMISIÓN PERMANENTE DE EFEMÉRIDES PATRIA"/>
    <x v="2"/>
    <x v="8"/>
    <x v="20"/>
    <s v="2.2 - CONTRATACIÓN DE SERVICIOS"/>
    <s v="2.2.9 - OTRAS CONTRATACIONES DE SERVICIOS"/>
    <s v="N"/>
    <s v="00 - N/A"/>
    <s v="10 - FONDO GENERAL"/>
    <s v="(en blanco)"/>
    <s v="99 - MULTIPROVINCIAL"/>
    <n v="2700000"/>
    <n v="1235415.0599999998"/>
  </r>
  <r>
    <s v="2024"/>
    <x v="0"/>
    <x v="0"/>
    <x v="0"/>
    <x v="0"/>
    <s v="2 - Poder Ejecutivo"/>
    <s v="0201 - PRESIDENCIA DE LA REPÚBLICA"/>
    <s v="0018 - COMISIÓN PERMANENTE DE EFEMÉRIDES PATRIA"/>
    <x v="2"/>
    <x v="8"/>
    <x v="20"/>
    <s v="2.3 - MATERIALES Y SUMINISTROS"/>
    <s v="2.3.1 - ALIMENTOS Y PRODUCTOS AGROFORESTALES"/>
    <s v="N"/>
    <s v="00 - N/A"/>
    <s v="10 - FONDO GENERAL"/>
    <s v="(en blanco)"/>
    <s v="99 - MULTIPROVINCIAL"/>
    <n v="950000"/>
    <n v="782105.92"/>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4505000"/>
    <n v="500910"/>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1025000"/>
    <n v="286891.40000000002"/>
  </r>
  <r>
    <s v="2024"/>
    <x v="0"/>
    <x v="0"/>
    <x v="0"/>
    <x v="0"/>
    <s v="2 - Poder Ejecutivo"/>
    <s v="0201 - PRESIDENCIA DE LA REPÚBLICA"/>
    <s v="0018 - COMISIÓN PERMANENTE DE EFEMÉRIDES PATRIA"/>
    <x v="2"/>
    <x v="8"/>
    <x v="20"/>
    <s v="2.3 - MATERIALES Y SUMINISTROS"/>
    <s v="2.3.5 - CUERO, CAUCHO Y PLÁSTICO"/>
    <s v="N"/>
    <s v="00 - N/A"/>
    <s v="10 - FONDO GENERAL"/>
    <s v="(en blanco)"/>
    <s v="99 - MULTIPROVINCIAL"/>
    <n v="11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995000"/>
    <n v="70000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3460705"/>
    <n v="199957.5"/>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30743942"/>
    <n v="13834641.75"/>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9660500"/>
    <n v="4604916.66"/>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4653240"/>
    <n v="2030819.9400000004"/>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2394000"/>
    <n v="1027639.12"/>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810000"/>
    <n v="425000"/>
  </r>
  <r>
    <s v="2024"/>
    <x v="0"/>
    <x v="0"/>
    <x v="0"/>
    <x v="0"/>
    <s v="2 - Poder Ejecutivo"/>
    <s v="0201 - PRESIDENCIA DE LA REPÚBLICA"/>
    <s v="0024 - AUTORIDAD NACIONAL DE ASUNTOS MARÍTIMOS (ANAMAR)"/>
    <x v="3"/>
    <x v="9"/>
    <x v="21"/>
    <s v="2.2 - CONTRATACIÓN DE SERVICIOS"/>
    <s v="2.2.3 - VIÁTICOS"/>
    <s v="N"/>
    <s v="00 - N/A"/>
    <s v="10 - FONDO GENERAL"/>
    <s v="(en blanco)"/>
    <s v="99 - MULTIPROVINCIAL"/>
    <n v="1500000"/>
    <n v="493845"/>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200000"/>
    <n v="0"/>
  </r>
  <r>
    <s v="2024"/>
    <x v="0"/>
    <x v="0"/>
    <x v="0"/>
    <x v="0"/>
    <s v="2 - Poder Ejecutivo"/>
    <s v="0201 - PRESIDENCIA DE LA REPÚBLICA"/>
    <s v="0024 - AUTORIDAD NACIONAL DE ASUNTOS MARÍTIMOS (ANAMAR)"/>
    <x v="3"/>
    <x v="9"/>
    <x v="21"/>
    <s v="2.2 - CONTRATACIÓN DE SERVICIOS"/>
    <s v="2.2.5 - ALQUILERES Y RENTAS"/>
    <s v="N"/>
    <s v="00 - N/A"/>
    <s v="10 - FONDO GENERAL"/>
    <s v="(en blanco)"/>
    <s v="99 - MULTIPROVINCIAL"/>
    <n v="9165000"/>
    <n v="4832459.3899999997"/>
  </r>
  <r>
    <s v="2024"/>
    <x v="0"/>
    <x v="0"/>
    <x v="0"/>
    <x v="0"/>
    <s v="2 - Poder Ejecutivo"/>
    <s v="0201 - PRESIDENCIA DE LA REPÚBLICA"/>
    <s v="0024 - AUTORIDAD NACIONAL DE ASUNTOS MARÍTIMOS (ANAMAR)"/>
    <x v="3"/>
    <x v="9"/>
    <x v="21"/>
    <s v="2.2 - CONTRATACIÓN DE SERVICIOS"/>
    <s v="2.2.6 - SEGUROS"/>
    <s v="N"/>
    <s v="00 - N/A"/>
    <s v="10 - FONDO GENERAL"/>
    <s v="(en blanco)"/>
    <s v="99 - MULTIPROVINCIAL"/>
    <n v="5298000"/>
    <n v="2353985.09"/>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2420000"/>
    <n v="1063358.0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9040786"/>
    <n v="4265855.3899999997"/>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3987000"/>
    <n v="99420.3"/>
  </r>
  <r>
    <s v="2024"/>
    <x v="0"/>
    <x v="0"/>
    <x v="0"/>
    <x v="0"/>
    <s v="2 - Poder Ejecutivo"/>
    <s v="0201 - PRESIDENCIA DE LA REPÚBLICA"/>
    <s v="0024 - AUTORIDAD NACIONAL DE ASUNTOS MARÍTIMOS (ANAMAR)"/>
    <x v="3"/>
    <x v="9"/>
    <x v="21"/>
    <s v="2.3 - MATERIALES Y SUMINISTROS"/>
    <s v="2.3.1 - ALIMENTOS Y PRODUCTOS AGROFORESTALES"/>
    <s v="N"/>
    <s v="00 - N/A"/>
    <s v="10 - FONDO GENERAL"/>
    <s v="(en blanco)"/>
    <s v="99 - MULTIPROVINCIAL"/>
    <n v="0"/>
    <n v="66515.44"/>
  </r>
  <r>
    <s v="2024"/>
    <x v="0"/>
    <x v="0"/>
    <x v="0"/>
    <x v="0"/>
    <s v="2 - Poder Ejecutivo"/>
    <s v="0201 - PRESIDENCIA DE LA REPÚBLICA"/>
    <s v="0024 - AUTORIDAD NACIONAL DE ASUNTOS MARÍTIMOS (ANAMAR)"/>
    <x v="3"/>
    <x v="9"/>
    <x v="21"/>
    <s v="2.3 - MATERIALES Y SUMINISTROS"/>
    <s v="2.3.2 - TEXTILES Y VESTUARIOS"/>
    <s v="N"/>
    <s v="00 - N/A"/>
    <s v="10 - FONDO GENERAL"/>
    <s v="(en blanco)"/>
    <s v="99 - MULTIPROVINCIAL"/>
    <n v="100000"/>
    <n v="137792.14000000001"/>
  </r>
  <r>
    <s v="2024"/>
    <x v="0"/>
    <x v="0"/>
    <x v="0"/>
    <x v="0"/>
    <s v="2 - Poder Ejecutivo"/>
    <s v="0201 - PRESIDENCIA DE LA REPÚBLICA"/>
    <s v="0024 - AUTORIDAD NACIONAL DE ASUNTOS MARÍTIMOS (ANAMAR)"/>
    <x v="3"/>
    <x v="9"/>
    <x v="21"/>
    <s v="2.3 - MATERIALES Y SUMINISTROS"/>
    <s v="2.3.3 - PAPEL, CARTÓN E IMPRESOS"/>
    <s v="N"/>
    <s v="00 - N/A"/>
    <s v="10 - FONDO GENERAL"/>
    <s v="(en blanco)"/>
    <s v="99 - MULTIPROVINCIAL"/>
    <n v="275000"/>
    <n v="36772.699999999997"/>
  </r>
  <r>
    <s v="2024"/>
    <x v="0"/>
    <x v="0"/>
    <x v="0"/>
    <x v="0"/>
    <s v="2 - Poder Ejecutivo"/>
    <s v="0201 - PRESIDENCIA DE LA REPÚBLICA"/>
    <s v="0024 - AUTORIDAD NACIONAL DE ASUNTOS MARÍTIMOS (ANAMAR)"/>
    <x v="3"/>
    <x v="9"/>
    <x v="21"/>
    <s v="2.3 - MATERIALES Y SUMINISTROS"/>
    <s v="2.3.4 - PRODUCTOS FARMACÉUTICOS"/>
    <s v="N"/>
    <s v="00 - N/A"/>
    <s v="10 - FONDO GENERAL"/>
    <s v="(en blanco)"/>
    <s v="99 - MULTIPROVINCIAL"/>
    <n v="0"/>
    <n v="12545.15"/>
  </r>
  <r>
    <s v="2024"/>
    <x v="0"/>
    <x v="0"/>
    <x v="0"/>
    <x v="0"/>
    <s v="2 - Poder Ejecutivo"/>
    <s v="0201 - PRESIDENCIA DE LA REPÚBLICA"/>
    <s v="0024 - AUTORIDAD NACIONAL DE ASUNTOS MARÍTIMOS (ANAMAR)"/>
    <x v="3"/>
    <x v="9"/>
    <x v="21"/>
    <s v="2.3 - MATERIALES Y SUMINISTROS"/>
    <s v="2.3.5 - CUERO, CAUCHO Y PLÁSTICO"/>
    <s v="N"/>
    <s v="00 - N/A"/>
    <s v="10 - FONDO GENERAL"/>
    <s v="(en blanco)"/>
    <s v="99 - MULTIPROVINCIAL"/>
    <n v="0"/>
    <n v="112937.99"/>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en blanco)"/>
    <s v="99 - MULTIPROVINCIAL"/>
    <n v="3084000"/>
    <n v="154200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8825000"/>
    <n v="433779.42"/>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155600000"/>
    <n v="52039546.529999994"/>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54792000"/>
    <n v="21793000"/>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15337000"/>
    <n v="7516090.8100000005"/>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4601000"/>
    <n v="2705211.4499999997"/>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2000"/>
    <n v="354774.97"/>
  </r>
  <r>
    <s v="2024"/>
    <x v="0"/>
    <x v="0"/>
    <x v="0"/>
    <x v="0"/>
    <s v="2 - Poder Ejecutivo"/>
    <s v="0201 - PRESIDENCIA DE LA REPÚBLICA"/>
    <s v="0029 - VICE PRESIDENCIA DE LA REPÚBLICA"/>
    <x v="0"/>
    <x v="0"/>
    <x v="2"/>
    <s v="2.2 - CONTRATACIÓN DE SERVICIOS"/>
    <s v="2.2.3 - VIÁTICOS"/>
    <s v="N"/>
    <s v="00 - N/A"/>
    <s v="10 - FONDO GENERAL"/>
    <s v="(en blanco)"/>
    <s v="99 - MULTIPROVINCIAL"/>
    <n v="15500000"/>
    <n v="4446060.43"/>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445000"/>
    <n v="20000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0900000"/>
    <n v="6273377.7300000004"/>
  </r>
  <r>
    <s v="2024"/>
    <x v="0"/>
    <x v="0"/>
    <x v="0"/>
    <x v="0"/>
    <s v="2 - Poder Ejecutivo"/>
    <s v="0201 - PRESIDENCIA DE LA REPÚBLICA"/>
    <s v="0029 - VICE PRESIDENCIA DE LA REPÚBLICA"/>
    <x v="0"/>
    <x v="0"/>
    <x v="2"/>
    <s v="2.2 - CONTRATACIÓN DE SERVICIOS"/>
    <s v="2.2.6 - SEGUROS"/>
    <s v="N"/>
    <s v="00 - N/A"/>
    <s v="10 - FONDO GENERAL"/>
    <s v="(en blanco)"/>
    <s v="99 - MULTIPROVINCIAL"/>
    <n v="5156000"/>
    <n v="3133067.84"/>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2000000"/>
    <n v="3327031.3200000003"/>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1145781"/>
    <n v="659003.52999999991"/>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4600000"/>
    <n v="6644512.8099999987"/>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2510500"/>
    <n v="1186414.03"/>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4550000"/>
    <n v="36800.01"/>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1160000"/>
    <n v="282078.30000000005"/>
  </r>
  <r>
    <s v="2024"/>
    <x v="0"/>
    <x v="0"/>
    <x v="0"/>
    <x v="0"/>
    <s v="2 - Poder Ejecutivo"/>
    <s v="0201 - PRESIDENCIA DE LA REPÚBLICA"/>
    <s v="0029 - VICE PRESIDENCIA DE LA REPÚBLICA"/>
    <x v="0"/>
    <x v="0"/>
    <x v="2"/>
    <s v="2.3 - MATERIALES Y SUMINISTROS"/>
    <s v="2.3.4 - PRODUCTOS FARMACÉUTICOS"/>
    <s v="N"/>
    <s v="00 - N/A"/>
    <s v="10 - FONDO GENERAL"/>
    <s v="(en blanco)"/>
    <s v="99 - MULTIPROVINCIAL"/>
    <n v="500000"/>
    <n v="128784.84000000001"/>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810000"/>
    <n v="531239.92999999993"/>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05000"/>
    <n v="8879.5499999999993"/>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9446000"/>
    <n v="5537136.5100000007"/>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26705600"/>
    <n v="1940857.3399999996"/>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89503790"/>
    <n v="40069936.429999992"/>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28230000"/>
    <n v="9223598.120000001"/>
  </r>
  <r>
    <s v="2024"/>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50000"/>
    <n v="0"/>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12000000"/>
    <n v="5972948.3800000008"/>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6085500"/>
    <n v="2746007.4499999997"/>
  </r>
  <r>
    <s v="2024"/>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166085000"/>
    <n v="62711359.599999994"/>
  </r>
  <r>
    <s v="2024"/>
    <x v="0"/>
    <x v="0"/>
    <x v="0"/>
    <x v="0"/>
    <s v="2 - Poder Ejecutivo"/>
    <s v="0201 - PRESIDENCIA DE LA REPÚBLICA"/>
    <s v="0031 - DIRECCION DE PRENSA DEL PRESIDENTE"/>
    <x v="0"/>
    <x v="0"/>
    <x v="2"/>
    <s v="2.2 - CONTRATACIÓN DE SERVICIOS"/>
    <s v="2.2.3 - VIÁTICOS"/>
    <s v="N"/>
    <s v="00 - N/A"/>
    <s v="10 - FONDO GENERAL"/>
    <s v="(en blanco)"/>
    <s v="99 - MULTIPROVINCIAL"/>
    <n v="2700000"/>
    <n v="853157.5"/>
  </r>
  <r>
    <s v="2024"/>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450000"/>
    <n v="100460"/>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6289160"/>
    <n v="2202764.2200000002"/>
  </r>
  <r>
    <s v="2024"/>
    <x v="0"/>
    <x v="0"/>
    <x v="0"/>
    <x v="0"/>
    <s v="2 - Poder Ejecutivo"/>
    <s v="0201 - PRESIDENCIA DE LA REPÚBLICA"/>
    <s v="0031 - DIRECCION DE PRENSA DEL PRESIDENTE"/>
    <x v="0"/>
    <x v="0"/>
    <x v="2"/>
    <s v="2.2 - CONTRATACIÓN DE SERVICIOS"/>
    <s v="2.2.6 - SEGUROS"/>
    <s v="N"/>
    <s v="00 - N/A"/>
    <s v="10 - FONDO GENERAL"/>
    <s v="(en blanco)"/>
    <s v="99 - MULTIPROVINCIAL"/>
    <n v="5840396"/>
    <n v="2900196.7"/>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700000"/>
    <n v="535062.24"/>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326304"/>
    <n v="273110.06"/>
  </r>
  <r>
    <s v="2024"/>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7277617"/>
    <n v="2334329.1"/>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455808"/>
    <n v="128582.43999999999"/>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468372"/>
    <n v="1305"/>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251102"/>
    <n v="107349.92000000001"/>
  </r>
  <r>
    <s v="2024"/>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12000"/>
    <n v="4956"/>
  </r>
  <r>
    <s v="2024"/>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540000"/>
    <n v="139200.87"/>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3040"/>
    <n v="3312.6"/>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174320"/>
    <n v="4616147.45"/>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2220575"/>
    <n v="822809.77999999991"/>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68540250"/>
    <n v="124707820.95999999"/>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64592500"/>
    <n v="30430842.789999999"/>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37020000"/>
    <n v="18410016.009999998"/>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23120600"/>
    <n v="6849048.5800000001"/>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3313488204"/>
    <n v="2699999999.9899998"/>
  </r>
  <r>
    <s v="2024"/>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5400000"/>
    <n v="1606017.3"/>
  </r>
  <r>
    <s v="2024"/>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171806.05"/>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5230350"/>
    <n v="4590413.7000000011"/>
  </r>
  <r>
    <s v="2024"/>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11403900"/>
    <n v="9696884.7699999996"/>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2600000"/>
    <n v="1090821.48"/>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31497829"/>
    <n v="3655491.5"/>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5572627"/>
    <n v="1367146.85"/>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735350"/>
    <n v="203282.77"/>
  </r>
  <r>
    <s v="2024"/>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4593063"/>
    <n v="189926.9"/>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956380"/>
    <n v="213893.15"/>
  </r>
  <r>
    <s v="2024"/>
    <x v="0"/>
    <x v="0"/>
    <x v="0"/>
    <x v="0"/>
    <s v="2 - Poder Ejecutivo"/>
    <s v="0201 - PRESIDENCIA DE LA REPÚBLICA"/>
    <s v="0032 - DIRECCION DE ESTRATEGIA Y COMUNICACION GUBERNAMENTAL"/>
    <x v="0"/>
    <x v="0"/>
    <x v="2"/>
    <s v="2.3 - MATERIALES Y SUMINISTROS"/>
    <s v="2.3.4 - PRODUCTOS FARMACÉUTICOS"/>
    <s v="N"/>
    <s v="00 - N/A"/>
    <s v="10 - FONDO GENERAL"/>
    <s v="(en blanco)"/>
    <s v="99 - MULTIPROVINCIAL"/>
    <n v="74000"/>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6720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51950"/>
    <n v="20082.68"/>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8810270"/>
    <n v="2492004.5100000002"/>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7788485"/>
    <n v="1247037.8600000006"/>
  </r>
  <r>
    <s v="2024"/>
    <x v="0"/>
    <x v="0"/>
    <x v="0"/>
    <x v="0"/>
    <s v="2 - Poder Ejecutivo"/>
    <s v="0201 - PRESIDENCIA DE LA REPÚBLICA"/>
    <s v="0033 - ECO5RD"/>
    <x v="0"/>
    <x v="0"/>
    <x v="2"/>
    <s v="2.1 - REMUNERACIONES Y CONTRIBUCIONES"/>
    <s v="2.1.1 - REMUNERACIONES"/>
    <s v="N"/>
    <s v="00 - N/A"/>
    <s v="10 - FONDO GENERAL"/>
    <s v="(en blanco)"/>
    <s v="99 - MULTIPROVINCIAL"/>
    <n v="164700000"/>
    <n v="75050987.159999996"/>
  </r>
  <r>
    <s v="2024"/>
    <x v="0"/>
    <x v="0"/>
    <x v="0"/>
    <x v="0"/>
    <s v="2 - Poder Ejecutivo"/>
    <s v="0201 - PRESIDENCIA DE LA REPÚBLICA"/>
    <s v="0033 - ECO5RD"/>
    <x v="0"/>
    <x v="0"/>
    <x v="2"/>
    <s v="2.1 - REMUNERACIONES Y CONTRIBUCIONES"/>
    <s v="2.1.2 - SOBRESUELDOS"/>
    <s v="N"/>
    <s v="00 - N/A"/>
    <s v="10 - FONDO GENERAL"/>
    <s v="(en blanco)"/>
    <s v="99 - MULTIPROVINCIAL"/>
    <n v="40000000"/>
    <n v="15920000"/>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22935000"/>
    <n v="10097859.029999999"/>
  </r>
  <r>
    <s v="2024"/>
    <x v="0"/>
    <x v="0"/>
    <x v="0"/>
    <x v="0"/>
    <s v="2 - Poder Ejecutivo"/>
    <s v="0201 - PRESIDENCIA DE LA REPÚBLICA"/>
    <s v="0033 - ECO5RD"/>
    <x v="0"/>
    <x v="0"/>
    <x v="2"/>
    <s v="2.2 - CONTRATACIÓN DE SERVICIOS"/>
    <s v="2.2.1 - SERVICIOS BÁSICOS"/>
    <s v="N"/>
    <s v="00 - N/A"/>
    <s v="10 - FONDO GENERAL"/>
    <s v="(en blanco)"/>
    <s v="99 - MULTIPROVINCIAL"/>
    <n v="24840000"/>
    <n v="5090397.4899999993"/>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1300000"/>
    <n v="57452.89"/>
  </r>
  <r>
    <s v="2024"/>
    <x v="0"/>
    <x v="0"/>
    <x v="0"/>
    <x v="0"/>
    <s v="2 - Poder Ejecutivo"/>
    <s v="0201 - PRESIDENCIA DE LA REPÚBLICA"/>
    <s v="0033 - ECO5RD"/>
    <x v="0"/>
    <x v="0"/>
    <x v="2"/>
    <s v="2.2 - CONTRATACIÓN DE SERVICIOS"/>
    <s v="2.2.3 - VIÁTICOS"/>
    <s v="N"/>
    <s v="00 - N/A"/>
    <s v="10 - FONDO GENERAL"/>
    <s v="(en blanco)"/>
    <s v="99 - MULTIPROVINCIAL"/>
    <n v="3000000"/>
    <n v="9082676.5500000007"/>
  </r>
  <r>
    <s v="2024"/>
    <x v="0"/>
    <x v="0"/>
    <x v="0"/>
    <x v="0"/>
    <s v="2 - Poder Ejecutivo"/>
    <s v="0201 - PRESIDENCIA DE LA REPÚBLICA"/>
    <s v="0033 - ECO5RD"/>
    <x v="0"/>
    <x v="0"/>
    <x v="2"/>
    <s v="2.2 - CONTRATACIÓN DE SERVICIOS"/>
    <s v="2.2.4 - TRANSPORTE Y ALMACENAJE"/>
    <s v="N"/>
    <s v="00 - N/A"/>
    <s v="10 - FONDO GENERAL"/>
    <s v="(en blanco)"/>
    <s v="99 - MULTIPROVINCIAL"/>
    <n v="0"/>
    <n v="252004.88"/>
  </r>
  <r>
    <s v="2024"/>
    <x v="0"/>
    <x v="0"/>
    <x v="0"/>
    <x v="0"/>
    <s v="2 - Poder Ejecutivo"/>
    <s v="0201 - PRESIDENCIA DE LA REPÚBLICA"/>
    <s v="0033 - ECO5RD"/>
    <x v="0"/>
    <x v="0"/>
    <x v="2"/>
    <s v="2.2 - CONTRATACIÓN DE SERVICIOS"/>
    <s v="2.2.5 - ALQUILERES Y RENTAS"/>
    <s v="N"/>
    <s v="00 - N/A"/>
    <s v="10 - FONDO GENERAL"/>
    <s v="(en blanco)"/>
    <s v="99 - MULTIPROVINCIAL"/>
    <n v="27500000"/>
    <n v="18922771.73"/>
  </r>
  <r>
    <s v="2024"/>
    <x v="0"/>
    <x v="0"/>
    <x v="0"/>
    <x v="0"/>
    <s v="2 - Poder Ejecutivo"/>
    <s v="0201 - PRESIDENCIA DE LA REPÚBLICA"/>
    <s v="0033 - ECO5RD"/>
    <x v="0"/>
    <x v="0"/>
    <x v="2"/>
    <s v="2.2 - CONTRATACIÓN DE SERVICIOS"/>
    <s v="2.2.6 - SEGUROS"/>
    <s v="N"/>
    <s v="00 - N/A"/>
    <s v="10 - FONDO GENERAL"/>
    <s v="(en blanco)"/>
    <s v="99 - MULTIPROVINCIAL"/>
    <n v="11500000"/>
    <n v="5103688.24"/>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8793165.1799999997"/>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4225000"/>
    <n v="3073535.89"/>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6713333.9999999991"/>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30512540.869999997"/>
  </r>
  <r>
    <s v="2024"/>
    <x v="0"/>
    <x v="0"/>
    <x v="0"/>
    <x v="0"/>
    <s v="2 - Poder Ejecutivo"/>
    <s v="0201 - PRESIDENCIA DE LA REPÚBLICA"/>
    <s v="0033 - ECO5RD"/>
    <x v="0"/>
    <x v="0"/>
    <x v="2"/>
    <s v="2.3 - MATERIALES Y SUMINISTROS"/>
    <s v="2.3.2 - TEXTILES Y VESTUARIOS"/>
    <s v="N"/>
    <s v="00 - N/A"/>
    <s v="10 - FONDO GENERAL"/>
    <s v="(en blanco)"/>
    <s v="99 - MULTIPROVINCIAL"/>
    <n v="0"/>
    <n v="775145.34"/>
  </r>
  <r>
    <s v="2024"/>
    <x v="0"/>
    <x v="0"/>
    <x v="0"/>
    <x v="0"/>
    <s v="2 - Poder Ejecutivo"/>
    <s v="0201 - PRESIDENCIA DE LA REPÚBLICA"/>
    <s v="0033 - ECO5RD"/>
    <x v="0"/>
    <x v="0"/>
    <x v="2"/>
    <s v="2.3 - MATERIALES Y SUMINISTROS"/>
    <s v="2.3.3 - PAPEL, CARTÓN E IMPRESOS"/>
    <s v="N"/>
    <s v="00 - N/A"/>
    <s v="10 - FONDO GENERAL"/>
    <s v="(en blanco)"/>
    <s v="99 - MULTIPROVINCIAL"/>
    <n v="0"/>
    <n v="175427.84"/>
  </r>
  <r>
    <s v="2024"/>
    <x v="0"/>
    <x v="0"/>
    <x v="0"/>
    <x v="0"/>
    <s v="2 - Poder Ejecutivo"/>
    <s v="0201 - PRESIDENCIA DE LA REPÚBLICA"/>
    <s v="0033 - ECO5RD"/>
    <x v="0"/>
    <x v="0"/>
    <x v="2"/>
    <s v="2.3 - MATERIALES Y SUMINISTROS"/>
    <s v="2.3.5 - CUERO, CAUCHO Y PLÁSTICO"/>
    <s v="N"/>
    <s v="00 - N/A"/>
    <s v="10 - FONDO GENERAL"/>
    <s v="(en blanco)"/>
    <s v="99 - MULTIPROVINCIAL"/>
    <n v="0"/>
    <n v="4996.4399999999996"/>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582850.65999999992"/>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5213847.8099999996"/>
  </r>
  <r>
    <s v="2024"/>
    <x v="0"/>
    <x v="0"/>
    <x v="0"/>
    <x v="0"/>
    <s v="2 - Poder Ejecutivo"/>
    <s v="0201 - PRESIDENCIA DE LA REPÚBLICA"/>
    <s v="0033 - ECO5RD"/>
    <x v="0"/>
    <x v="0"/>
    <x v="2"/>
    <s v="2.3 - MATERIALES Y SUMINISTROS"/>
    <s v="2.3.9 - PRODUCTOS Y ÚTILES VARIOS"/>
    <s v="N"/>
    <s v="00 - N/A"/>
    <s v="10 - FONDO GENERAL"/>
    <s v="(en blanco)"/>
    <s v="99 - MULTIPROVINCIAL"/>
    <n v="0"/>
    <n v="18980871.670000002"/>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1375123002"/>
    <n v="322979395.12"/>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53038000"/>
    <n v="23677650"/>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en blanco)"/>
    <s v="99 - MULTIPROVINCIAL"/>
    <n v="2370000"/>
    <n v="420677.73"/>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en blanco)"/>
    <s v="99 - MULTIPROVINCIAL"/>
    <n v="27887076"/>
    <n v="6722332.0299999993"/>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61265082"/>
    <n v="29693698.269999988"/>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en blanco)"/>
    <s v="99 - MULTIPROVINCIAL"/>
    <n v="0"/>
    <n v="158120"/>
  </r>
  <r>
    <s v="2024"/>
    <x v="0"/>
    <x v="0"/>
    <x v="0"/>
    <x v="0"/>
    <s v="2 - Poder Ejecutivo"/>
    <s v="0201 - PRESIDENCIA DE LA REPÚBLICA"/>
    <s v="0034 - DIRECCIÓN NACIONAL DE CONTROL DE DROGAS (DNCD)"/>
    <x v="0"/>
    <x v="1"/>
    <x v="18"/>
    <s v="2.2 - CONTRATACIÓN DE SERVICIOS"/>
    <s v="2.2.3 - VIÁTICOS"/>
    <s v="N"/>
    <s v="00 - N/A"/>
    <s v="10 - FONDO GENERAL"/>
    <s v="(en blanco)"/>
    <s v="99 - MULTIPROVINCIAL"/>
    <n v="7800000"/>
    <n v="222960"/>
  </r>
  <r>
    <s v="2024"/>
    <x v="0"/>
    <x v="0"/>
    <x v="0"/>
    <x v="0"/>
    <s v="2 - Poder Ejecutivo"/>
    <s v="0201 - PRESIDENCIA DE LA REPÚBLICA"/>
    <s v="0034 - DIRECCIÓN NACIONAL DE CONTROL DE DROGAS (DNCD)"/>
    <x v="0"/>
    <x v="1"/>
    <x v="18"/>
    <s v="2.2 - CONTRATACIÓN DE SERVICIOS"/>
    <s v="2.2.4 - TRANSPORTE Y ALMACENAJE"/>
    <s v="N"/>
    <s v="00 - N/A"/>
    <s v="10 - FONDO GENERAL"/>
    <s v="(en blanco)"/>
    <s v="99 - MULTIPROVINCIAL"/>
    <n v="648000"/>
    <n v="162000"/>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156844518"/>
    <n v="4150480"/>
  </r>
  <r>
    <s v="2024"/>
    <x v="0"/>
    <x v="0"/>
    <x v="0"/>
    <x v="0"/>
    <s v="2 - Poder Ejecutivo"/>
    <s v="0201 - PRESIDENCIA DE LA REPÚBLICA"/>
    <s v="0034 - DIRECCIÓN NACIONAL DE CONTROL DE DROGAS (DNCD)"/>
    <x v="0"/>
    <x v="1"/>
    <x v="18"/>
    <s v="2.2 - CONTRATACIÓN DE SERVICIOS"/>
    <s v="2.2.6 - SEGUROS"/>
    <s v="N"/>
    <s v="00 - N/A"/>
    <s v="10 - FONDO GENERAL"/>
    <s v="(en blanco)"/>
    <s v="99 - MULTIPROVINCIAL"/>
    <n v="11701051"/>
    <n v="0"/>
  </r>
  <r>
    <s v="2024"/>
    <x v="0"/>
    <x v="0"/>
    <x v="0"/>
    <x v="0"/>
    <s v="2 - Poder Ejecutivo"/>
    <s v="0201 - PRESIDENCIA DE LA REPÚBLICA"/>
    <s v="0034 - DIRECCIÓN NACIONAL DE CONTROL DE DROGAS (DNCD)"/>
    <x v="0"/>
    <x v="1"/>
    <x v="18"/>
    <s v="2.2 - CONTRATACIÓN DE SERVICIOS"/>
    <s v="2.2.7 - SERVICIOS DE CONSERVACIÓN, REPARACIONES MENORES E INSTALACIONES TEMPORALES"/>
    <s v="N"/>
    <s v="00 - N/A"/>
    <s v="10 - FONDO GENERAL"/>
    <s v="(en blanco)"/>
    <s v="99 - MULTIPROVINCIAL"/>
    <n v="0"/>
    <n v="103412.84"/>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272000"/>
    <n v="36000"/>
  </r>
  <r>
    <s v="2024"/>
    <x v="0"/>
    <x v="0"/>
    <x v="0"/>
    <x v="0"/>
    <s v="2 - Poder Ejecutivo"/>
    <s v="0201 - PRESIDENCIA DE LA REPÚBLICA"/>
    <s v="0034 - DIRECCIÓN NACIONAL DE CONTROL DE DROGAS (DNCD)"/>
    <x v="0"/>
    <x v="1"/>
    <x v="18"/>
    <s v="2.2 - CONTRATACIÓN DE SERVICIOS"/>
    <s v="2.2.9 - OTRAS CONTRATACIONES DE SERVICIOS"/>
    <s v="N"/>
    <s v="00 - N/A"/>
    <s v="10 - FONDO GENERAL"/>
    <s v="(en blanco)"/>
    <s v="99 - MULTIPROVINCIAL"/>
    <n v="4343060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en blanco)"/>
    <s v="99 - MULTIPROVINCIAL"/>
    <n v="5292300"/>
    <n v="0"/>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2500000"/>
    <n v="3023466.8"/>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500000"/>
    <n v="276385.5"/>
  </r>
  <r>
    <s v="2024"/>
    <x v="0"/>
    <x v="0"/>
    <x v="0"/>
    <x v="0"/>
    <s v="2 - Poder Ejecutivo"/>
    <s v="0201 - PRESIDENCIA DE LA REPÚBLICA"/>
    <s v="0034 - DIRECCIÓN NACIONAL DE CONTROL DE DROGAS (DNCD)"/>
    <x v="0"/>
    <x v="1"/>
    <x v="18"/>
    <s v="2.3 - MATERIALES Y SUMINISTROS"/>
    <s v="2.3.4 - PRODUCTOS FARMACÉUTICOS"/>
    <s v="N"/>
    <s v="00 - N/A"/>
    <s v="10 - FONDO GENERAL"/>
    <s v="(en blanco)"/>
    <s v="99 - MULTIPROVINCIAL"/>
    <n v="13191928"/>
    <n v="4708664.79"/>
  </r>
  <r>
    <s v="2024"/>
    <x v="0"/>
    <x v="0"/>
    <x v="0"/>
    <x v="0"/>
    <s v="2 - Poder Ejecutivo"/>
    <s v="0201 - PRESIDENCIA DE LA REPÚBLICA"/>
    <s v="0034 - DIRECCIÓN NACIONAL DE CONTROL DE DROGAS (DNCD)"/>
    <x v="0"/>
    <x v="1"/>
    <x v="18"/>
    <s v="2.3 - MATERIALES Y SUMINISTROS"/>
    <s v="2.3.5 - CUERO, CAUCHO Y PLÁSTICO"/>
    <s v="N"/>
    <s v="00 - N/A"/>
    <s v="10 - FONDO GENERAL"/>
    <s v="(en blanco)"/>
    <s v="99 - MULTIPROVINCIAL"/>
    <n v="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en blanco)"/>
    <s v="99 - MULTIPROVINCIAL"/>
    <n v="0"/>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69350000"/>
    <n v="12934376.209999999"/>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3500000"/>
    <n v="3034440.9699999997"/>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86256583"/>
    <n v="287417891.91999996"/>
  </r>
  <r>
    <s v="2024"/>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23300000"/>
    <n v="5687666.6699999999"/>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230732734"/>
    <n v="72917342.560000002"/>
  </r>
  <r>
    <s v="2024"/>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94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76030371"/>
    <n v="37203362.390000001"/>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6700000"/>
    <n v="869124.04"/>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45908535"/>
    <n v="49688028.209999979"/>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0"/>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500000"/>
    <n v="1955154.55"/>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8038880"/>
    <n v="2451039.6799999997"/>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5155768"/>
    <n v="12185874.33"/>
  </r>
  <r>
    <s v="2024"/>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0"/>
    <n v="45600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3559088"/>
    <n v="241454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4275620"/>
    <n v="16506411.82"/>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30792701"/>
    <n v="6989318"/>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69364580"/>
    <n v="71474384.050000012"/>
  </r>
  <r>
    <s v="2024"/>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0"/>
    <n v="24339499.990000002"/>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4241788"/>
    <n v="6219603.9499999993"/>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29312120"/>
    <n v="6957283.8600000003"/>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247491774"/>
    <n v="38378601.230000004"/>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70807754"/>
    <n v="14855777.85"/>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9317670"/>
    <n v="34001459.18"/>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23761938"/>
    <n v="15769337.559999999"/>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1548385"/>
    <n v="5909600.5999999996"/>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744000"/>
    <n v="1191685"/>
  </r>
  <r>
    <s v="2024"/>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9761"/>
    <n v="2479663.7999999998"/>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4582941"/>
    <n v="3612414.24"/>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259805"/>
    <n v="0"/>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61141057"/>
    <n v="2586435.9599999995"/>
  </r>
  <r>
    <s v="2024"/>
    <x v="0"/>
    <x v="0"/>
    <x v="0"/>
    <x v="0"/>
    <s v="2 - Poder Ejecutivo"/>
    <s v="0202 - MINISTERIO DE  INTERIOR Y POLICÍA"/>
    <s v="0001 - MINISTERIO DE INTERIOR Y POLICIA"/>
    <x v="0"/>
    <x v="0"/>
    <x v="2"/>
    <s v="2.3 - MATERIALES Y SUMINISTROS"/>
    <s v="2.3.4 - PRODUCTOS FARMACÉUTICOS"/>
    <s v="N"/>
    <s v="00 - N/A"/>
    <s v="10 - FONDO GENERAL"/>
    <s v="(en blanco)"/>
    <s v="99 - MULTIPROVINCIAL"/>
    <n v="0"/>
    <n v="192560.85"/>
  </r>
  <r>
    <s v="2024"/>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27800"/>
    <n v="1044300"/>
  </r>
  <r>
    <s v="2024"/>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9264745"/>
    <n v="1533988.2"/>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74436"/>
    <n v="0"/>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4387141"/>
    <n v="274873.28000000003"/>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16181603"/>
    <n v="19813499.66"/>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1053500"/>
    <n v="175580.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64707721"/>
    <n v="11895549.58"/>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45698602"/>
    <n v="9047393.0700000003"/>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1121301298"/>
    <n v="314946897.27000004"/>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24372054"/>
    <n v="51341580.409999996"/>
  </r>
  <r>
    <s v="2024"/>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1650000"/>
    <n v="12427.28"/>
  </r>
  <r>
    <s v="2024"/>
    <x v="0"/>
    <x v="0"/>
    <x v="0"/>
    <x v="0"/>
    <s v="2 - Poder Ejecutivo"/>
    <s v="0202 - MINISTERIO DE  INTERIOR Y POLICÍA"/>
    <s v="0001 - MINISTERIO DE INTERIOR Y POLICIA"/>
    <x v="0"/>
    <x v="1"/>
    <x v="22"/>
    <s v="2.1 - REMUNERACIONES Y CONTRIBUCIONES"/>
    <s v="2.1.4 - GRATIFICACIONES Y BONIFICACIONES"/>
    <s v="N"/>
    <s v="00 - N/A"/>
    <s v="10 - FONDO GENERAL"/>
    <s v="(en blanco)"/>
    <s v="99 - MULTIPROVINCIAL"/>
    <n v="0"/>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158314824"/>
    <n v="47982924.610000096"/>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38001834"/>
    <n v="8564833.3000000007"/>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47216882"/>
    <n v="11678727.09"/>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27563008"/>
    <n v="4008591.5"/>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2582852"/>
    <n v="25897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47009205"/>
    <n v="4661203.45"/>
  </r>
  <r>
    <s v="2024"/>
    <x v="0"/>
    <x v="0"/>
    <x v="0"/>
    <x v="0"/>
    <s v="2 - Poder Ejecutivo"/>
    <s v="0202 - MINISTERIO DE  INTERIOR Y POLICÍA"/>
    <s v="0001 - MINISTERIO DE INTERIOR Y POLICIA"/>
    <x v="0"/>
    <x v="1"/>
    <x v="22"/>
    <s v="2.2 - CONTRATACIÓN DE SERVICIOS"/>
    <s v="2.2.6 - SEGUROS"/>
    <s v="N"/>
    <s v="00 - N/A"/>
    <s v="10 - FONDO GENERAL"/>
    <s v="(en blanco)"/>
    <s v="99 - MULTIPROVINCIAL"/>
    <n v="3525273"/>
    <n v="490544.06"/>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39506737"/>
    <n v="1397361.8199999998"/>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04260277"/>
    <n v="691381.64000000013"/>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13518714"/>
    <n v="2100602.2199999997"/>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7658252"/>
    <n v="2518737.2000000002"/>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17705139"/>
    <n v="2877243.76"/>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9424520"/>
    <n v="525006.94999999995"/>
  </r>
  <r>
    <s v="2024"/>
    <x v="0"/>
    <x v="0"/>
    <x v="0"/>
    <x v="0"/>
    <s v="2 - Poder Ejecutivo"/>
    <s v="0202 - MINISTERIO DE  INTERIOR Y POLICÍA"/>
    <s v="0001 - MINISTERIO DE INTERIOR Y POLICIA"/>
    <x v="0"/>
    <x v="1"/>
    <x v="22"/>
    <s v="2.3 - MATERIALES Y SUMINISTROS"/>
    <s v="2.3.4 - PRODUCTOS FARMACÉUTICOS"/>
    <s v="N"/>
    <s v="00 - N/A"/>
    <s v="10 - FONDO GENERAL"/>
    <s v="(en blanco)"/>
    <s v="99 - MULTIPROVINCIAL"/>
    <n v="4405222"/>
    <n v="0"/>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1402538"/>
    <n v="336382.69999999995"/>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2299495"/>
    <n v="70496.22"/>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62875735"/>
    <n v="9906267.9600000009"/>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179135570"/>
    <n v="7968177.1800000016"/>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56718366"/>
    <n v="6161069"/>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9512946"/>
    <n v="5206559.34"/>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9320643"/>
    <n v="917697.90000000014"/>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1000000"/>
    <n v="0"/>
  </r>
  <r>
    <s v="2024"/>
    <x v="0"/>
    <x v="0"/>
    <x v="0"/>
    <x v="0"/>
    <s v="2 - Poder Ejecutivo"/>
    <s v="0202 - MINISTERIO DE  INTERIOR Y POLICÍA"/>
    <s v="0001 - MINISTERIO DE INTERIOR Y POLICIA"/>
    <x v="2"/>
    <x v="5"/>
    <x v="8"/>
    <s v="2.2 - CONTRATACIÓN DE SERVICIOS"/>
    <s v="2.2.3 - VIÁTICOS"/>
    <s v="N"/>
    <s v="00 - N/A"/>
    <s v="10 - FONDO GENERAL"/>
    <s v="(en blanco)"/>
    <s v="99 - MULTIPROVINCIAL"/>
    <n v="500000"/>
    <n v="362844"/>
  </r>
  <r>
    <s v="2024"/>
    <x v="0"/>
    <x v="0"/>
    <x v="0"/>
    <x v="0"/>
    <s v="2 - Poder Ejecutivo"/>
    <s v="0202 - MINISTERIO DE  INTERIOR Y POLICÍA"/>
    <s v="0001 - MINISTERIO DE INTERIOR Y POLICIA"/>
    <x v="2"/>
    <x v="5"/>
    <x v="8"/>
    <s v="2.2 - CONTRATACIÓN DE SERVICIOS"/>
    <s v="2.2.5 - ALQUILERES Y RENTAS"/>
    <s v="N"/>
    <s v="00 - N/A"/>
    <s v="10 - FONDO GENERAL"/>
    <s v="(en blanco)"/>
    <s v="99 - MULTIPROVINCIAL"/>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3000000"/>
    <n v="0"/>
  </r>
  <r>
    <s v="2024"/>
    <x v="0"/>
    <x v="0"/>
    <x v="0"/>
    <x v="0"/>
    <s v="2 - Poder Ejecutivo"/>
    <s v="0202 - MINISTERIO DE  INTERIOR Y POLICÍA"/>
    <s v="0001 - MINISTERIO DE INTERIOR Y POLICIA"/>
    <x v="2"/>
    <x v="5"/>
    <x v="8"/>
    <s v="2.2 - CONTRATACIÓN DE SERVICIOS"/>
    <s v="2.2.9 - OTRAS CONTRATACIONES DE SERVICIOS"/>
    <s v="N"/>
    <s v="00 - N/A"/>
    <s v="10 - FONDO GENERAL"/>
    <s v="(en blanco)"/>
    <s v="99 - MULTIPROVINCIAL"/>
    <n v="0"/>
    <n v="0"/>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en blanco)"/>
    <s v="99 - MULTIPROVINCIAL"/>
    <n v="602816"/>
    <n v="0"/>
  </r>
  <r>
    <s v="2024"/>
    <x v="0"/>
    <x v="0"/>
    <x v="0"/>
    <x v="0"/>
    <s v="2 - Poder Ejecutivo"/>
    <s v="0202 - MINISTERIO DE  INTERIOR Y POLICÍA"/>
    <s v="0001 - MINISTERIO DE INTERIOR Y POLICIA"/>
    <x v="2"/>
    <x v="5"/>
    <x v="8"/>
    <s v="2.3 - MATERIALES Y SUMINISTROS"/>
    <s v="2.3.9 - PRODUCTOS Y ÚTILES VARIOS"/>
    <s v="N"/>
    <s v="00 - N/A"/>
    <s v="10 - FONDO GENERAL"/>
    <s v="(en blanco)"/>
    <s v="99 - MULTIPROVINCIAL"/>
    <n v="150000"/>
    <n v="0"/>
  </r>
  <r>
    <s v="2024"/>
    <x v="0"/>
    <x v="0"/>
    <x v="0"/>
    <x v="0"/>
    <s v="2 - Poder Ejecutivo"/>
    <s v="0202 - MINISTERIO DE  INTERIOR Y POLICÍA"/>
    <s v="0001 - POLICIA NACIONAL"/>
    <x v="0"/>
    <x v="1"/>
    <x v="22"/>
    <s v="2.1 - REMUNERACIONES Y CONTRIBUCIONES"/>
    <s v="2.1.1 - REMUNERACIONES"/>
    <s v="N"/>
    <s v="00 - N/A"/>
    <s v="10 - FONDO GENERAL"/>
    <s v="(en blanco)"/>
    <s v="01 - DISTRITO NACIONAL"/>
    <n v="542773897"/>
    <n v="205662302.76999998"/>
  </r>
  <r>
    <s v="2024"/>
    <x v="0"/>
    <x v="0"/>
    <x v="0"/>
    <x v="0"/>
    <s v="2 - Poder Ejecutivo"/>
    <s v="0202 - MINISTERIO DE  INTERIOR Y POLICÍA"/>
    <s v="0001 - POLICIA NACIONAL"/>
    <x v="0"/>
    <x v="1"/>
    <x v="22"/>
    <s v="2.1 - REMUNERACIONES Y CONTRIBUCIONES"/>
    <s v="2.1.1 - REMUNERACIONES"/>
    <s v="N"/>
    <s v="00 - N/A"/>
    <s v="10 - FONDO GENERAL"/>
    <s v="(en blanco)"/>
    <s v="99 - MULTIPROVINCIAL"/>
    <n v="17912464021"/>
    <n v="8514819234.6100025"/>
  </r>
  <r>
    <s v="2024"/>
    <x v="0"/>
    <x v="0"/>
    <x v="0"/>
    <x v="0"/>
    <s v="2 - Poder Ejecutivo"/>
    <s v="0202 - MINISTERIO DE  INTERIOR Y POLICÍA"/>
    <s v="0001 - POLICIA NACIONAL"/>
    <x v="0"/>
    <x v="1"/>
    <x v="22"/>
    <s v="2.1 - REMUNERACIONES Y CONTRIBUCIONES"/>
    <s v="2.1.2 - SOBRESUELDOS"/>
    <s v="N"/>
    <s v="00 - N/A"/>
    <s v="10 - FONDO GENERAL"/>
    <s v="(en blanco)"/>
    <s v="01 - DISTRITO NACIONAL"/>
    <n v="24280680"/>
    <n v="10132900"/>
  </r>
  <r>
    <s v="2024"/>
    <x v="0"/>
    <x v="0"/>
    <x v="0"/>
    <x v="0"/>
    <s v="2 - Poder Ejecutivo"/>
    <s v="0202 - MINISTERIO DE  INTERIOR Y POLICÍA"/>
    <s v="0001 - POLICIA NACIONAL"/>
    <x v="0"/>
    <x v="1"/>
    <x v="22"/>
    <s v="2.1 - REMUNERACIONES Y CONTRIBUCIONES"/>
    <s v="2.1.2 - SOBRESUELDOS"/>
    <s v="N"/>
    <s v="00 - N/A"/>
    <s v="10 - FONDO GENERAL"/>
    <s v="(en blanco)"/>
    <s v="99 - MULTIPROVINCIAL"/>
    <n v="464688916"/>
    <n v="224508151"/>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72945423"/>
    <n v="27467249.490000006"/>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2465521006"/>
    <n v="1202905806.1500001"/>
  </r>
  <r>
    <s v="2024"/>
    <x v="0"/>
    <x v="0"/>
    <x v="0"/>
    <x v="0"/>
    <s v="2 - Poder Ejecutivo"/>
    <s v="0202 - MINISTERIO DE  INTERIOR Y POLICÍA"/>
    <s v="0001 - POLICIA NACIONAL"/>
    <x v="0"/>
    <x v="1"/>
    <x v="22"/>
    <s v="2.2 - CONTRATACIÓN DE SERVICIOS"/>
    <s v="2.2.1 - SERVICIOS BÁSICOS"/>
    <s v="N"/>
    <s v="00 - N/A"/>
    <s v="10 - FONDO GENERAL"/>
    <s v="(en blanco)"/>
    <s v="99 - MULTIPROVINCIAL"/>
    <n v="295431661"/>
    <n v="141320524.55000001"/>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6480000"/>
    <n v="597812.54"/>
  </r>
  <r>
    <s v="2024"/>
    <x v="0"/>
    <x v="0"/>
    <x v="0"/>
    <x v="0"/>
    <s v="2 - Poder Ejecutivo"/>
    <s v="0202 - MINISTERIO DE  INTERIOR Y POLICÍA"/>
    <s v="0001 - POLICIA NACIONAL"/>
    <x v="0"/>
    <x v="1"/>
    <x v="22"/>
    <s v="2.2 - CONTRATACIÓN DE SERVICIOS"/>
    <s v="2.2.3 - VIÁTICOS"/>
    <s v="N"/>
    <s v="00 - N/A"/>
    <s v="10 - FONDO GENERAL"/>
    <s v="(en blanco)"/>
    <s v="99 - MULTIPROVINCIAL"/>
    <n v="31560000"/>
    <n v="25989940.59"/>
  </r>
  <r>
    <s v="2024"/>
    <x v="0"/>
    <x v="0"/>
    <x v="0"/>
    <x v="0"/>
    <s v="2 - Poder Ejecutivo"/>
    <s v="0202 - MINISTERIO DE  INTERIOR Y POLICÍA"/>
    <s v="0001 - POLICIA NACIONAL"/>
    <x v="0"/>
    <x v="1"/>
    <x v="22"/>
    <s v="2.2 - CONTRATACIÓN DE SERVICIOS"/>
    <s v="2.2.3 - VIÁTICOS"/>
    <s v="N"/>
    <s v="00 - N/A"/>
    <s v="20 - FONDOS CON DESTINO ESPECÍFICO"/>
    <s v="(en blanco)"/>
    <s v="99 - MULTIPROVINCIAL"/>
    <n v="7000000"/>
    <n v="2864800"/>
  </r>
  <r>
    <s v="2024"/>
    <x v="0"/>
    <x v="0"/>
    <x v="0"/>
    <x v="0"/>
    <s v="2 - Poder Ejecutivo"/>
    <s v="0202 - MINISTERIO DE  INTERIOR Y POLICÍA"/>
    <s v="0001 - POLICIA NACIONAL"/>
    <x v="0"/>
    <x v="1"/>
    <x v="22"/>
    <s v="2.2 - CONTRATACIÓN DE SERVICIOS"/>
    <s v="2.2.4 - TRANSPORTE Y ALMACENAJE"/>
    <s v="N"/>
    <s v="00 - N/A"/>
    <s v="10 - FONDO GENERAL"/>
    <s v="(en blanco)"/>
    <s v="99 - MULTIPROVINCIAL"/>
    <n v="2000000"/>
    <n v="1579858.73"/>
  </r>
  <r>
    <s v="2024"/>
    <x v="0"/>
    <x v="0"/>
    <x v="0"/>
    <x v="0"/>
    <s v="2 - Poder Ejecutivo"/>
    <s v="0202 - MINISTERIO DE  INTERIOR Y POLICÍA"/>
    <s v="0001 - POLICIA NACIONAL"/>
    <x v="0"/>
    <x v="1"/>
    <x v="22"/>
    <s v="2.2 - CONTRATACIÓN DE SERVICIOS"/>
    <s v="2.2.5 - ALQUILERES Y RENTAS"/>
    <s v="N"/>
    <s v="00 - N/A"/>
    <s v="10 - FONDO GENERAL"/>
    <s v="(en blanco)"/>
    <s v="99 - MULTIPROVINCIAL"/>
    <n v="19575904"/>
    <n v="6234178.1899999995"/>
  </r>
  <r>
    <s v="2024"/>
    <x v="0"/>
    <x v="0"/>
    <x v="0"/>
    <x v="0"/>
    <s v="2 - Poder Ejecutivo"/>
    <s v="0202 - MINISTERIO DE  INTERIOR Y POLICÍA"/>
    <s v="0001 - POLICIA NACIONAL"/>
    <x v="0"/>
    <x v="1"/>
    <x v="22"/>
    <s v="2.2 - CONTRATACIÓN DE SERVICIOS"/>
    <s v="2.2.6 - SEGUROS"/>
    <s v="N"/>
    <s v="00 - N/A"/>
    <s v="10 - FONDO GENERAL"/>
    <s v="(en blanco)"/>
    <s v="99 - MULTIPROVINCIAL"/>
    <n v="656400000"/>
    <n v="261517874.36999997"/>
  </r>
  <r>
    <s v="2024"/>
    <x v="0"/>
    <x v="0"/>
    <x v="0"/>
    <x v="0"/>
    <s v="2 - Poder Ejecutivo"/>
    <s v="0202 - MINISTERIO DE  INTERIOR Y POLICÍA"/>
    <s v="0001 - POLICIA NACIONAL"/>
    <x v="0"/>
    <x v="1"/>
    <x v="22"/>
    <s v="2.2 - CONTRATACIÓN DE SERVICIOS"/>
    <s v="2.2.6 - SEGUROS"/>
    <s v="N"/>
    <s v="00 - N/A"/>
    <s v="20 - FONDOS CON DESTINO ESPECÍFICO"/>
    <s v="(en blanco)"/>
    <s v="99 - MULTIPROVINCIAL"/>
    <n v="25342295"/>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42204003"/>
    <n v="4367282.96"/>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42289098"/>
    <n v="11518774.140000001"/>
  </r>
  <r>
    <s v="2024"/>
    <x v="0"/>
    <x v="0"/>
    <x v="0"/>
    <x v="0"/>
    <s v="2 - Poder Ejecutivo"/>
    <s v="0202 - MINISTERIO DE  INTERIOR Y POLICÍA"/>
    <s v="0001 - POLICIA NACIONAL"/>
    <x v="0"/>
    <x v="1"/>
    <x v="22"/>
    <s v="2.2 - CONTRATACIÓN DE SERVICIOS"/>
    <s v="2.2.9 - OTRAS CONTRATACIONES DE SERVICIOS"/>
    <s v="N"/>
    <s v="00 - N/A"/>
    <s v="10 - FONDO GENERAL"/>
    <s v="(en blanco)"/>
    <s v="99 - MULTIPROVINCIAL"/>
    <n v="2500000"/>
    <n v="5279986.7"/>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183300000"/>
    <n v="76303501.620000005"/>
  </r>
  <r>
    <s v="2024"/>
    <x v="0"/>
    <x v="0"/>
    <x v="0"/>
    <x v="0"/>
    <s v="2 - Poder Ejecutivo"/>
    <s v="0202 - MINISTERIO DE  INTERIOR Y POLICÍA"/>
    <s v="0001 - POLICIA NACIONAL"/>
    <x v="0"/>
    <x v="1"/>
    <x v="22"/>
    <s v="2.3 - MATERIALES Y SUMINISTROS"/>
    <s v="2.3.1 - ALIMENTOS Y PRODUCTOS AGROFORESTALES"/>
    <s v="N"/>
    <s v="00 - N/A"/>
    <s v="20 - FONDOS CON DESTINO ESPECÍFICO"/>
    <s v="(en blanco)"/>
    <s v="99 - MULTIPROVINCIAL"/>
    <n v="14911964"/>
    <n v="0"/>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220907815.63000003"/>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35827409"/>
    <n v="2853637.29"/>
  </r>
  <r>
    <s v="2024"/>
    <x v="0"/>
    <x v="0"/>
    <x v="0"/>
    <x v="0"/>
    <s v="2 - Poder Ejecutivo"/>
    <s v="0202 - MINISTERIO DE  INTERIOR Y POLICÍA"/>
    <s v="0001 - POLICIA NACIONAL"/>
    <x v="0"/>
    <x v="1"/>
    <x v="22"/>
    <s v="2.3 - MATERIALES Y SUMINISTROS"/>
    <s v="2.3.4 - PRODUCTOS FARMACÉUTICOS"/>
    <s v="N"/>
    <s v="00 - N/A"/>
    <s v="10 - FONDO GENERAL"/>
    <s v="(en blanco)"/>
    <s v="99 - MULTIPROVINCIAL"/>
    <n v="418408"/>
    <n v="669907.14999999991"/>
  </r>
  <r>
    <s v="2024"/>
    <x v="0"/>
    <x v="0"/>
    <x v="0"/>
    <x v="0"/>
    <s v="2 - Poder Ejecutivo"/>
    <s v="0202 - MINISTERIO DE  INTERIOR Y POLICÍA"/>
    <s v="0001 - POLICIA NACIONAL"/>
    <x v="0"/>
    <x v="1"/>
    <x v="22"/>
    <s v="2.3 - MATERIALES Y SUMINISTROS"/>
    <s v="2.3.5 - CUERO, CAUCHO Y PLÁSTICO"/>
    <s v="N"/>
    <s v="00 - N/A"/>
    <s v="10 - FONDO GENERAL"/>
    <s v="(en blanco)"/>
    <s v="99 - MULTIPROVINCIAL"/>
    <n v="77703964"/>
    <n v="7464497.6100000003"/>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7380000"/>
    <n v="11755089.399999999"/>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924483482"/>
    <n v="552505585.90999985"/>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246674239"/>
    <n v="320449804.88000005"/>
  </r>
  <r>
    <s v="2024"/>
    <x v="0"/>
    <x v="0"/>
    <x v="0"/>
    <x v="0"/>
    <s v="2 - Poder Ejecutivo"/>
    <s v="0202 - MINISTERIO DE  INTERIOR Y POLICÍA"/>
    <s v="0001 - POLICIA NACIONAL"/>
    <x v="0"/>
    <x v="1"/>
    <x v="22"/>
    <s v="2.3 - MATERIALES Y SUMINISTROS"/>
    <s v="2.3.9 - PRODUCTOS Y ÚTILES VARIOS"/>
    <s v="N"/>
    <s v="00 - N/A"/>
    <s v="20 - FONDOS CON DESTINO ESPECÍFICO"/>
    <s v="(en blanco)"/>
    <s v="99 - MULTIPROVINCIAL"/>
    <n v="0"/>
    <n v="805999"/>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645827394"/>
    <n v="273551429.01999998"/>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664584000"/>
    <n v="353321427.60999995"/>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115269828"/>
    <n v="99505202.549999982"/>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282902000"/>
    <n v="74130777.569999993"/>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86916933"/>
    <n v="38824505.180000007"/>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79210151"/>
    <n v="45347704.609999999"/>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88420299"/>
    <n v="38314708.910000011"/>
  </r>
  <r>
    <s v="2024"/>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821000"/>
    <n v="145740.51999999999"/>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4783444"/>
    <n v="2155337.38"/>
  </r>
  <r>
    <s v="2024"/>
    <x v="0"/>
    <x v="0"/>
    <x v="0"/>
    <x v="0"/>
    <s v="2 - Poder Ejecutivo"/>
    <s v="0202 - MINISTERIO DE  INTERIOR Y POLICÍA"/>
    <s v="0002 - DIRECCIÓN GENERAL DE MIGRACIÓN"/>
    <x v="0"/>
    <x v="1"/>
    <x v="23"/>
    <s v="2.2 - CONTRATACIÓN DE SERVICIOS"/>
    <s v="2.2.3 - VIÁTICOS"/>
    <s v="N"/>
    <s v="00 - N/A"/>
    <s v="20 - FONDOS CON DESTINO ESPECÍFICO"/>
    <s v="(en blanco)"/>
    <s v="99 - MULTIPROVINCIAL"/>
    <n v="13374921"/>
    <n v="5380520"/>
  </r>
  <r>
    <s v="2024"/>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9807320"/>
    <n v="3014034.23"/>
  </r>
  <r>
    <s v="2024"/>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1104000"/>
    <n v="161996.46"/>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32157969"/>
    <n v="6077009.5300000012"/>
  </r>
  <r>
    <s v="2024"/>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35886483"/>
    <n v="12306457.68"/>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649566"/>
    <n v="4616711.34"/>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55960107"/>
    <n v="16701181.359999999"/>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2000000"/>
    <n v="1421034.2"/>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64402776"/>
    <n v="15708732.069999998"/>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10148997"/>
    <n v="2057833.26"/>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68456"/>
    <n v="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9440303"/>
    <n v="9410954.9399999995"/>
  </r>
  <r>
    <s v="2024"/>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0"/>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3730500"/>
    <n v="203330.53"/>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20629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9168960"/>
    <n v="5217586.3900000006"/>
  </r>
  <r>
    <s v="2024"/>
    <x v="0"/>
    <x v="0"/>
    <x v="0"/>
    <x v="0"/>
    <s v="2 - Poder Ejecutivo"/>
    <s v="0202 - MINISTERIO DE  INTERIOR Y POLICÍA"/>
    <s v="0002 - DIRECCIÓN GENERAL DE MIGRACIÓN"/>
    <x v="0"/>
    <x v="1"/>
    <x v="23"/>
    <s v="2.3 - MATERIALES Y SUMINISTROS"/>
    <s v="2.3.4 - PRODUCTOS FARMACÉUTICOS"/>
    <s v="N"/>
    <s v="00 - N/A"/>
    <s v="20 - FONDOS CON DESTINO ESPECÍFICO"/>
    <s v="(en blanco)"/>
    <s v="99 - MULTIPROVINCIAL"/>
    <n v="1390900"/>
    <n v="1669790.78"/>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819875"/>
    <n v="1626772.66"/>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23880"/>
    <n v="0"/>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794690"/>
    <n v="720573.98"/>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367664"/>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7935211"/>
    <n v="47033066.330000006"/>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04273587"/>
    <n v="144000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27975860"/>
    <n v="16086683.77"/>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60997530"/>
    <n v="34043190"/>
  </r>
  <r>
    <s v="2024"/>
    <x v="0"/>
    <x v="0"/>
    <x v="0"/>
    <x v="0"/>
    <s v="2 - Poder Ejecutivo"/>
    <s v="0202 - MINISTERIO DE  INTERIOR Y POLICÍA"/>
    <s v="0002 - INSTITUTO POLICIAL DE EDUCACION"/>
    <x v="2"/>
    <x v="10"/>
    <x v="24"/>
    <s v="2.1 - REMUNERACIONES Y CONTRIBUCIONES"/>
    <s v="2.1.2 - SOBRESUELDOS"/>
    <s v="N"/>
    <s v="00 - N/A"/>
    <s v="10 - FONDO GENERAL"/>
    <s v="(en blanco)"/>
    <s v="99 - MULTIPROVINCIAL"/>
    <n v="13537668"/>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4323960"/>
    <n v="2553661.73"/>
  </r>
  <r>
    <s v="2024"/>
    <x v="0"/>
    <x v="0"/>
    <x v="0"/>
    <x v="0"/>
    <s v="2 - Poder Ejecutivo"/>
    <s v="0202 - MINISTERIO DE  INTERIOR Y POLICÍA"/>
    <s v="0002 - INSTITUTO POLICIAL DE EDUCACION"/>
    <x v="2"/>
    <x v="10"/>
    <x v="24"/>
    <s v="2.2 - CONTRATACIÓN DE SERVICIOS"/>
    <s v="2.2.1 - SERVICIOS BÁSICOS"/>
    <s v="N"/>
    <s v="00 - N/A"/>
    <s v="10 - FONDO GENERAL"/>
    <s v="(en blanco)"/>
    <s v="99 - MULTIPROVINCIAL"/>
    <n v="300000"/>
    <n v="210962"/>
  </r>
  <r>
    <s v="2024"/>
    <x v="0"/>
    <x v="0"/>
    <x v="0"/>
    <x v="0"/>
    <s v="2 - Poder Ejecutivo"/>
    <s v="0202 - MINISTERIO DE  INTERIOR Y POLICÍA"/>
    <s v="0002 - INSTITUTO POLICIAL DE EDUCACION"/>
    <x v="2"/>
    <x v="10"/>
    <x v="24"/>
    <s v="2.2 - CONTRATACIÓN DE SERVICIOS"/>
    <s v="2.2.2 - PUBLICIDAD, IMPRESIÓN Y ENCUADERNACIÓN"/>
    <s v="N"/>
    <s v="00 - N/A"/>
    <s v="10 - FONDO GENERAL"/>
    <s v="(en blanco)"/>
    <s v="99 - MULTIPROVINCIAL"/>
    <n v="1203419"/>
    <n v="68322"/>
  </r>
  <r>
    <s v="2024"/>
    <x v="0"/>
    <x v="0"/>
    <x v="0"/>
    <x v="0"/>
    <s v="2 - Poder Ejecutivo"/>
    <s v="0202 - MINISTERIO DE  INTERIOR Y POLICÍA"/>
    <s v="0002 - INSTITUTO POLICIAL DE EDUCACION"/>
    <x v="2"/>
    <x v="10"/>
    <x v="24"/>
    <s v="2.2 - CONTRATACIÓN DE SERVICIOS"/>
    <s v="2.2.3 - VIÁTICOS"/>
    <s v="N"/>
    <s v="00 - N/A"/>
    <s v="10 - FONDO GENERAL"/>
    <s v="(en blanco)"/>
    <s v="99 - MULTIPROVINCIAL"/>
    <n v="15780000"/>
    <n v="9144350"/>
  </r>
  <r>
    <s v="2024"/>
    <x v="0"/>
    <x v="0"/>
    <x v="0"/>
    <x v="0"/>
    <s v="2 - Poder Ejecutivo"/>
    <s v="0202 - MINISTERIO DE  INTERIOR Y POLICÍA"/>
    <s v="0002 - INSTITUTO POLICIAL DE EDUCACION"/>
    <x v="2"/>
    <x v="10"/>
    <x v="24"/>
    <s v="2.2 - CONTRATACIÓN DE SERVICIOS"/>
    <s v="2.2.4 - TRANSPORTE Y ALMACENAJE"/>
    <s v="N"/>
    <s v="00 - N/A"/>
    <s v="10 - FONDO GENERAL"/>
    <s v="(en blanco)"/>
    <s v="99 - MULTIPROVINCIAL"/>
    <n v="1399490"/>
    <n v="392262.01"/>
  </r>
  <r>
    <s v="2024"/>
    <x v="0"/>
    <x v="0"/>
    <x v="0"/>
    <x v="0"/>
    <s v="2 - Poder Ejecutivo"/>
    <s v="0202 - MINISTERIO DE  INTERIOR Y POLICÍA"/>
    <s v="0002 - INSTITUTO POLICIAL DE EDUCACION"/>
    <x v="2"/>
    <x v="10"/>
    <x v="24"/>
    <s v="2.2 - CONTRATACIÓN DE SERVICIOS"/>
    <s v="2.2.6 - SEGUROS"/>
    <s v="N"/>
    <s v="00 - N/A"/>
    <s v="10 - FONDO GENERAL"/>
    <s v="(en blanco)"/>
    <s v="99 - MULTIPROVINCIAL"/>
    <n v="750000"/>
    <n v="573065.7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1531408"/>
    <n v="126212.56"/>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3705600"/>
    <n v="717046.7"/>
  </r>
  <r>
    <s v="2024"/>
    <x v="0"/>
    <x v="0"/>
    <x v="0"/>
    <x v="0"/>
    <s v="2 - Poder Ejecutivo"/>
    <s v="0202 - MINISTERIO DE  INTERIOR Y POLICÍA"/>
    <s v="0002 - INSTITUTO POLICIAL DE EDUCACION"/>
    <x v="2"/>
    <x v="10"/>
    <x v="24"/>
    <s v="2.2 - CONTRATACIÓN DE SERVICIOS"/>
    <s v="2.2.9 - OTRAS CONTRATACIONES DE SERVICIOS"/>
    <s v="N"/>
    <s v="00 - N/A"/>
    <s v="10 - FONDO GENERAL"/>
    <s v="(en blanco)"/>
    <s v="99 - MULTIPROVINCIAL"/>
    <n v="21096"/>
    <n v="278125.06"/>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16108658"/>
    <n v="4430381.43"/>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5191455"/>
    <n v="2486491.2799999998"/>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1290906"/>
    <n v="44940.3"/>
  </r>
  <r>
    <s v="2024"/>
    <x v="0"/>
    <x v="0"/>
    <x v="0"/>
    <x v="0"/>
    <s v="2 - Poder Ejecutivo"/>
    <s v="0202 - MINISTERIO DE  INTERIOR Y POLICÍA"/>
    <s v="0002 - INSTITUTO POLICIAL DE EDUCACION"/>
    <x v="2"/>
    <x v="10"/>
    <x v="24"/>
    <s v="2.3 - MATERIALES Y SUMINISTROS"/>
    <s v="2.3.5 - CUERO, CAUCHO Y PLÁSTICO"/>
    <s v="N"/>
    <s v="00 - N/A"/>
    <s v="10 - FONDO GENERAL"/>
    <s v="(en blanco)"/>
    <s v="99 - MULTIPROVINCIAL"/>
    <n v="47207"/>
    <n v="42055.199999999997"/>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547858"/>
    <n v="956759.24"/>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12814831"/>
    <n v="7726656.7400000002"/>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311365"/>
    <n v="4535080.42"/>
  </r>
  <r>
    <s v="2024"/>
    <x v="0"/>
    <x v="0"/>
    <x v="0"/>
    <x v="0"/>
    <s v="2 - Poder Ejecutivo"/>
    <s v="0202 - MINISTERIO DE  INTERIOR Y POLICÍA"/>
    <s v="0003 - INSTITUTO NACIONAL DE MIGRACION"/>
    <x v="0"/>
    <x v="0"/>
    <x v="2"/>
    <s v="2.1 - REMUNERACIONES Y CONTRIBUCIONES"/>
    <s v="2.1.1 - REMUNERACIONES"/>
    <s v="N"/>
    <s v="00 - N/A"/>
    <s v="10 - FONDO GENERAL"/>
    <s v="(en blanco)"/>
    <s v="99 - MULTIPROVINCIAL"/>
    <n v="500000"/>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en blanco)"/>
    <s v="99 - MULTIPROVINCIAL"/>
    <n v="0"/>
    <n v="0"/>
  </r>
  <r>
    <s v="2024"/>
    <x v="0"/>
    <x v="0"/>
    <x v="0"/>
    <x v="0"/>
    <s v="2 - Poder Ejecutivo"/>
    <s v="0202 - MINISTERIO DE  INTERIOR Y POLICÍA"/>
    <s v="0003 - INSTITUTO NACIONAL DE MIGRACION"/>
    <x v="0"/>
    <x v="0"/>
    <x v="2"/>
    <s v="2.2 - CONTRATACIÓN DE SERVICIOS"/>
    <s v="2.2.3 - VIÁTICOS"/>
    <s v="N"/>
    <s v="00 - N/A"/>
    <s v="10 - FONDO GENERAL"/>
    <s v="(en blanco)"/>
    <s v="99 - MULTIPROVINCIAL"/>
    <n v="500000"/>
    <n v="0"/>
  </r>
  <r>
    <s v="2024"/>
    <x v="0"/>
    <x v="0"/>
    <x v="0"/>
    <x v="0"/>
    <s v="2 - Poder Ejecutivo"/>
    <s v="0202 - MINISTERIO DE  INTERIOR Y POLICÍA"/>
    <s v="0003 - INSTITUTO NACIONAL DE MIGRACION"/>
    <x v="0"/>
    <x v="0"/>
    <x v="2"/>
    <s v="2.2 - CONTRATACIÓN DE SERVICIOS"/>
    <s v="2.2.4 - TRANSPORTE Y ALMACENAJE"/>
    <s v="N"/>
    <s v="00 - N/A"/>
    <s v="10 - FONDO GENERAL"/>
    <s v="(en blanco)"/>
    <s v="99 - MULTIPROVINCIAL"/>
    <n v="0"/>
    <n v="0"/>
  </r>
  <r>
    <s v="2024"/>
    <x v="0"/>
    <x v="0"/>
    <x v="0"/>
    <x v="0"/>
    <s v="2 - Poder Ejecutivo"/>
    <s v="0202 - MINISTERIO DE  INTERIOR Y POLICÍA"/>
    <s v="0003 - INSTITUTO NACIONAL DE MIGRACION"/>
    <x v="0"/>
    <x v="0"/>
    <x v="2"/>
    <s v="2.2 - CONTRATACIÓN DE SERVICIOS"/>
    <s v="2.2.5 - ALQUILERES Y RENTAS"/>
    <s v="N"/>
    <s v="00 - N/A"/>
    <s v="10 - FONDO GENERAL"/>
    <s v="(en blanco)"/>
    <s v="99 - MULTIPROVINCIAL"/>
    <n v="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2937833"/>
    <n v="0"/>
  </r>
  <r>
    <s v="2024"/>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562167"/>
    <n v="45199.99"/>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49898522"/>
    <n v="25628783.760000002"/>
  </r>
  <r>
    <s v="2024"/>
    <x v="0"/>
    <x v="0"/>
    <x v="0"/>
    <x v="0"/>
    <s v="2 - Poder Ejecutivo"/>
    <s v="0202 - MINISTERIO DE  INTERIOR Y POLICÍA"/>
    <s v="0003 - INSTITUTO NACIONAL DE MIGRACION"/>
    <x v="0"/>
    <x v="1"/>
    <x v="23"/>
    <s v="2.1 - REMUNERACIONES Y CONTRIBUCIONES"/>
    <s v="2.1.1 - REMUNERACIONES"/>
    <s v="N"/>
    <s v="00 - N/A"/>
    <s v="70 - DONACION EXTERNA"/>
    <s v="(en blanco)"/>
    <s v="99 - MULTIPROVINCIAL"/>
    <n v="0"/>
    <n v="82888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9963650"/>
    <n v="5778249.0200000005"/>
  </r>
  <r>
    <s v="2024"/>
    <x v="0"/>
    <x v="0"/>
    <x v="0"/>
    <x v="0"/>
    <s v="2 - Poder Ejecutivo"/>
    <s v="0202 - MINISTERIO DE  INTERIOR Y POLICÍA"/>
    <s v="0003 - INSTITUTO NACIONAL DE MIGRACION"/>
    <x v="0"/>
    <x v="1"/>
    <x v="23"/>
    <s v="2.1 - REMUNERACIONES Y CONTRIBUCIONES"/>
    <s v="2.1.3 - DIETAS Y GASTOS DE REPRESENTACIÓN"/>
    <s v="N"/>
    <s v="00 - N/A"/>
    <s v="10 - FONDO GENERAL"/>
    <s v="(en blanco)"/>
    <s v="99 - MULTIPROVINCIAL"/>
    <n v="80000"/>
    <n v="47615.21"/>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6300000"/>
    <n v="3758957.13"/>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104336.81"/>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579309"/>
    <n v="2248073.5100000007"/>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884600"/>
    <n v="475808.16"/>
  </r>
  <r>
    <s v="2024"/>
    <x v="0"/>
    <x v="0"/>
    <x v="0"/>
    <x v="0"/>
    <s v="2 - Poder Ejecutivo"/>
    <s v="0202 - MINISTERIO DE  INTERIOR Y POLICÍA"/>
    <s v="0003 - INSTITUTO NACIONAL DE MIGRACION"/>
    <x v="0"/>
    <x v="1"/>
    <x v="23"/>
    <s v="2.2 - CONTRATACIÓN DE SERVICIOS"/>
    <s v="2.2.2 - PUBLICIDAD, IMPRESIÓN Y ENCUADERNACIÓN"/>
    <s v="N"/>
    <s v="00 - N/A"/>
    <s v="70 - DONACION EXTERNA"/>
    <s v="(en blanco)"/>
    <s v="99 - MULTIPROVINCIAL"/>
    <n v="0"/>
    <n v="613795.17999999993"/>
  </r>
  <r>
    <s v="2024"/>
    <x v="0"/>
    <x v="0"/>
    <x v="0"/>
    <x v="0"/>
    <s v="2 - Poder Ejecutivo"/>
    <s v="0202 - MINISTERIO DE  INTERIOR Y POLICÍA"/>
    <s v="0003 - INSTITUTO NACIONAL DE MIGRACION"/>
    <x v="0"/>
    <x v="1"/>
    <x v="23"/>
    <s v="2.2 - CONTRATACIÓN DE SERVICIOS"/>
    <s v="2.2.3 - VIÁTICOS"/>
    <s v="N"/>
    <s v="00 - N/A"/>
    <s v="10 - FONDO GENERAL"/>
    <s v="(en blanco)"/>
    <s v="99 - MULTIPROVINCIAL"/>
    <n v="1677784"/>
    <n v="129256.37999999999"/>
  </r>
  <r>
    <s v="2024"/>
    <x v="0"/>
    <x v="0"/>
    <x v="0"/>
    <x v="0"/>
    <s v="2 - Poder Ejecutivo"/>
    <s v="0202 - MINISTERIO DE  INTERIOR Y POLICÍA"/>
    <s v="0003 - INSTITUTO NACIONAL DE MIGRACION"/>
    <x v="0"/>
    <x v="1"/>
    <x v="23"/>
    <s v="2.2 - CONTRATACIÓN DE SERVICIOS"/>
    <s v="2.2.3 - VIÁTICOS"/>
    <s v="N"/>
    <s v="00 - N/A"/>
    <s v="70 - DONACION EXTERNA"/>
    <s v="(en blanco)"/>
    <s v="99 - MULTIPROVINCIAL"/>
    <n v="0"/>
    <n v="0"/>
  </r>
  <r>
    <s v="2024"/>
    <x v="0"/>
    <x v="0"/>
    <x v="0"/>
    <x v="0"/>
    <s v="2 - Poder Ejecutivo"/>
    <s v="0202 - MINISTERIO DE  INTERIOR Y POLICÍA"/>
    <s v="0003 - INSTITUTO NACIONAL DE MIGRACION"/>
    <x v="0"/>
    <x v="1"/>
    <x v="23"/>
    <s v="2.2 - CONTRATACIÓN DE SERVICIOS"/>
    <s v="2.2.4 - TRANSPORTE Y ALMACENAJE"/>
    <s v="N"/>
    <s v="00 - N/A"/>
    <s v="10 - FONDO GENERAL"/>
    <s v="(en blanco)"/>
    <s v="99 - MULTIPROVINCIAL"/>
    <n v="50000"/>
    <n v="4695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8861403"/>
    <n v="4822183.620000001"/>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4000000"/>
    <n v="2493222.7200000002"/>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967920"/>
    <n v="641693.16"/>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6421880"/>
    <n v="2103244.79"/>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130900000"/>
    <n v="439240"/>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3584000"/>
    <n v="1921349.24"/>
  </r>
  <r>
    <s v="2024"/>
    <x v="0"/>
    <x v="0"/>
    <x v="0"/>
    <x v="0"/>
    <s v="2 - Poder Ejecutivo"/>
    <s v="0202 - MINISTERIO DE  INTERIOR Y POLICÍA"/>
    <s v="0003 - INSTITUTO NACIONAL DE MIGRACION"/>
    <x v="0"/>
    <x v="1"/>
    <x v="23"/>
    <s v="2.2 - CONTRATACIÓN DE SERVICIOS"/>
    <s v="2.2.9 - OTRAS CONTRATACIONES DE SERVICIOS"/>
    <s v="N"/>
    <s v="00 - N/A"/>
    <s v="70 - DONACION EXTERNA"/>
    <s v="(en blanco)"/>
    <s v="99 - MULTIPROVINCIAL"/>
    <n v="0"/>
    <n v="71980"/>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471559"/>
    <n v="108322.46"/>
  </r>
  <r>
    <s v="2024"/>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250000"/>
    <n v="52590.44"/>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6122100"/>
    <n v="297398.76"/>
  </r>
  <r>
    <s v="2024"/>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45000"/>
    <n v="44958"/>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22600"/>
    <n v="85889.84"/>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541800"/>
    <n v="719937.96000000008"/>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2026840"/>
    <n v="964625.9600000002"/>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92579142"/>
    <n v="43245095.100000001"/>
  </r>
  <r>
    <s v="2024"/>
    <x v="0"/>
    <x v="0"/>
    <x v="0"/>
    <x v="0"/>
    <s v="2 - Poder Ejecutivo"/>
    <s v="0202 - MINISTERIO DE  INTERIOR Y POLICÍA"/>
    <s v="0004 - CUERPO DE BOMBEROS DE SANTO DOMINGO, DISTRITO NACIONAL"/>
    <x v="0"/>
    <x v="1"/>
    <x v="25"/>
    <s v="2.1 - REMUNERACIONES Y CONTRIBUCIONES"/>
    <s v="2.1.2 - SOBRESUELDOS"/>
    <s v="N"/>
    <s v="00 - N/A"/>
    <s v="10 - FONDO GENERAL"/>
    <s v="(en blanco)"/>
    <s v="01 - DISTRITO NACIONAL"/>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11872007"/>
    <n v="6691282.6899999995"/>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2418412"/>
    <n v="1270652.32"/>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en blanco)"/>
    <s v="01 - DISTRITO NACIONAL"/>
    <n v="242943"/>
    <n v="0"/>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en blanco)"/>
    <s v="01 - DISTRITO NACIONAL"/>
    <n v="10000"/>
    <n v="0"/>
  </r>
  <r>
    <s v="2024"/>
    <x v="0"/>
    <x v="0"/>
    <x v="0"/>
    <x v="0"/>
    <s v="2 - Poder Ejecutivo"/>
    <s v="0202 - MINISTERIO DE  INTERIOR Y POLICÍA"/>
    <s v="0004 - CUERPO DE BOMBEROS DE SANTO DOMINGO, DISTRITO NACIONAL"/>
    <x v="0"/>
    <x v="1"/>
    <x v="25"/>
    <s v="2.2 - CONTRATACIÓN DE SERVICIOS"/>
    <s v="2.2.6 - SEGUROS"/>
    <s v="N"/>
    <s v="00 - N/A"/>
    <s v="10 - FONDO GENERAL"/>
    <s v="(en blanco)"/>
    <s v="01 - DISTRITO NACIONAL"/>
    <n v="560522"/>
    <n v="0"/>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en blanco)"/>
    <s v="01 - DISTRITO NACIONAL"/>
    <n v="1616427"/>
    <n v="0"/>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294583"/>
    <n v="0"/>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12791182"/>
    <n v="7198457.2800000003"/>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5270000"/>
    <n v="473871.78"/>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251271"/>
    <n v="152401.96000000002"/>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2734261"/>
    <n v="218500.02"/>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1145000"/>
    <n v="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12124912"/>
    <n v="5300826.08"/>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312709"/>
    <n v="966451.62999999989"/>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354042588"/>
    <n v="159247558"/>
  </r>
  <r>
    <s v="2024"/>
    <x v="0"/>
    <x v="0"/>
    <x v="0"/>
    <x v="0"/>
    <s v="2 - Poder Ejecutivo"/>
    <s v="0202 - MINISTERIO DE  INTERIOR Y POLICÍA"/>
    <s v="0004 - DIRECCION CENTRAL  DE  POLICIA DE TURISMO"/>
    <x v="0"/>
    <x v="1"/>
    <x v="22"/>
    <s v="2.1 - REMUNERACIONES Y CONTRIBUCIONES"/>
    <s v="2.1.2 - SOBRESUELDOS"/>
    <s v="N"/>
    <s v="00 - N/A"/>
    <s v="10 - FONDO GENERAL"/>
    <s v="(en blanco)"/>
    <s v="99 - MULTIPROVINCIAL"/>
    <n v="25819810"/>
    <n v="116072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18731883"/>
    <n v="9413229.8899999987"/>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13693720"/>
    <n v="6459849.6499999994"/>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250000"/>
    <n v="145879.85999999999"/>
  </r>
  <r>
    <s v="2024"/>
    <x v="0"/>
    <x v="0"/>
    <x v="0"/>
    <x v="0"/>
    <s v="2 - Poder Ejecutivo"/>
    <s v="0202 - MINISTERIO DE  INTERIOR Y POLICÍA"/>
    <s v="0004 - DIRECCION CENTRAL  DE  POLICIA DE TURISMO"/>
    <x v="0"/>
    <x v="1"/>
    <x v="22"/>
    <s v="2.2 - CONTRATACIÓN DE SERVICIOS"/>
    <s v="2.2.3 - VIÁTICOS"/>
    <s v="N"/>
    <s v="00 - N/A"/>
    <s v="10 - FONDO GENERAL"/>
    <s v="(en blanco)"/>
    <s v="99 - MULTIPROVINCIAL"/>
    <n v="6001800"/>
    <n v="4492424.24"/>
  </r>
  <r>
    <s v="2024"/>
    <x v="0"/>
    <x v="0"/>
    <x v="0"/>
    <x v="0"/>
    <s v="2 - Poder Ejecutivo"/>
    <s v="0202 - MINISTERIO DE  INTERIOR Y POLICÍA"/>
    <s v="0004 - DIRECCION CENTRAL  DE  POLICIA DE TURISMO"/>
    <x v="0"/>
    <x v="1"/>
    <x v="22"/>
    <s v="2.2 - CONTRATACIÓN DE SERVICIOS"/>
    <s v="2.2.4 - TRANSPORTE Y ALMACENAJE"/>
    <s v="N"/>
    <s v="00 - N/A"/>
    <s v="10 - FONDO GENERAL"/>
    <s v="(en blanco)"/>
    <s v="99 - MULTIPROVINCIAL"/>
    <n v="100000"/>
    <n v="91600"/>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7760000"/>
    <n v="504473.82"/>
  </r>
  <r>
    <s v="2024"/>
    <x v="0"/>
    <x v="0"/>
    <x v="0"/>
    <x v="0"/>
    <s v="2 - Poder Ejecutivo"/>
    <s v="0202 - MINISTERIO DE  INTERIOR Y POLICÍA"/>
    <s v="0004 - DIRECCION CENTRAL  DE  POLICIA DE TURISMO"/>
    <x v="0"/>
    <x v="1"/>
    <x v="22"/>
    <s v="2.2 - CONTRATACIÓN DE SERVICIOS"/>
    <s v="2.2.6 - SEGUROS"/>
    <s v="N"/>
    <s v="00 - N/A"/>
    <s v="10 - FONDO GENERAL"/>
    <s v="(en blanco)"/>
    <s v="99 - MULTIPROVINCIAL"/>
    <n v="8212894"/>
    <n v="8699083.2300000004"/>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9600000"/>
    <n v="781720.5"/>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510000"/>
    <n v="135560"/>
  </r>
  <r>
    <s v="2024"/>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404725"/>
    <n v="868535.5"/>
  </r>
  <r>
    <s v="2024"/>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36245498"/>
    <n v="7019392.0300000003"/>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17202505"/>
    <n v="794297.65"/>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2062000"/>
    <n v="0"/>
  </r>
  <r>
    <s v="2024"/>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3285000"/>
    <n v="1602850.1600000001"/>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45000"/>
    <n v="8378"/>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40947495"/>
    <n v="18603827.300000001"/>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14011500"/>
    <n v="4758778.6100000003"/>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8952961"/>
    <n v="8502722.0199999996"/>
  </r>
  <r>
    <s v="2024"/>
    <x v="0"/>
    <x v="0"/>
    <x v="0"/>
    <x v="0"/>
    <s v="2 - Poder Ejecutivo"/>
    <s v="0202 - MINISTERIO DE  INTERIOR Y POLICÍA"/>
    <s v="0005 - CUERPO DE BOMBEROS SANTO DOMINGO NORTE"/>
    <x v="0"/>
    <x v="1"/>
    <x v="25"/>
    <s v="2.1 - REMUNERACIONES Y CONTRIBUCIONES"/>
    <s v="2.1.2 - SOBRESUELDOS"/>
    <s v="N"/>
    <s v="00 - N/A"/>
    <s v="10 - FONDO GENERAL"/>
    <s v="(en blanco)"/>
    <s v="01 - DISTRITO NACIONAL"/>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2800000"/>
    <n v="1306731.56"/>
  </r>
  <r>
    <s v="2024"/>
    <x v="0"/>
    <x v="0"/>
    <x v="0"/>
    <x v="0"/>
    <s v="2 - Poder Ejecutivo"/>
    <s v="0202 - MINISTERIO DE  INTERIOR Y POLICÍA"/>
    <s v="0005 - CUERPO DE BOMBEROS SANTO DOMINGO NORTE"/>
    <x v="0"/>
    <x v="1"/>
    <x v="25"/>
    <s v="2.2 - CONTRATACIÓN DE SERVICIOS"/>
    <s v="2.2.1 - SERVICIOS BÁSICOS"/>
    <s v="N"/>
    <s v="00 - N/A"/>
    <s v="10 - FONDO GENERAL"/>
    <s v="(en blanco)"/>
    <s v="01 - DISTRITO NACIONAL"/>
    <n v="525000"/>
    <n v="236397.77999999994"/>
  </r>
  <r>
    <s v="2024"/>
    <x v="0"/>
    <x v="0"/>
    <x v="0"/>
    <x v="0"/>
    <s v="2 - Poder Ejecutivo"/>
    <s v="0202 - MINISTERIO DE  INTERIOR Y POLICÍA"/>
    <s v="0005 - CUERPO DE BOMBEROS SANTO DOMINGO NORTE"/>
    <x v="0"/>
    <x v="1"/>
    <x v="25"/>
    <s v="2.2 - CONTRATACIÓN DE SERVICIOS"/>
    <s v="2.2.6 - SEGUROS"/>
    <s v="N"/>
    <s v="00 - N/A"/>
    <s v="10 - FONDO GENERAL"/>
    <s v="(en blanco)"/>
    <s v="01 - DISTRITO NACIONAL"/>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en blanco)"/>
    <s v="01 - DISTRITO NACIONAL"/>
    <n v="1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13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en blanco)"/>
    <s v="01 - DISTRITO NACIONAL"/>
    <n v="2400000"/>
    <n v="1197867.0900000001"/>
  </r>
  <r>
    <s v="2024"/>
    <x v="0"/>
    <x v="0"/>
    <x v="0"/>
    <x v="0"/>
    <s v="2 - Poder Ejecutivo"/>
    <s v="0202 - MINISTERIO DE  INTERIOR Y POLICÍA"/>
    <s v="0005 - CUERPO DE BOMBEROS SANTO DOMINGO NORTE"/>
    <x v="0"/>
    <x v="1"/>
    <x v="25"/>
    <s v="2.3 - MATERIALES Y SUMINISTROS"/>
    <s v="2.3.2 - TEXTILES Y VESTUARIOS"/>
    <s v="N"/>
    <s v="00 - N/A"/>
    <s v="10 - FONDO GENERAL"/>
    <s v="(en blanco)"/>
    <s v="01 - DISTRITO NACIONAL"/>
    <n v="600000"/>
    <n v="464766.6"/>
  </r>
  <r>
    <s v="2024"/>
    <x v="0"/>
    <x v="0"/>
    <x v="0"/>
    <x v="0"/>
    <s v="2 - Poder Ejecutivo"/>
    <s v="0202 - MINISTERIO DE  INTERIOR Y POLICÍA"/>
    <s v="0005 - CUERPO DE BOMBEROS SANTO DOMINGO NORTE"/>
    <x v="0"/>
    <x v="1"/>
    <x v="25"/>
    <s v="2.3 - MATERIALES Y SUMINISTROS"/>
    <s v="2.3.3 - PAPEL, CARTÓN E IMPRESOS"/>
    <s v="N"/>
    <s v="00 - N/A"/>
    <s v="10 - FONDO GENERAL"/>
    <s v="(en blanco)"/>
    <s v="01 - DISTRITO NACIONAL"/>
    <n v="150000"/>
    <n v="29629.8"/>
  </r>
  <r>
    <s v="2024"/>
    <x v="0"/>
    <x v="0"/>
    <x v="0"/>
    <x v="0"/>
    <s v="2 - Poder Ejecutivo"/>
    <s v="0202 - MINISTERIO DE  INTERIOR Y POLICÍA"/>
    <s v="0005 - CUERPO DE BOMBEROS SANTO DOMINGO NORTE"/>
    <x v="0"/>
    <x v="1"/>
    <x v="25"/>
    <s v="2.3 - MATERIALES Y SUMINISTROS"/>
    <s v="2.3.5 - CUERO, CAUCHO Y PLÁSTICO"/>
    <s v="N"/>
    <s v="00 - N/A"/>
    <s v="10 - FONDO GENERAL"/>
    <s v="(en blanco)"/>
    <s v="01 - DISTRITO NACIONAL"/>
    <n v="150000"/>
    <n v="122199.96"/>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435000"/>
    <n v="619271.5"/>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600000"/>
    <n v="21414.6"/>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815586285"/>
    <n v="372258539.07999998"/>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54568201"/>
    <n v="27561752.510000009"/>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36678490"/>
    <n v="19272750.240000002"/>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en blanco)"/>
    <s v="99 - MULTIPROVINCIAL"/>
    <n v="2500000"/>
    <n v="1090604.6200000001"/>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en blanco)"/>
    <s v="99 - MULTIPROVINCIAL"/>
    <n v="5700000"/>
    <n v="783080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en blanco)"/>
    <s v="99 - MULTIPROVINCIAL"/>
    <n v="18291824"/>
    <n v="7540570.8499999996"/>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27008045"/>
    <n v="25994907.620000001"/>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26000000"/>
    <n v="9567792.3900000006"/>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2020000"/>
    <n v="974517.85000000009"/>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en blanco)"/>
    <s v="99 - MULTIPROVINCIAL"/>
    <n v="42000000"/>
    <n v="11129557.400000002"/>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41000000"/>
    <n v="11727821.15"/>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3557760"/>
    <n v="61250.26"/>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en blanco)"/>
    <s v="99 - MULTIPROVINCIAL"/>
    <n v="23919550"/>
    <n v="3686081.94"/>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1658377.7700000003"/>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105880450"/>
    <n v="47481148.259999998"/>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72300000"/>
    <n v="30834580.420000002"/>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34206024"/>
    <n v="15508383.479999999"/>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4830131"/>
    <n v="2380323.85"/>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1275000"/>
    <n v="747402.99"/>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en blanco)"/>
    <s v="01 - DISTRITO NACIONAL"/>
    <n v="40000"/>
    <n v="0"/>
  </r>
  <r>
    <s v="2024"/>
    <x v="0"/>
    <x v="0"/>
    <x v="0"/>
    <x v="0"/>
    <s v="2 - Poder Ejecutivo"/>
    <s v="0202 - MINISTERIO DE  INTERIOR Y POLICÍA"/>
    <s v="0006 - CUERPO DE BOMBEROS SANTO DOMINGO ESTE"/>
    <x v="0"/>
    <x v="1"/>
    <x v="25"/>
    <s v="2.2 - CONTRATACIÓN DE SERVICIOS"/>
    <s v="2.2.4 - TRANSPORTE Y ALMACENAJE"/>
    <s v="N"/>
    <s v="00 - N/A"/>
    <s v="10 - FONDO GENERAL"/>
    <s v="(en blanco)"/>
    <s v="01 - DISTRITO NACIONAL"/>
    <n v="10000"/>
    <n v="0"/>
  </r>
  <r>
    <s v="2024"/>
    <x v="0"/>
    <x v="0"/>
    <x v="0"/>
    <x v="0"/>
    <s v="2 - Poder Ejecutivo"/>
    <s v="0202 - MINISTERIO DE  INTERIOR Y POLICÍA"/>
    <s v="0006 - CUERPO DE BOMBEROS SANTO DOMINGO ESTE"/>
    <x v="0"/>
    <x v="1"/>
    <x v="25"/>
    <s v="2.2 - CONTRATACIÓN DE SERVICIOS"/>
    <s v="2.2.5 - ALQUILERES Y RENTAS"/>
    <s v="N"/>
    <s v="00 - N/A"/>
    <s v="10 - FONDO GENERAL"/>
    <s v="(en blanco)"/>
    <s v="01 - DISTRITO NACIONAL"/>
    <n v="30175"/>
    <n v="0"/>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525000"/>
    <n v="580652.84000000008"/>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2229912"/>
    <n v="712826.2"/>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30000"/>
    <n v="38974.32"/>
  </r>
  <r>
    <s v="2024"/>
    <x v="0"/>
    <x v="0"/>
    <x v="0"/>
    <x v="0"/>
    <s v="2 - Poder Ejecutivo"/>
    <s v="0202 - MINISTERIO DE  INTERIOR Y POLICÍA"/>
    <s v="0006 - CUERPO DE BOMBEROS SANTO DOMINGO ESTE"/>
    <x v="0"/>
    <x v="1"/>
    <x v="25"/>
    <s v="2.2 - CONTRATACIÓN DE SERVICIOS"/>
    <s v="2.2.9 - OTRAS CONTRATACIONES DE SERVICIOS"/>
    <s v="N"/>
    <s v="00 - N/A"/>
    <s v="10 - FONDO GENERAL"/>
    <s v="(en blanco)"/>
    <s v="01 - DISTRITO NACIONAL"/>
    <n v="50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en blanco)"/>
    <s v="01 - DISTRITO NACIONAL"/>
    <n v="4100000"/>
    <n v="1972622.9000000001"/>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1399000"/>
    <n v="852689.24"/>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95000"/>
    <n v="110842.39"/>
  </r>
  <r>
    <s v="2024"/>
    <x v="0"/>
    <x v="0"/>
    <x v="0"/>
    <x v="0"/>
    <s v="2 - Poder Ejecutivo"/>
    <s v="0202 - MINISTERIO DE  INTERIOR Y POLICÍA"/>
    <s v="0006 - CUERPO DE BOMBEROS SANTO DOMINGO ESTE"/>
    <x v="0"/>
    <x v="1"/>
    <x v="25"/>
    <s v="2.3 - MATERIALES Y SUMINISTROS"/>
    <s v="2.3.4 - PRODUCTOS FARMACÉUTICOS"/>
    <s v="N"/>
    <s v="00 - N/A"/>
    <s v="10 - FONDO GENERAL"/>
    <s v="(en blanco)"/>
    <s v="01 - DISTRITO NACIONAL"/>
    <n v="3000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700000"/>
    <n v="427182"/>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867000"/>
    <n v="371474.29999999993"/>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4136000"/>
    <n v="2269954.66"/>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675000"/>
    <n v="1611439.0600000003"/>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14675425"/>
    <n v="6531613.5600000005"/>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2133800"/>
    <n v="1011747.3500000001"/>
  </r>
  <r>
    <s v="2024"/>
    <x v="0"/>
    <x v="0"/>
    <x v="0"/>
    <x v="0"/>
    <s v="2 - Poder Ejecutivo"/>
    <s v="0202 - MINISTERIO DE  INTERIOR Y POLICÍA"/>
    <s v="0007 - CUERPO DE BOMBEROS DE SANTO DOMINGO DE BOCA CHICA"/>
    <x v="0"/>
    <x v="1"/>
    <x v="25"/>
    <s v="2.2 - CONTRATACIÓN DE SERVICIOS"/>
    <s v="2.2.1 - SERVICIOS BÁSICOS"/>
    <s v="N"/>
    <s v="00 - N/A"/>
    <s v="10 - FONDO GENERAL"/>
    <s v="(en blanco)"/>
    <s v="01 - DISTRITO NACIONAL"/>
    <n v="683200"/>
    <n v="248298.56"/>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01 - DISTRITO NACIONAL"/>
    <n v="505144"/>
    <n v="26873.32"/>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01 - DISTRITO NACIONAL"/>
    <n v="170000"/>
    <n v="968"/>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en blanco)"/>
    <s v="01 - DISTRITO NACIONAL"/>
    <n v="1582443"/>
    <n v="1180839.8199999998"/>
  </r>
  <r>
    <s v="2024"/>
    <x v="0"/>
    <x v="0"/>
    <x v="0"/>
    <x v="0"/>
    <s v="2 - Poder Ejecutivo"/>
    <s v="0202 - MINISTERIO DE  INTERIOR Y POLICÍA"/>
    <s v="0007 - CUERPO DE BOMBEROS DE SANTO DOMINGO DE BOCA CHICA"/>
    <x v="0"/>
    <x v="1"/>
    <x v="25"/>
    <s v="2.3 - MATERIALES Y SUMINISTROS"/>
    <s v="2.3.2 - TEXTILES Y VESTUARIOS"/>
    <s v="N"/>
    <s v="00 - N/A"/>
    <s v="10 - FONDO GENERAL"/>
    <s v="(en blanco)"/>
    <s v="01 - DISTRITO NACIONAL"/>
    <n v="5000"/>
    <n v="111682.91"/>
  </r>
  <r>
    <s v="2024"/>
    <x v="0"/>
    <x v="0"/>
    <x v="0"/>
    <x v="0"/>
    <s v="2 - Poder Ejecutivo"/>
    <s v="0202 - MINISTERIO DE  INTERIOR Y POLICÍA"/>
    <s v="0007 - CUERPO DE BOMBEROS DE SANTO DOMINGO DE BOCA CHICA"/>
    <x v="0"/>
    <x v="1"/>
    <x v="25"/>
    <s v="2.3 - MATERIALES Y SUMINISTROS"/>
    <s v="2.3.3 - PAPEL, CARTÓN E IMPRESOS"/>
    <s v="N"/>
    <s v="00 - N/A"/>
    <s v="10 - FONDO GENERAL"/>
    <s v="(en blanco)"/>
    <s v="01 - DISTRITO NACIONAL"/>
    <n v="62000"/>
    <n v="40721.800000000003"/>
  </r>
  <r>
    <s v="2024"/>
    <x v="0"/>
    <x v="0"/>
    <x v="0"/>
    <x v="0"/>
    <s v="2 - Poder Ejecutivo"/>
    <s v="0202 - MINISTERIO DE  INTERIOR Y POLICÍA"/>
    <s v="0007 - CUERPO DE BOMBEROS DE SANTO DOMINGO DE BOCA CHICA"/>
    <x v="0"/>
    <x v="1"/>
    <x v="25"/>
    <s v="2.3 - MATERIALES Y SUMINISTROS"/>
    <s v="2.3.5 - CUERO, CAUCHO Y PLÁSTICO"/>
    <s v="N"/>
    <s v="00 - N/A"/>
    <s v="10 - FONDO GENERAL"/>
    <s v="(en blanco)"/>
    <s v="01 - DISTRITO NACIONAL"/>
    <n v="11000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7845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764000"/>
    <n v="778687.63"/>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848377"/>
    <n v="388270.74"/>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46179453"/>
    <n v="23787042.120000001"/>
  </r>
  <r>
    <s v="2024"/>
    <x v="0"/>
    <x v="0"/>
    <x v="0"/>
    <x v="0"/>
    <s v="2 - Poder Ejecutivo"/>
    <s v="0202 - MINISTERIO DE  INTERIOR Y POLICÍA"/>
    <s v="0007 - DIRECCION GENERAL DE LA RESERVA DE LA POLICIA NACIONAL"/>
    <x v="2"/>
    <x v="4"/>
    <x v="27"/>
    <s v="2.1 - REMUNERACIONES Y CONTRIBUCIONES"/>
    <s v="2.1.2 - SOBRESUELDOS"/>
    <s v="N"/>
    <s v="00 - N/A"/>
    <s v="10 - FONDO GENERAL"/>
    <s v="(en blanco)"/>
    <s v="99 - MULTIPROVINCIAL"/>
    <n v="184710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1038582"/>
    <n v="628046.47999999986"/>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1581600"/>
    <n v="616287.25999999989"/>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en blanco)"/>
    <s v="99 - MULTIPROVINCIAL"/>
    <n v="0"/>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en blanco)"/>
    <s v="99 - MULTIPROVINCIAL"/>
    <n v="400000"/>
    <n v="0"/>
  </r>
  <r>
    <s v="2024"/>
    <x v="0"/>
    <x v="0"/>
    <x v="0"/>
    <x v="0"/>
    <s v="2 - Poder Ejecutivo"/>
    <s v="0202 - MINISTERIO DE  INTERIOR Y POLICÍA"/>
    <s v="0007 - DIRECCION GENERAL DE LA RESERVA DE LA POLICIA NACIONAL"/>
    <x v="2"/>
    <x v="4"/>
    <x v="27"/>
    <s v="2.2 - CONTRATACIÓN DE SERVICIOS"/>
    <s v="2.2.6 - SEGUROS"/>
    <s v="N"/>
    <s v="00 - N/A"/>
    <s v="10 - FONDO GENERAL"/>
    <s v="(en blanco)"/>
    <s v="99 - MULTIPROVINCIAL"/>
    <n v="463211"/>
    <n v="463211"/>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50000"/>
    <n v="0"/>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en blanco)"/>
    <s v="99 - MULTIPROVINCIAL"/>
    <n v="159000"/>
    <n v="5900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en blanco)"/>
    <s v="99 - MULTIPROVINCIAL"/>
    <n v="500000"/>
    <n v="1246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en blanco)"/>
    <s v="99 - MULTIPROVINCIAL"/>
    <n v="1600000"/>
    <n v="674756.8"/>
  </r>
  <r>
    <s v="2024"/>
    <x v="0"/>
    <x v="0"/>
    <x v="0"/>
    <x v="0"/>
    <s v="2 - Poder Ejecutivo"/>
    <s v="0202 - MINISTERIO DE  INTERIOR Y POLICÍA"/>
    <s v="0007 - DIRECCION GENERAL DE LA RESERVA DE LA POLICIA NACIONAL"/>
    <x v="2"/>
    <x v="4"/>
    <x v="27"/>
    <s v="2.3 - MATERIALES Y SUMINISTROS"/>
    <s v="2.3.2 - TEXTILES Y VESTUARIOS"/>
    <s v="N"/>
    <s v="00 - N/A"/>
    <s v="10 - FONDO GENERAL"/>
    <s v="(en blanco)"/>
    <s v="99 - MULTIPROVINCIAL"/>
    <n v="1615671"/>
    <n v="99592"/>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en blanco)"/>
    <s v="99 - MULTIPROVINCIAL"/>
    <n v="5200000"/>
    <n v="94911.44"/>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en blanco)"/>
    <s v="99 - MULTIPROVINCIAL"/>
    <n v="17000000"/>
    <n v="8499995"/>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en blanco)"/>
    <s v="99 - MULTIPROVINCIAL"/>
    <n v="50000"/>
    <n v="70822.16"/>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5780000"/>
    <n v="2867893"/>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634251"/>
    <n v="207820.47000000003"/>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2604600"/>
    <n v="5446300"/>
  </r>
  <r>
    <s v="2024"/>
    <x v="0"/>
    <x v="0"/>
    <x v="0"/>
    <x v="0"/>
    <s v="2 - Poder Ejecutivo"/>
    <s v="0202 - MINISTERIO DE  INTERIOR Y POLICÍA"/>
    <s v="0008 - CUERPO DE BOMBEROS DE SANTO DOMINGO DE LOS ALCARRIZOS"/>
    <x v="0"/>
    <x v="1"/>
    <x v="25"/>
    <s v="2.1 - REMUNERACIONES Y CONTRIBUCIONES"/>
    <s v="2.1.2 - SOBRESUELDOS"/>
    <s v="N"/>
    <s v="00 - N/A"/>
    <s v="10 - FONDO GENERAL"/>
    <s v="(en blanco)"/>
    <s v="01 - DISTRITO NACIONAL"/>
    <n v="35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1765000"/>
    <n v="797007.00000000023"/>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810000"/>
    <n v="589254.12999999989"/>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en blanco)"/>
    <s v="01 - DISTRITO NACIONAL"/>
    <n v="20000"/>
    <n v="0"/>
  </r>
  <r>
    <s v="2024"/>
    <x v="0"/>
    <x v="0"/>
    <x v="0"/>
    <x v="0"/>
    <s v="2 - Poder Ejecutivo"/>
    <s v="0202 - MINISTERIO DE  INTERIOR Y POLICÍA"/>
    <s v="0008 - CUERPO DE BOMBEROS DE SANTO DOMINGO DE LOS ALCARRIZOS"/>
    <x v="0"/>
    <x v="1"/>
    <x v="25"/>
    <s v="2.2 - CONTRATACIÓN DE SERVICIOS"/>
    <s v="2.2.6 - SEGUROS"/>
    <s v="N"/>
    <s v="00 - N/A"/>
    <s v="10 - FONDO GENERAL"/>
    <s v="(en blanco)"/>
    <s v="01 - DISTRITO NACIONAL"/>
    <n v="105000"/>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160000"/>
    <n v="0"/>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en blanco)"/>
    <s v="01 - DISTRITO NACIONAL"/>
    <n v="1800000"/>
    <n v="900359.15"/>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90500"/>
    <n v="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en blanco)"/>
    <s v="01 - DISTRITO NACIONAL"/>
    <n v="600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en blanco)"/>
    <s v="01 - DISTRITO NACIONAL"/>
    <n v="3000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1907000"/>
    <n v="950268.44000000006"/>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86890"/>
    <n v="17840"/>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720765182"/>
    <n v="334748071.96999997"/>
  </r>
  <r>
    <s v="2024"/>
    <x v="0"/>
    <x v="0"/>
    <x v="0"/>
    <x v="0"/>
    <s v="2 - Poder Ejecutivo"/>
    <s v="0202 - MINISTERIO DE  INTERIOR Y POLICÍA"/>
    <s v="0008 - HOSPITAL GENERAL DOCENTE DE LA POLICIA NACIONAL"/>
    <x v="2"/>
    <x v="3"/>
    <x v="28"/>
    <s v="2.1 - REMUNERACIONES Y CONTRIBUCIONES"/>
    <s v="2.1.2 - SOBRESUELDOS"/>
    <s v="N"/>
    <s v="00 - N/A"/>
    <s v="10 - FONDO GENERAL"/>
    <s v="(en blanco)"/>
    <s v="99 - MULTIPROVINCIAL"/>
    <n v="792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60357145"/>
    <n v="29683498.869999997"/>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2400000"/>
    <n v="1176999.3600000001"/>
  </r>
  <r>
    <s v="2024"/>
    <x v="0"/>
    <x v="0"/>
    <x v="0"/>
    <x v="0"/>
    <s v="2 - Poder Ejecutivo"/>
    <s v="0202 - MINISTERIO DE  INTERIOR Y POLICÍA"/>
    <s v="0008 - HOSPITAL GENERAL DOCENTE DE LA POLICIA NACIONAL"/>
    <x v="2"/>
    <x v="3"/>
    <x v="28"/>
    <s v="2.2 - CONTRATACIÓN DE SERVICIOS"/>
    <s v="2.2.1 - SERVICIOS BÁSICOS"/>
    <s v="N"/>
    <s v="00 - N/A"/>
    <s v="20 - FONDOS CON DESTINO ESPECÍFICO"/>
    <s v="(en blanco)"/>
    <s v="99 - MULTIPROVINCIAL"/>
    <n v="0"/>
    <n v="500000"/>
  </r>
  <r>
    <s v="2024"/>
    <x v="0"/>
    <x v="0"/>
    <x v="0"/>
    <x v="0"/>
    <s v="2 - Poder Ejecutivo"/>
    <s v="0202 - MINISTERIO DE  INTERIOR Y POLICÍA"/>
    <s v="0008 - HOSPITAL GENERAL DOCENTE DE LA POLICIA NACIONAL"/>
    <x v="2"/>
    <x v="3"/>
    <x v="28"/>
    <s v="2.2 - CONTRATACIÓN DE SERVICIOS"/>
    <s v="2.2.4 - TRANSPORTE Y ALMACENAJE"/>
    <s v="N"/>
    <s v="00 - N/A"/>
    <s v="10 - FONDO GENERAL"/>
    <s v="(en blanco)"/>
    <s v="99 - MULTIPROVINCIAL"/>
    <n v="0"/>
    <n v="13718.6"/>
  </r>
  <r>
    <s v="2024"/>
    <x v="0"/>
    <x v="0"/>
    <x v="0"/>
    <x v="0"/>
    <s v="2 - Poder Ejecutivo"/>
    <s v="0202 - MINISTERIO DE  INTERIOR Y POLICÍA"/>
    <s v="0008 - HOSPITAL GENERAL DOCENTE DE LA POLICIA NACIONAL"/>
    <x v="2"/>
    <x v="3"/>
    <x v="28"/>
    <s v="2.2 - CONTRATACIÓN DE SERVICIOS"/>
    <s v="2.2.5 - ALQUILERES Y RENTAS"/>
    <s v="N"/>
    <s v="00 - N/A"/>
    <s v="10 - FONDO GENERAL"/>
    <s v="(en blanco)"/>
    <s v="99 - MULTIPROVINCIAL"/>
    <n v="0"/>
    <n v="0"/>
  </r>
  <r>
    <s v="2024"/>
    <x v="0"/>
    <x v="0"/>
    <x v="0"/>
    <x v="0"/>
    <s v="2 - Poder Ejecutivo"/>
    <s v="0202 - MINISTERIO DE  INTERIOR Y POLICÍA"/>
    <s v="0008 - HOSPITAL GENERAL DOCENTE DE LA POLICIA NACIONAL"/>
    <x v="2"/>
    <x v="3"/>
    <x v="28"/>
    <s v="2.2 - CONTRATACIÓN DE SERVICIOS"/>
    <s v="2.2.6 - SEGUROS"/>
    <s v="N"/>
    <s v="00 - N/A"/>
    <s v="10 - FONDO GENERAL"/>
    <s v="(en blanco)"/>
    <s v="99 - MULTIPROVINCIAL"/>
    <n v="0"/>
    <n v="462537.19"/>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en blanco)"/>
    <s v="99 - MULTIPROVINCIAL"/>
    <n v="0"/>
    <n v="222972.79999999999"/>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569055"/>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566400"/>
    <n v="30624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en blanco)"/>
    <s v="99 - MULTIPROVINCIAL"/>
    <n v="0"/>
    <n v="0"/>
  </r>
  <r>
    <s v="2024"/>
    <x v="0"/>
    <x v="0"/>
    <x v="0"/>
    <x v="0"/>
    <s v="2 - Poder Ejecutivo"/>
    <s v="0202 - MINISTERIO DE  INTERIOR Y POLICÍA"/>
    <s v="0008 - HOSPITAL GENERAL DOCENTE DE LA POLICIA NACIONAL"/>
    <x v="2"/>
    <x v="3"/>
    <x v="28"/>
    <s v="2.2 - CONTRATACIÓN DE SERVICIOS"/>
    <s v="2.2.9 - OTRAS CONTRATACIONES DE SERVICIOS"/>
    <s v="N"/>
    <s v="00 - N/A"/>
    <s v="20 - FONDOS CON DESTINO ESPECÍFICO"/>
    <s v="(en blanco)"/>
    <s v="99 - MULTIPROVINCIAL"/>
    <n v="0"/>
    <n v="9204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en blanco)"/>
    <s v="99 - MULTIPROVINCIAL"/>
    <n v="16800000"/>
    <n v="6821214.5600000005"/>
  </r>
  <r>
    <s v="2024"/>
    <x v="0"/>
    <x v="0"/>
    <x v="0"/>
    <x v="0"/>
    <s v="2 - Poder Ejecutivo"/>
    <s v="0202 - MINISTERIO DE  INTERIOR Y POLICÍA"/>
    <s v="0008 - HOSPITAL GENERAL DOCENTE DE LA POLICIA NACIONAL"/>
    <x v="2"/>
    <x v="3"/>
    <x v="28"/>
    <s v="2.3 - MATERIALES Y SUMINISTROS"/>
    <s v="2.3.2 - TEXTILES Y VESTUARIOS"/>
    <s v="N"/>
    <s v="00 - N/A"/>
    <s v="10 - FONDO GENERAL"/>
    <s v="(en blanco)"/>
    <s v="99 - MULTIPROVINCIAL"/>
    <n v="1500000"/>
    <n v="1563795"/>
  </r>
  <r>
    <s v="2024"/>
    <x v="0"/>
    <x v="0"/>
    <x v="0"/>
    <x v="0"/>
    <s v="2 - Poder Ejecutivo"/>
    <s v="0202 - MINISTERIO DE  INTERIOR Y POLICÍA"/>
    <s v="0008 - HOSPITAL GENERAL DOCENTE DE LA POLICIA NACIONAL"/>
    <x v="2"/>
    <x v="3"/>
    <x v="28"/>
    <s v="2.3 - MATERIALES Y SUMINISTROS"/>
    <s v="2.3.2 - TEXTILES Y VESTUARIOS"/>
    <s v="N"/>
    <s v="00 - N/A"/>
    <s v="20 - FONDOS CON DESTINO ESPECÍFICO"/>
    <s v="(en blanco)"/>
    <s v="99 - MULTIPROVINCIAL"/>
    <n v="0"/>
    <n v="998191.5"/>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5382675"/>
    <n v="1428137.38"/>
  </r>
  <r>
    <s v="2024"/>
    <x v="0"/>
    <x v="0"/>
    <x v="0"/>
    <x v="0"/>
    <s v="2 - Poder Ejecutivo"/>
    <s v="0202 - MINISTERIO DE  INTERIOR Y POLICÍA"/>
    <s v="0008 - HOSPITAL GENERAL DOCENTE DE LA POLICIA NACIONAL"/>
    <x v="2"/>
    <x v="3"/>
    <x v="28"/>
    <s v="2.3 - MATERIALES Y SUMINISTROS"/>
    <s v="2.3.4 - PRODUCTOS FARMACÉUTICOS"/>
    <s v="N"/>
    <s v="00 - N/A"/>
    <s v="10 - FONDO GENERAL"/>
    <s v="(en blanco)"/>
    <s v="99 - MULTIPROVINCIAL"/>
    <n v="20000000"/>
    <n v="7069837.0399999991"/>
  </r>
  <r>
    <s v="2024"/>
    <x v="0"/>
    <x v="0"/>
    <x v="0"/>
    <x v="0"/>
    <s v="2 - Poder Ejecutivo"/>
    <s v="0202 - MINISTERIO DE  INTERIOR Y POLICÍA"/>
    <s v="0008 - HOSPITAL GENERAL DOCENTE DE LA POLICIA NACIONAL"/>
    <x v="2"/>
    <x v="3"/>
    <x v="28"/>
    <s v="2.3 - MATERIALES Y SUMINISTROS"/>
    <s v="2.3.4 - PRODUCTOS FARMACÉUTICOS"/>
    <s v="N"/>
    <s v="00 - N/A"/>
    <s v="20 - FONDOS CON DESTINO ESPECÍFICO"/>
    <s v="(en blanco)"/>
    <s v="99 - MULTIPROVINCIAL"/>
    <n v="0"/>
    <n v="3304"/>
  </r>
  <r>
    <s v="2024"/>
    <x v="0"/>
    <x v="0"/>
    <x v="0"/>
    <x v="0"/>
    <s v="2 - Poder Ejecutivo"/>
    <s v="0202 - MINISTERIO DE  INTERIOR Y POLICÍA"/>
    <s v="0008 - HOSPITAL GENERAL DOCENTE DE LA POLICIA NACIONAL"/>
    <x v="2"/>
    <x v="3"/>
    <x v="28"/>
    <s v="2.3 - MATERIALES Y SUMINISTROS"/>
    <s v="2.3.5 - CUERO, CAUCHO Y PLÁSTICO"/>
    <s v="N"/>
    <s v="00 - N/A"/>
    <s v="10 - FONDO GENERAL"/>
    <s v="(en blanco)"/>
    <s v="99 - MULTIPROVINCIAL"/>
    <n v="10000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en blanco)"/>
    <s v="99 - MULTIPROVINCIAL"/>
    <n v="0"/>
    <n v="3894"/>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0"/>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35460000"/>
    <n v="22664434.839999996"/>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1727098.46"/>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39014000"/>
    <n v="16782817.5"/>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149600000"/>
    <n v="1019913.0599999999"/>
  </r>
  <r>
    <s v="2024"/>
    <x v="0"/>
    <x v="0"/>
    <x v="0"/>
    <x v="0"/>
    <s v="2 - Poder Ejecutivo"/>
    <s v="0202 - MINISTERIO DE  INTERIOR Y POLICÍA"/>
    <s v="0009 - COMITÉ DE RETIRO DE LA POLICIA NACIONAL"/>
    <x v="2"/>
    <x v="4"/>
    <x v="27"/>
    <s v="2.1 - REMUNERACIONES Y CONTRIBUCIONES"/>
    <s v="2.1.1 - REMUNERACIONES"/>
    <s v="N"/>
    <s v="00 - N/A"/>
    <s v="10 - FONDO GENERAL"/>
    <s v="(en blanco)"/>
    <s v="99 - MULTIPROVINCIAL"/>
    <n v="32541513"/>
    <n v="19190000"/>
  </r>
  <r>
    <s v="2024"/>
    <x v="0"/>
    <x v="0"/>
    <x v="0"/>
    <x v="0"/>
    <s v="2 - Poder Ejecutivo"/>
    <s v="0202 - MINISTERIO DE  INTERIOR Y POLICÍA"/>
    <s v="0009 - COMITÉ DE RETIRO DE LA POLICIA NACIONAL"/>
    <x v="2"/>
    <x v="4"/>
    <x v="27"/>
    <s v="2.1 - REMUNERACIONES Y CONTRIBUCIONES"/>
    <s v="2.1.2 - SOBRESUELDOS"/>
    <s v="N"/>
    <s v="00 - N/A"/>
    <s v="10 - FONDO GENERAL"/>
    <s v="(en blanco)"/>
    <s v="99 - MULTIPROVINCIAL"/>
    <n v="7792800"/>
    <n v="38599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en blanco)"/>
    <s v="99 - MULTIPROVINCIAL"/>
    <n v="2170044"/>
    <n v="1362490"/>
  </r>
  <r>
    <s v="2024"/>
    <x v="0"/>
    <x v="0"/>
    <x v="0"/>
    <x v="0"/>
    <s v="2 - Poder Ejecutivo"/>
    <s v="0202 - MINISTERIO DE  INTERIOR Y POLICÍA"/>
    <s v="0009 - COMITÉ DE RETIRO DE LA POLICIA NACIONAL"/>
    <x v="2"/>
    <x v="4"/>
    <x v="27"/>
    <s v="2.2 - CONTRATACIÓN DE SERVICIOS"/>
    <s v="2.2.1 - SERVICIOS BÁSICOS"/>
    <s v="N"/>
    <s v="00 - N/A"/>
    <s v="10 - FONDO GENERAL"/>
    <s v="(en blanco)"/>
    <s v="99 - MULTIPROVINCIAL"/>
    <n v="1220400"/>
    <n v="573976.9"/>
  </r>
  <r>
    <s v="2024"/>
    <x v="0"/>
    <x v="0"/>
    <x v="0"/>
    <x v="0"/>
    <s v="2 - Poder Ejecutivo"/>
    <s v="0202 - MINISTERIO DE  INTERIOR Y POLICÍA"/>
    <s v="0009 - COMITÉ DE RETIRO DE LA POLICIA NACIONAL"/>
    <x v="2"/>
    <x v="4"/>
    <x v="27"/>
    <s v="2.2 - CONTRATACIÓN DE SERVICIOS"/>
    <s v="2.2.6 - SEGUROS"/>
    <s v="N"/>
    <s v="00 - N/A"/>
    <s v="10 - FONDO GENERAL"/>
    <s v="(en blanco)"/>
    <s v="99 - MULTIPROVINCIAL"/>
    <n v="15000"/>
    <n v="13357.72"/>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1450087"/>
    <n v="258774"/>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en blanco)"/>
    <s v="99 - MULTIPROVINCIAL"/>
    <n v="140000"/>
    <n v="0"/>
  </r>
  <r>
    <s v="2024"/>
    <x v="0"/>
    <x v="0"/>
    <x v="0"/>
    <x v="0"/>
    <s v="2 - Poder Ejecutivo"/>
    <s v="0202 - MINISTERIO DE  INTERIOR Y POLICÍA"/>
    <s v="0009 - COMITÉ DE RETIRO DE LA POLICIA NACIONAL"/>
    <x v="2"/>
    <x v="4"/>
    <x v="27"/>
    <s v="2.3 - MATERIALES Y SUMINISTROS"/>
    <s v="2.3.3 - PAPEL, CARTÓN E IMPRESOS"/>
    <s v="N"/>
    <s v="00 - N/A"/>
    <s v="10 - FONDO GENERAL"/>
    <s v="(en blanco)"/>
    <s v="99 - MULTIPROVINCIAL"/>
    <n v="834500"/>
    <n v="199865.60000000001"/>
  </r>
  <r>
    <s v="2024"/>
    <x v="0"/>
    <x v="0"/>
    <x v="0"/>
    <x v="0"/>
    <s v="2 - Poder Ejecutivo"/>
    <s v="0202 - MINISTERIO DE  INTERIOR Y POLICÍA"/>
    <s v="0009 - COMITÉ DE RETIRO DE LA POLICIA NACIONAL"/>
    <x v="2"/>
    <x v="4"/>
    <x v="27"/>
    <s v="2.3 - MATERIALES Y SUMINISTROS"/>
    <s v="2.3.4 - PRODUCTOS FARMACÉUTICOS"/>
    <s v="N"/>
    <s v="00 - N/A"/>
    <s v="10 - FONDO GENERAL"/>
    <s v="(en blanco)"/>
    <s v="99 - MULTIPROVINCIAL"/>
    <n v="19500000"/>
    <n v="9966456"/>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5711900"/>
    <n v="3063917.9"/>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1914389"/>
    <n v="558444.09"/>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9859095"/>
    <n v="4501450"/>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1351000"/>
    <n v="697274.67999999993"/>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2030000"/>
    <n v="1518141.81"/>
  </r>
  <r>
    <s v="2024"/>
    <x v="0"/>
    <x v="0"/>
    <x v="0"/>
    <x v="0"/>
    <s v="2 - Poder Ejecutivo"/>
    <s v="0202 - MINISTERIO DE  INTERIOR Y POLICÍA"/>
    <s v="0009 - CUERPO DE BOMBEROS DE SANTO DOMINGO DE PEDRO BRAND"/>
    <x v="0"/>
    <x v="1"/>
    <x v="25"/>
    <s v="2.2 - CONTRATACIÓN DE SERVICIOS"/>
    <s v="2.2.5 - ALQUILERES Y RENTAS"/>
    <s v="N"/>
    <s v="00 - N/A"/>
    <s v="10 - FONDO GENERAL"/>
    <s v="(en blanco)"/>
    <s v="01 - DISTRITO NACIONAL"/>
    <n v="504000"/>
    <n v="0"/>
  </r>
  <r>
    <s v="2024"/>
    <x v="0"/>
    <x v="0"/>
    <x v="0"/>
    <x v="0"/>
    <s v="2 - Poder Ejecutivo"/>
    <s v="0202 - MINISTERIO DE  INTERIOR Y POLICÍA"/>
    <s v="0009 - CUERPO DE BOMBEROS DE SANTO DOMINGO DE PEDRO BRAND"/>
    <x v="0"/>
    <x v="1"/>
    <x v="25"/>
    <s v="2.2 - CONTRATACIÓN DE SERVICIOS"/>
    <s v="2.2.6 - SEGUROS"/>
    <s v="N"/>
    <s v="00 - N/A"/>
    <s v="10 - FONDO GENERAL"/>
    <s v="(en blanco)"/>
    <s v="01 - DISTRITO NACIONAL"/>
    <n v="40000"/>
    <n v="15940.14"/>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en blanco)"/>
    <s v="01 - DISTRITO NACIONAL"/>
    <n v="1920000"/>
    <n v="1086645.79"/>
  </r>
  <r>
    <s v="2024"/>
    <x v="0"/>
    <x v="0"/>
    <x v="0"/>
    <x v="0"/>
    <s v="2 - Poder Ejecutivo"/>
    <s v="0202 - MINISTERIO DE  INTERIOR Y POLICÍA"/>
    <s v="0009 - CUERPO DE BOMBEROS DE SANTO DOMINGO DE PEDRO BRAND"/>
    <x v="0"/>
    <x v="1"/>
    <x v="25"/>
    <s v="2.3 - MATERIALES Y SUMINISTROS"/>
    <s v="2.3.2 - TEXTILES Y VESTUARIOS"/>
    <s v="N"/>
    <s v="00 - N/A"/>
    <s v="10 - FONDO GENERAL"/>
    <s v="(en blanco)"/>
    <s v="01 - DISTRITO NACIONAL"/>
    <n v="25000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en blanco)"/>
    <s v="01 - DISTRITO NACIONAL"/>
    <n v="0"/>
    <n v="59799.87"/>
  </r>
  <r>
    <s v="2024"/>
    <x v="0"/>
    <x v="0"/>
    <x v="0"/>
    <x v="0"/>
    <s v="2 - Poder Ejecutivo"/>
    <s v="0202 - MINISTERIO DE  INTERIOR Y POLICÍA"/>
    <s v="0009 - CUERPO DE BOMBEROS DE SANTO DOMINGO DE PEDRO BRAND"/>
    <x v="0"/>
    <x v="1"/>
    <x v="25"/>
    <s v="2.3 - MATERIALES Y SUMINISTROS"/>
    <s v="2.3.5 - CUERO, CAUCHO Y PLÁSTICO"/>
    <s v="N"/>
    <s v="00 - N/A"/>
    <s v="10 - FONDO GENERAL"/>
    <s v="(en blanco)"/>
    <s v="01 - DISTRITO NACIONAL"/>
    <n v="12000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en blanco)"/>
    <s v="01 - DISTRITO NACIONAL"/>
    <n v="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01 - DISTRITO NACIONAL"/>
    <n v="2040000"/>
    <n v="1018365.8999999999"/>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600000"/>
    <n v="111494.2"/>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16973000"/>
    <n v="7913231.3799999999"/>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2204682"/>
    <n v="1223066.53"/>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852000"/>
    <n v="452383.79000000004"/>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en blanco)"/>
    <s v="01 - DISTRITO NACIONAL"/>
    <n v="45000"/>
    <n v="25119.27"/>
  </r>
  <r>
    <s v="2024"/>
    <x v="0"/>
    <x v="0"/>
    <x v="0"/>
    <x v="0"/>
    <s v="2 - Poder Ejecutivo"/>
    <s v="0202 - MINISTERIO DE  INTERIOR Y POLICÍA"/>
    <s v="0010 - CUERPO DE BOMBEROS DE SANTO DOMINGO OESTE"/>
    <x v="0"/>
    <x v="1"/>
    <x v="25"/>
    <s v="2.2 - CONTRATACIÓN DE SERVICIOS"/>
    <s v="2.2.6 - SEGUROS"/>
    <s v="N"/>
    <s v="00 - N/A"/>
    <s v="10 - FONDO GENERAL"/>
    <s v="(en blanco)"/>
    <s v="01 - DISTRITO NACIONAL"/>
    <n v="26300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01 - DISTRITO NACIONAL"/>
    <n v="100000"/>
    <n v="0"/>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01 - DISTRITO NACIONAL"/>
    <n v="3050000"/>
    <n v="1513522"/>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135000"/>
    <n v="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150000"/>
    <n v="35400"/>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380000"/>
    <n v="22999.99"/>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65000"/>
    <n v="0"/>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2043200"/>
    <n v="1075101.03"/>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510000"/>
    <n v="237572.69999999998"/>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5909588471"/>
    <n v="2636875519.3600001"/>
  </r>
  <r>
    <s v="2024"/>
    <x v="0"/>
    <x v="0"/>
    <x v="0"/>
    <x v="0"/>
    <s v="2 - Poder Ejecutivo"/>
    <s v="0203 - MINISTERIO DE DEFENSA"/>
    <s v="0001 - ARMADA DE LA REPUBLICA DOMINICANA"/>
    <x v="0"/>
    <x v="7"/>
    <x v="29"/>
    <s v="2.1 - REMUNERACIONES Y CONTRIBUCIONES"/>
    <s v="2.1.2 - SOBRESUELDOS"/>
    <s v="N"/>
    <s v="00 - N/A"/>
    <s v="10 - FONDO GENERAL"/>
    <s v="(en blanco)"/>
    <s v="99 - MULTIPROVINCIAL"/>
    <n v="100582722"/>
    <n v="46990626.249999993"/>
  </r>
  <r>
    <s v="2024"/>
    <x v="0"/>
    <x v="0"/>
    <x v="0"/>
    <x v="0"/>
    <s v="2 - Poder Ejecutivo"/>
    <s v="0203 - MINISTERIO DE DEFENSA"/>
    <s v="0001 - ARMADA DE LA REPUBLICA DOMINICANA"/>
    <x v="0"/>
    <x v="7"/>
    <x v="29"/>
    <s v="2.1 - REMUNERACIONES Y CONTRIBUCIONES"/>
    <s v="2.1.5 - CONTRIBUCIONES A LA SEGURIDAD SOCIAL"/>
    <s v="N"/>
    <s v="00 - N/A"/>
    <s v="10 - FONDO GENERAL"/>
    <s v="(en blanco)"/>
    <s v="99 - MULTIPROVINCIAL"/>
    <n v="372613031"/>
    <n v="212157336.77000001"/>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97816087"/>
    <n v="44850512.749999993"/>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en blanco)"/>
    <s v="99 - MULTIPROVINCIAL"/>
    <n v="0"/>
    <n v="753795.90999999992"/>
  </r>
  <r>
    <s v="2024"/>
    <x v="0"/>
    <x v="0"/>
    <x v="0"/>
    <x v="0"/>
    <s v="2 - Poder Ejecutivo"/>
    <s v="0203 - MINISTERIO DE DEFENSA"/>
    <s v="0001 - ARMADA DE LA REPUBLICA DOMINICANA"/>
    <x v="0"/>
    <x v="7"/>
    <x v="29"/>
    <s v="2.2 - CONTRATACIÓN DE SERVICIOS"/>
    <s v="2.2.3 - VIÁTICOS"/>
    <s v="N"/>
    <s v="00 - N/A"/>
    <s v="10 - FONDO GENERAL"/>
    <s v="(en blanco)"/>
    <s v="99 - MULTIPROVINCIAL"/>
    <n v="24500000"/>
    <n v="14231264.84"/>
  </r>
  <r>
    <s v="2024"/>
    <x v="0"/>
    <x v="0"/>
    <x v="0"/>
    <x v="0"/>
    <s v="2 - Poder Ejecutivo"/>
    <s v="0203 - MINISTERIO DE DEFENSA"/>
    <s v="0001 - ARMADA DE LA REPUBLICA DOMINICANA"/>
    <x v="0"/>
    <x v="7"/>
    <x v="29"/>
    <s v="2.2 - CONTRATACIÓN DE SERVICIOS"/>
    <s v="2.2.3 - VIÁTICOS"/>
    <s v="N"/>
    <s v="00 - N/A"/>
    <s v="20 - FONDOS CON DESTINO ESPECÍFICO"/>
    <s v="(en blanco)"/>
    <s v="99 - MULTIPROVINCIAL"/>
    <n v="0"/>
    <n v="0"/>
  </r>
  <r>
    <s v="2024"/>
    <x v="0"/>
    <x v="0"/>
    <x v="0"/>
    <x v="0"/>
    <s v="2 - Poder Ejecutivo"/>
    <s v="0203 - MINISTERIO DE DEFENSA"/>
    <s v="0001 - ARMADA DE LA REPUBLICA DOMINICANA"/>
    <x v="0"/>
    <x v="7"/>
    <x v="29"/>
    <s v="2.2 - CONTRATACIÓN DE SERVICIOS"/>
    <s v="2.2.4 - TRANSPORTE Y ALMACENAJE"/>
    <s v="N"/>
    <s v="00 - N/A"/>
    <s v="10 - FONDO GENERAL"/>
    <s v="(en blanco)"/>
    <s v="99 - MULTIPROVINCIAL"/>
    <n v="0"/>
    <n v="727200.03"/>
  </r>
  <r>
    <s v="2024"/>
    <x v="0"/>
    <x v="0"/>
    <x v="0"/>
    <x v="0"/>
    <s v="2 - Poder Ejecutivo"/>
    <s v="0203 - MINISTERIO DE DEFENSA"/>
    <s v="0001 - ARMADA DE LA REPUBLICA DOMINICANA"/>
    <x v="0"/>
    <x v="7"/>
    <x v="29"/>
    <s v="2.2 - CONTRATACIÓN DE SERVICIOS"/>
    <s v="2.2.4 - TRANSPORTE Y ALMACENAJE"/>
    <s v="N"/>
    <s v="00 - N/A"/>
    <s v="20 - FONDOS CON DESTINO ESPECÍFICO"/>
    <s v="(en blanco)"/>
    <s v="99 - MULTIPROVINCIAL"/>
    <n v="0"/>
    <n v="900906.71"/>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1075920"/>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283520"/>
  </r>
  <r>
    <s v="2024"/>
    <x v="0"/>
    <x v="0"/>
    <x v="0"/>
    <x v="0"/>
    <s v="2 - Poder Ejecutivo"/>
    <s v="0203 - MINISTERIO DE DEFENSA"/>
    <s v="0001 - ARMADA DE LA REPUBLICA DOMINICANA"/>
    <x v="0"/>
    <x v="7"/>
    <x v="29"/>
    <s v="2.2 - CONTRATACIÓN DE SERVICIOS"/>
    <s v="2.2.6 - SEGUROS"/>
    <s v="N"/>
    <s v="00 - N/A"/>
    <s v="10 - FONDO GENERAL"/>
    <s v="(en blanco)"/>
    <s v="99 - MULTIPROVINCIAL"/>
    <n v="10906940"/>
    <n v="10908293.960000001"/>
  </r>
  <r>
    <s v="2024"/>
    <x v="0"/>
    <x v="0"/>
    <x v="0"/>
    <x v="0"/>
    <s v="2 - Poder Ejecutivo"/>
    <s v="0203 - MINISTERIO DE DEFENSA"/>
    <s v="0001 - ARMADA DE LA REPUBLICA DOMINICANA"/>
    <x v="0"/>
    <x v="7"/>
    <x v="29"/>
    <s v="2.2 - CONTRATACIÓN DE SERVICIOS"/>
    <s v="2.2.6 - SEGUROS"/>
    <s v="N"/>
    <s v="00 - N/A"/>
    <s v="20 - FONDOS CON DESTINO ESPECÍFICO"/>
    <s v="(en blanco)"/>
    <s v="99 - MULTIPROVINCIAL"/>
    <n v="0"/>
    <n v="2859715.2"/>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194000000"/>
    <n v="5553393.3999999994"/>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en blanco)"/>
    <s v="99 - MULTIPROVINCIAL"/>
    <n v="2613045"/>
    <n v="25960"/>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4436100"/>
    <n v="1695971.52"/>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en blanco)"/>
    <s v="99 - MULTIPROVINCIAL"/>
    <n v="0"/>
    <n v="2210961.91"/>
  </r>
  <r>
    <s v="2024"/>
    <x v="0"/>
    <x v="0"/>
    <x v="0"/>
    <x v="0"/>
    <s v="2 - Poder Ejecutivo"/>
    <s v="0203 - MINISTERIO DE DEFENSA"/>
    <s v="0001 - ARMADA DE LA REPUBLICA DOMINICANA"/>
    <x v="0"/>
    <x v="7"/>
    <x v="29"/>
    <s v="2.2 - CONTRATACIÓN DE SERVICIOS"/>
    <s v="2.2.9 - OTRAS CONTRATACIONES DE SERVICIOS"/>
    <s v="N"/>
    <s v="00 - N/A"/>
    <s v="10 - FONDO GENERAL"/>
    <s v="(en blanco)"/>
    <s v="99 - MULTIPROVINCIAL"/>
    <n v="877000"/>
    <n v="52760.160000000003"/>
  </r>
  <r>
    <s v="2024"/>
    <x v="0"/>
    <x v="0"/>
    <x v="0"/>
    <x v="0"/>
    <s v="2 - Poder Ejecutivo"/>
    <s v="0203 - MINISTERIO DE DEFENSA"/>
    <s v="0001 - ARMADA DE LA REPUBLICA DOMINICANA"/>
    <x v="0"/>
    <x v="7"/>
    <x v="29"/>
    <s v="2.2 - CONTRATACIÓN DE SERVICIOS"/>
    <s v="2.2.9 - OTRAS CONTRATACIONES DE SERVICIOS"/>
    <s v="N"/>
    <s v="00 - N/A"/>
    <s v="20 - FONDOS CON DESTINO ESPECÍFICO"/>
    <s v="(en blanco)"/>
    <s v="99 - MULTIPROVINCIAL"/>
    <n v="0"/>
    <n v="119416"/>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201914566"/>
    <n v="120860653.31"/>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1692464"/>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25010917.879999999"/>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3151371.5"/>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2852269.47"/>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1601893.0699999998"/>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2069693.3699999999"/>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1005199.9600000001"/>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100606.34999999999"/>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286945617"/>
    <n v="151632100.07000002"/>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154318.67000000001"/>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99990468"/>
    <n v="23591001.900000006"/>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5254809.37"/>
  </r>
  <r>
    <s v="2024"/>
    <x v="0"/>
    <x v="0"/>
    <x v="0"/>
    <x v="0"/>
    <s v="2 - Poder Ejecutivo"/>
    <s v="0203 - MINISTERIO DE DEFENSA"/>
    <s v="0001 - ARMADA DE LA REPUBLICA DOMINICANA"/>
    <x v="2"/>
    <x v="3"/>
    <x v="28"/>
    <s v="2.1 - REMUNERACIONES Y CONTRIBUCIONES"/>
    <s v="2.1.1 - REMUNERACIONES"/>
    <s v="N"/>
    <s v="00 - N/A"/>
    <s v="10 - FONDO GENERAL"/>
    <s v="(en blanco)"/>
    <s v="99 - MULTIPROVINCIAL"/>
    <n v="279785604"/>
    <n v="164217920.27000001"/>
  </r>
  <r>
    <s v="2024"/>
    <x v="0"/>
    <x v="0"/>
    <x v="0"/>
    <x v="0"/>
    <s v="2 - Poder Ejecutivo"/>
    <s v="0203 - MINISTERIO DE DEFENSA"/>
    <s v="0001 - ARMADA DE LA REPUBLICA DOMINICANA"/>
    <x v="2"/>
    <x v="3"/>
    <x v="28"/>
    <s v="2.1 - REMUNERACIONES Y CONTRIBUCIONES"/>
    <s v="2.1.2 - SOBRESUELDOS"/>
    <s v="N"/>
    <s v="00 - N/A"/>
    <s v="10 - FONDO GENERAL"/>
    <s v="(en blanco)"/>
    <s v="99 - MULTIPROVINCIAL"/>
    <n v="5689992"/>
    <n v="2148485.75"/>
  </r>
  <r>
    <s v="2024"/>
    <x v="0"/>
    <x v="0"/>
    <x v="0"/>
    <x v="0"/>
    <s v="2 - Poder Ejecutivo"/>
    <s v="0203 - MINISTERIO DE DEFENSA"/>
    <s v="0001 - ARMADA DE LA REPUBLICA DOMINICANA"/>
    <x v="2"/>
    <x v="3"/>
    <x v="28"/>
    <s v="2.3 - MATERIALES Y SUMINISTROS"/>
    <s v="2.3.1 - ALIMENTOS Y PRODUCTOS AGROFORESTALES"/>
    <s v="N"/>
    <s v="00 - N/A"/>
    <s v="10 - FONDO GENERAL"/>
    <s v="(en blanco)"/>
    <s v="99 - MULTIPROVINCIAL"/>
    <n v="5609200"/>
    <n v="1821000"/>
  </r>
  <r>
    <s v="2024"/>
    <x v="0"/>
    <x v="0"/>
    <x v="0"/>
    <x v="0"/>
    <s v="2 - Poder Ejecutivo"/>
    <s v="0203 - MINISTERIO DE DEFENSA"/>
    <s v="0001 - ARMADA DE LA REPUBLICA DOMINICANA"/>
    <x v="2"/>
    <x v="3"/>
    <x v="28"/>
    <s v="2.3 - MATERIALES Y SUMINISTROS"/>
    <s v="2.3.2 - TEXTILES Y VESTUARIOS"/>
    <s v="N"/>
    <s v="00 - N/A"/>
    <s v="10 - FONDO GENERAL"/>
    <s v="(en blanco)"/>
    <s v="99 - MULTIPROVINCIAL"/>
    <n v="0"/>
    <n v="99993.2"/>
  </r>
  <r>
    <s v="2024"/>
    <x v="0"/>
    <x v="0"/>
    <x v="0"/>
    <x v="0"/>
    <s v="2 - Poder Ejecutivo"/>
    <s v="0203 - MINISTERIO DE DEFENSA"/>
    <s v="0001 - ARMADA DE LA REPUBLICA DOMINICANA"/>
    <x v="2"/>
    <x v="3"/>
    <x v="28"/>
    <s v="2.3 - MATERIALES Y SUMINISTROS"/>
    <s v="2.3.3 - PAPEL, CARTÓN E IMPRESOS"/>
    <s v="N"/>
    <s v="00 - N/A"/>
    <s v="10 - FONDO GENERAL"/>
    <s v="(en blanco)"/>
    <s v="99 - MULTIPROVINCIAL"/>
    <n v="0"/>
    <n v="0"/>
  </r>
  <r>
    <s v="2024"/>
    <x v="0"/>
    <x v="0"/>
    <x v="0"/>
    <x v="0"/>
    <s v="2 - Poder Ejecutivo"/>
    <s v="0203 - MINISTERIO DE DEFENSA"/>
    <s v="0001 - ARMADA DE LA REPUBLICA DOMINICANA"/>
    <x v="2"/>
    <x v="3"/>
    <x v="28"/>
    <s v="2.3 - MATERIALES Y SUMINISTROS"/>
    <s v="2.3.4 - PRODUCTOS FARMACÉUTICOS"/>
    <s v="N"/>
    <s v="00 - N/A"/>
    <s v="10 - FONDO GENERAL"/>
    <s v="(en blanco)"/>
    <s v="99 - MULTIPROVINCIAL"/>
    <n v="0"/>
    <n v="4925591.7"/>
  </r>
  <r>
    <s v="2024"/>
    <x v="0"/>
    <x v="0"/>
    <x v="0"/>
    <x v="0"/>
    <s v="2 - Poder Ejecutivo"/>
    <s v="0203 - MINISTERIO DE DEFENSA"/>
    <s v="0001 - ARMADA DE LA REPUBLICA DOMINICANA"/>
    <x v="2"/>
    <x v="3"/>
    <x v="28"/>
    <s v="2.3 - MATERIALES Y SUMINISTROS"/>
    <s v="2.3.6 - PRODUCTOS DE MINERALES, METÁLICOS Y NO METÁLICOS"/>
    <s v="N"/>
    <s v="00 - N/A"/>
    <s v="10 - FONDO GENERAL"/>
    <s v="(en blanco)"/>
    <s v="99 - MULTIPROVINCIAL"/>
    <n v="0"/>
    <n v="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880738"/>
    <n v="481769.52"/>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7349711"/>
    <n v="3126747.54"/>
  </r>
  <r>
    <s v="2024"/>
    <x v="0"/>
    <x v="0"/>
    <x v="0"/>
    <x v="0"/>
    <s v="2 - Poder Ejecutivo"/>
    <s v="0203 - MINISTERIO DE DEFENSA"/>
    <s v="0001 - ARMADA DE LA REPUBLICA DOMINICANA"/>
    <x v="2"/>
    <x v="10"/>
    <x v="30"/>
    <s v="2.1 - REMUNERACIONES Y CONTRIBUCIONES"/>
    <s v="2.1.1 - REMUNERACIONES"/>
    <s v="N"/>
    <s v="00 - N/A"/>
    <s v="10 - FONDO GENERAL"/>
    <s v="(en blanco)"/>
    <s v="99 - MULTIPROVINCIAL"/>
    <n v="241938140"/>
    <n v="175150818.97000003"/>
  </r>
  <r>
    <s v="2024"/>
    <x v="0"/>
    <x v="0"/>
    <x v="0"/>
    <x v="0"/>
    <s v="2 - Poder Ejecutivo"/>
    <s v="0203 - MINISTERIO DE DEFENSA"/>
    <s v="0001 - ARMADA DE LA REPUBLICA DOMINICANA"/>
    <x v="2"/>
    <x v="10"/>
    <x v="30"/>
    <s v="2.1 - REMUNERACIONES Y CONTRIBUCIONES"/>
    <s v="2.1.2 - SOBRESUELDOS"/>
    <s v="N"/>
    <s v="00 - N/A"/>
    <s v="10 - FONDO GENERAL"/>
    <s v="(en blanco)"/>
    <s v="99 - MULTIPROVINCIAL"/>
    <n v="15450276"/>
    <n v="8174280"/>
  </r>
  <r>
    <s v="2024"/>
    <x v="0"/>
    <x v="0"/>
    <x v="0"/>
    <x v="0"/>
    <s v="2 - Poder Ejecutivo"/>
    <s v="0203 - MINISTERIO DE DEFENSA"/>
    <s v="0001 - ARMADA DE LA REPUBLICA DOMINICANA"/>
    <x v="2"/>
    <x v="10"/>
    <x v="30"/>
    <s v="2.3 - MATERIALES Y SUMINISTROS"/>
    <s v="2.3.9 - PRODUCTOS Y ÚTILES VARIOS"/>
    <s v="N"/>
    <s v="00 - N/A"/>
    <s v="10 - FONDO GENERAL"/>
    <s v="(en blanco)"/>
    <s v="99 - MULTIPROVINCIAL"/>
    <n v="5574280"/>
    <n v="141600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4648567080"/>
    <n v="2071457313.3099999"/>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10205946484"/>
    <n v="5076542321.1900005"/>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148660963"/>
    <n v="92217641.849999994"/>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551183877"/>
    <n v="312760387.62"/>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01 - DISTRITO NACIONAL"/>
    <n v="205704501"/>
    <n v="153263957.03999999"/>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99 - MULTIPROVINCIAL"/>
    <n v="726916324"/>
    <n v="357564530.27000004"/>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192749263"/>
    <n v="86063928.240000039"/>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3446199"/>
    <n v="2182606.0499999998"/>
  </r>
  <r>
    <s v="2024"/>
    <x v="0"/>
    <x v="0"/>
    <x v="0"/>
    <x v="0"/>
    <s v="2 - Poder Ejecutivo"/>
    <s v="0203 - MINISTERIO DE DEFENSA"/>
    <s v="0001 - EJERCITO DE LA REPUBLICA DOMINICANA"/>
    <x v="0"/>
    <x v="7"/>
    <x v="29"/>
    <s v="2.2 - CONTRATACIÓN DE SERVICIOS"/>
    <s v="2.2.3 - VIÁTICOS"/>
    <s v="N"/>
    <s v="00 - N/A"/>
    <s v="10 - FONDO GENERAL"/>
    <s v="(en blanco)"/>
    <s v="01 - DISTRITO NACIONAL"/>
    <n v="54135000"/>
    <n v="17902884.449999999"/>
  </r>
  <r>
    <s v="2024"/>
    <x v="0"/>
    <x v="0"/>
    <x v="0"/>
    <x v="0"/>
    <s v="2 - Poder Ejecutivo"/>
    <s v="0203 - MINISTERIO DE DEFENSA"/>
    <s v="0001 - EJERCITO DE LA REPUBLICA DOMINICANA"/>
    <x v="0"/>
    <x v="7"/>
    <x v="29"/>
    <s v="2.2 - CONTRATACIÓN DE SERVICIOS"/>
    <s v="2.2.4 - TRANSPORTE Y ALMACENAJE"/>
    <s v="N"/>
    <s v="00 - N/A"/>
    <s v="10 - FONDO GENERAL"/>
    <s v="(en blanco)"/>
    <s v="99 - MULTIPROVINCIAL"/>
    <n v="2800000"/>
    <n v="645924.63"/>
  </r>
  <r>
    <s v="2024"/>
    <x v="0"/>
    <x v="0"/>
    <x v="0"/>
    <x v="0"/>
    <s v="2 - Poder Ejecutivo"/>
    <s v="0203 - MINISTERIO DE DEFENSA"/>
    <s v="0001 - EJERCITO DE LA REPUBLICA DOMINICANA"/>
    <x v="0"/>
    <x v="7"/>
    <x v="29"/>
    <s v="2.2 - CONTRATACIÓN DE SERVICIOS"/>
    <s v="2.2.4 - TRANSPORTE Y ALMACENAJE"/>
    <s v="N"/>
    <s v="00 - N/A"/>
    <s v="20 - FONDOS CON DESTINO ESPECÍFICO"/>
    <s v="(en blanco)"/>
    <s v="01 - DISTRITO NACIONAL"/>
    <n v="0"/>
    <n v="0"/>
  </r>
  <r>
    <s v="2024"/>
    <x v="0"/>
    <x v="0"/>
    <x v="0"/>
    <x v="0"/>
    <s v="2 - Poder Ejecutivo"/>
    <s v="0203 - MINISTERIO DE DEFENSA"/>
    <s v="0001 - EJERCITO DE LA REPUBLICA DOMINICANA"/>
    <x v="0"/>
    <x v="7"/>
    <x v="29"/>
    <s v="2.2 - CONTRATACIÓN DE SERVICIOS"/>
    <s v="2.2.5 - ALQUILERES Y RENTAS"/>
    <s v="N"/>
    <s v="00 - N/A"/>
    <s v="10 - FONDO GENERAL"/>
    <s v="(en blanco)"/>
    <s v="01 - DISTRITO NACIONAL"/>
    <n v="2152320"/>
    <n v="1218232"/>
  </r>
  <r>
    <s v="2024"/>
    <x v="0"/>
    <x v="0"/>
    <x v="0"/>
    <x v="0"/>
    <s v="2 - Poder Ejecutivo"/>
    <s v="0203 - MINISTERIO DE DEFENSA"/>
    <s v="0001 - EJERCITO DE LA REPUBLICA DOMINICANA"/>
    <x v="0"/>
    <x v="7"/>
    <x v="29"/>
    <s v="2.2 - CONTRATACIÓN DE SERVICIOS"/>
    <s v="2.2.6 - SEGUROS"/>
    <s v="N"/>
    <s v="00 - N/A"/>
    <s v="10 - FONDO GENERAL"/>
    <s v="(en blanco)"/>
    <s v="01 - DISTRITO NACIONAL"/>
    <n v="10000000"/>
    <n v="591577.59"/>
  </r>
  <r>
    <s v="2024"/>
    <x v="0"/>
    <x v="0"/>
    <x v="0"/>
    <x v="0"/>
    <s v="2 - Poder Ejecutivo"/>
    <s v="0203 - MINISTERIO DE DEFENSA"/>
    <s v="0001 - EJERCITO DE LA REPUBLICA DOMINICANA"/>
    <x v="0"/>
    <x v="7"/>
    <x v="29"/>
    <s v="2.2 - CONTRATACIÓN DE SERVICIOS"/>
    <s v="2.2.6 - SEGUROS"/>
    <s v="N"/>
    <s v="00 - N/A"/>
    <s v="10 - FONDO GENERAL"/>
    <s v="(en blanco)"/>
    <s v="99 - MULTIPROVINCIAL"/>
    <n v="0"/>
    <n v="267759.96000000002"/>
  </r>
  <r>
    <s v="2024"/>
    <x v="0"/>
    <x v="0"/>
    <x v="0"/>
    <x v="0"/>
    <s v="2 - Poder Ejecutivo"/>
    <s v="0203 - MINISTERIO DE DEFENSA"/>
    <s v="0001 - EJERCITO DE LA REPUBLICA DOMINICANA"/>
    <x v="0"/>
    <x v="7"/>
    <x v="29"/>
    <s v="2.2 - CONTRATACIÓN DE SERVICIOS"/>
    <s v="2.2.6 - SEGUROS"/>
    <s v="N"/>
    <s v="00 - N/A"/>
    <s v="20 - FONDOS CON DESTINO ESPECÍFICO"/>
    <s v="(en blanco)"/>
    <s v="01 - DISTRITO NACIONAL"/>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01 - DISTRITO NACIONAL"/>
    <n v="5664000"/>
    <n v="25075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11100002"/>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en blanco)"/>
    <s v="01 - DISTRITO NACIONAL"/>
    <n v="0"/>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01 - DISTRITO NACIONAL"/>
    <n v="1117749"/>
    <n v="93145.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99 - MULTIPROVINCIAL"/>
    <n v="2000000"/>
    <n v="0"/>
  </r>
  <r>
    <s v="2024"/>
    <x v="0"/>
    <x v="0"/>
    <x v="0"/>
    <x v="0"/>
    <s v="2 - Poder Ejecutivo"/>
    <s v="0203 - MINISTERIO DE DEFENSA"/>
    <s v="0001 - EJERCITO DE LA REPUBLICA DOMINICANA"/>
    <x v="0"/>
    <x v="7"/>
    <x v="29"/>
    <s v="2.3 - MATERIALES Y SUMINISTROS"/>
    <s v="2.3.1 - ALIMENTOS Y PRODUCTOS AGROFORESTALES"/>
    <s v="N"/>
    <s v="00 - N/A"/>
    <s v="10 - FONDO GENERAL"/>
    <s v="(en blanco)"/>
    <s v="01 - DISTRITO NACIONAL"/>
    <n v="319707120"/>
    <n v="168403357"/>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185505720"/>
    <n v="95273352.019999996"/>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en blanco)"/>
    <s v="01 - DISTRITO NACIONAL"/>
    <n v="0"/>
    <n v="1877297.3800000001"/>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43687383"/>
    <n v="171703638.97999999"/>
  </r>
  <r>
    <s v="2024"/>
    <x v="0"/>
    <x v="0"/>
    <x v="0"/>
    <x v="0"/>
    <s v="2 - Poder Ejecutivo"/>
    <s v="0203 - MINISTERIO DE DEFENSA"/>
    <s v="0001 - EJERCITO DE LA REPUBLICA DOMINICANA"/>
    <x v="0"/>
    <x v="7"/>
    <x v="29"/>
    <s v="2.3 - MATERIALES Y SUMINISTROS"/>
    <s v="2.3.2 - TEXTILES Y VESTUARIOS"/>
    <s v="N"/>
    <s v="00 - N/A"/>
    <s v="20 - FONDOS CON DESTINO ESPECÍFICO"/>
    <s v="(en blanco)"/>
    <s v="01 - DISTRITO NACIONAL"/>
    <n v="0"/>
    <n v="962172"/>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12590000"/>
    <n v="9190210.5199999996"/>
  </r>
  <r>
    <s v="2024"/>
    <x v="0"/>
    <x v="0"/>
    <x v="0"/>
    <x v="0"/>
    <s v="2 - Poder Ejecutivo"/>
    <s v="0203 - MINISTERIO DE DEFENSA"/>
    <s v="0001 - EJERCITO DE LA REPUBLICA DOMINICANA"/>
    <x v="0"/>
    <x v="7"/>
    <x v="29"/>
    <s v="2.3 - MATERIALES Y SUMINISTROS"/>
    <s v="2.3.4 - PRODUCTOS FARMACÉUTICOS"/>
    <s v="N"/>
    <s v="00 - N/A"/>
    <s v="10 - FONDO GENERAL"/>
    <s v="(en blanco)"/>
    <s v="99 - MULTIPROVINCIAL"/>
    <n v="4575000"/>
    <n v="683437.88"/>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11350000"/>
    <n v="6815987.9799999995"/>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15084000"/>
    <n v="8976860.7400000002"/>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19455.84"/>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50977940"/>
    <n v="17526569.02"/>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106334326"/>
    <n v="76442859.760000005"/>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en blanco)"/>
    <s v="01 - DISTRITO NACIONAL"/>
    <n v="0"/>
    <n v="1024694.3"/>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38572800"/>
    <n v="161186530.28"/>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20536333"/>
    <n v="6805300.6299999999"/>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7973270215"/>
    <n v="3675834092.0500002"/>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366162384"/>
    <n v="190618045.75"/>
  </r>
  <r>
    <s v="2024"/>
    <x v="0"/>
    <x v="0"/>
    <x v="0"/>
    <x v="0"/>
    <s v="2 - Poder Ejecutivo"/>
    <s v="0203 - MINISTERIO DE DEFENSA"/>
    <s v="0001 - FUERZA AEREA DE LA  REPUBLICA DOMINICANA"/>
    <x v="0"/>
    <x v="7"/>
    <x v="29"/>
    <s v="2.1 - REMUNERACIONES Y CONTRIBUCIONES"/>
    <s v="2.1.5 - CONTRIBUCIONES A LA SEGURIDAD SOCIAL"/>
    <s v="N"/>
    <s v="00 - N/A"/>
    <s v="10 - FONDO GENERAL"/>
    <s v="(en blanco)"/>
    <s v="99 - MULTIPROVINCIAL"/>
    <n v="443932673"/>
    <n v="258474141.35000005"/>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245415434"/>
    <n v="107209036.35000001"/>
  </r>
  <r>
    <s v="2024"/>
    <x v="0"/>
    <x v="0"/>
    <x v="0"/>
    <x v="0"/>
    <s v="2 - Poder Ejecutivo"/>
    <s v="0203 - MINISTERIO DE DEFENSA"/>
    <s v="0001 - FUERZA AEREA DE LA  REPUBLICA DOMINICANA"/>
    <x v="0"/>
    <x v="7"/>
    <x v="29"/>
    <s v="2.2 - CONTRATACIÓN DE SERVICIOS"/>
    <s v="2.2.1 - SERVICIOS BÁSICOS"/>
    <s v="N"/>
    <s v="00 - N/A"/>
    <s v="20 - FONDOS CON DESTINO ESPECÍFICO"/>
    <s v="(en blanco)"/>
    <s v="99 - MULTIPROVINCIAL"/>
    <n v="354943313"/>
    <n v="0"/>
  </r>
  <r>
    <s v="2024"/>
    <x v="0"/>
    <x v="0"/>
    <x v="0"/>
    <x v="0"/>
    <s v="2 - Poder Ejecutivo"/>
    <s v="0203 - MINISTERIO DE DEFENSA"/>
    <s v="0001 - FUERZA AEREA DE LA  REPUBLICA DOMINICANA"/>
    <x v="0"/>
    <x v="7"/>
    <x v="29"/>
    <s v="2.2 - CONTRATACIÓN DE SERVICIOS"/>
    <s v="2.2.2 - PUBLICIDAD, IMPRESIÓN Y ENCUADERNACIÓN"/>
    <s v="N"/>
    <s v="00 - N/A"/>
    <s v="10 - FONDO GENERAL"/>
    <s v="(en blanco)"/>
    <s v="99 - MULTIPROVINCIAL"/>
    <n v="200000"/>
    <n v="427160"/>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en blanco)"/>
    <s v="99 - MULTIPROVINCIAL"/>
    <n v="0"/>
    <n v="221320.8"/>
  </r>
  <r>
    <s v="2024"/>
    <x v="0"/>
    <x v="0"/>
    <x v="0"/>
    <x v="0"/>
    <s v="2 - Poder Ejecutivo"/>
    <s v="0203 - MINISTERIO DE DEFENSA"/>
    <s v="0001 - FUERZA AEREA DE LA  REPUBLICA DOMINICANA"/>
    <x v="0"/>
    <x v="7"/>
    <x v="29"/>
    <s v="2.2 - CONTRATACIÓN DE SERVICIOS"/>
    <s v="2.2.3 - VIÁTICOS"/>
    <s v="N"/>
    <s v="00 - N/A"/>
    <s v="10 - FONDO GENERAL"/>
    <s v="(en blanco)"/>
    <s v="99 - MULTIPROVINCIAL"/>
    <n v="40728741"/>
    <n v="36508535.5"/>
  </r>
  <r>
    <s v="2024"/>
    <x v="0"/>
    <x v="0"/>
    <x v="0"/>
    <x v="0"/>
    <s v="2 - Poder Ejecutivo"/>
    <s v="0203 - MINISTERIO DE DEFENSA"/>
    <s v="0001 - FUERZA AEREA DE LA  REPUBLICA DOMINICANA"/>
    <x v="0"/>
    <x v="7"/>
    <x v="29"/>
    <s v="2.2 - CONTRATACIÓN DE SERVICIOS"/>
    <s v="2.2.4 - TRANSPORTE Y ALMACENAJE"/>
    <s v="N"/>
    <s v="00 - N/A"/>
    <s v="10 - FONDO GENERAL"/>
    <s v="(en blanco)"/>
    <s v="99 - MULTIPROVINCIAL"/>
    <n v="6000000"/>
    <n v="5949344.7199999997"/>
  </r>
  <r>
    <s v="2024"/>
    <x v="0"/>
    <x v="0"/>
    <x v="0"/>
    <x v="0"/>
    <s v="2 - Poder Ejecutivo"/>
    <s v="0203 - MINISTERIO DE DEFENSA"/>
    <s v="0001 - FUERZA AEREA DE LA  REPUBLICA DOMINICANA"/>
    <x v="0"/>
    <x v="7"/>
    <x v="29"/>
    <s v="2.2 - CONTRATACIÓN DE SERVICIOS"/>
    <s v="2.2.4 - TRANSPORTE Y ALMACENAJE"/>
    <s v="N"/>
    <s v="00 - N/A"/>
    <s v="20 - FONDOS CON DESTINO ESPECÍFICO"/>
    <s v="(en blanco)"/>
    <s v="99 - MULTIPROVINCIAL"/>
    <n v="0"/>
    <n v="0"/>
  </r>
  <r>
    <s v="2024"/>
    <x v="0"/>
    <x v="0"/>
    <x v="0"/>
    <x v="0"/>
    <s v="2 - Poder Ejecutivo"/>
    <s v="0203 - MINISTERIO DE DEFENSA"/>
    <s v="0001 - FUERZA AEREA DE LA  REPUBLICA DOMINICANA"/>
    <x v="0"/>
    <x v="7"/>
    <x v="29"/>
    <s v="2.2 - CONTRATACIÓN DE SERVICIOS"/>
    <s v="2.2.5 - ALQUILERES Y RENTAS"/>
    <s v="N"/>
    <s v="00 - N/A"/>
    <s v="10 - FONDO GENERAL"/>
    <s v="(en blanco)"/>
    <s v="99 - MULTIPROVINCIAL"/>
    <n v="1920000"/>
    <n v="339427"/>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3192494.0299999993"/>
  </r>
  <r>
    <s v="2024"/>
    <x v="0"/>
    <x v="0"/>
    <x v="0"/>
    <x v="0"/>
    <s v="2 - Poder Ejecutivo"/>
    <s v="0203 - MINISTERIO DE DEFENSA"/>
    <s v="0001 - FUERZA AEREA DE LA  REPUBLICA DOMINICANA"/>
    <x v="0"/>
    <x v="7"/>
    <x v="29"/>
    <s v="2.2 - CONTRATACIÓN DE SERVICIOS"/>
    <s v="2.2.6 - SEGUROS"/>
    <s v="N"/>
    <s v="00 - N/A"/>
    <s v="10 - FONDO GENERAL"/>
    <s v="(en blanco)"/>
    <s v="99 - MULTIPROVINCIAL"/>
    <n v="195000000"/>
    <n v="194999998.78999999"/>
  </r>
  <r>
    <s v="2024"/>
    <x v="0"/>
    <x v="0"/>
    <x v="0"/>
    <x v="0"/>
    <s v="2 - Poder Ejecutivo"/>
    <s v="0203 - MINISTERIO DE DEFENSA"/>
    <s v="0001 - FUERZA AEREA DE LA  REPUBLICA DOMINICANA"/>
    <x v="0"/>
    <x v="7"/>
    <x v="29"/>
    <s v="2.2 - CONTRATACIÓN DE SERVICIOS"/>
    <s v="2.2.6 - SEGUROS"/>
    <s v="N"/>
    <s v="00 - N/A"/>
    <s v="20 - FONDOS CON DESTINO ESPECÍFICO"/>
    <s v="(en blanco)"/>
    <s v="99 - MULTIPROVINCIAL"/>
    <n v="100000000"/>
    <n v="131210743.87"/>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555000"/>
    <n v="183283.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2947209.0900000003"/>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en blanco)"/>
    <s v="99 - MULTIPROVINCIAL"/>
    <n v="3546200"/>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en blanco)"/>
    <s v="99 - MULTIPROVINCIAL"/>
    <n v="0"/>
    <n v="513913.59999999998"/>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244530000"/>
    <n v="121738800.92999999"/>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en blanco)"/>
    <s v="99 - MULTIPROVINCIAL"/>
    <n v="0"/>
    <n v="2630194.8799999994"/>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8750000"/>
    <n v="6933957.8200000003"/>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38041660.859999992"/>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3400000"/>
    <n v="1247762.01"/>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5597093.7800000003"/>
  </r>
  <r>
    <s v="2024"/>
    <x v="0"/>
    <x v="0"/>
    <x v="0"/>
    <x v="0"/>
    <s v="2 - Poder Ejecutivo"/>
    <s v="0203 - MINISTERIO DE DEFENSA"/>
    <s v="0001 - FUERZA AEREA DE LA  REPUBLICA DOMINICANA"/>
    <x v="0"/>
    <x v="7"/>
    <x v="29"/>
    <s v="2.3 - MATERIALES Y SUMINISTROS"/>
    <s v="2.3.4 - PRODUCTOS FARMACÉUTICOS"/>
    <s v="N"/>
    <s v="00 - N/A"/>
    <s v="10 - FONDO GENERAL"/>
    <s v="(en blanco)"/>
    <s v="99 - MULTIPROVINCIAL"/>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en blanco)"/>
    <s v="99 - MULTIPROVINCIAL"/>
    <n v="0"/>
    <n v="25565"/>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910000"/>
    <n v="214431.07"/>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1706678.8200000003"/>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4551000"/>
    <n v="300044.57"/>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23351964.539999992"/>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224350569"/>
    <n v="121741070.78999998"/>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22740792.940000001"/>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9815000"/>
    <n v="6722193.330000001"/>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1012942212"/>
    <n v="63230580.409999996"/>
  </r>
  <r>
    <s v="2024"/>
    <x v="0"/>
    <x v="0"/>
    <x v="0"/>
    <x v="0"/>
    <s v="2 - Poder Ejecutivo"/>
    <s v="0203 - MINISTERIO DE DEFENSA"/>
    <s v="0001 - MINISTERIO DE DEFENSA"/>
    <x v="0"/>
    <x v="7"/>
    <x v="29"/>
    <s v="2.1 - REMUNERACIONES Y CONTRIBUCIONES"/>
    <s v="2.1.1 - REMUNERACIONES"/>
    <s v="N"/>
    <s v="00 - N/A"/>
    <s v="10 - FONDO GENERAL"/>
    <s v="(en blanco)"/>
    <s v="99 - MULTIPROVINCIAL"/>
    <n v="1444648774"/>
    <n v="575475112.51000011"/>
  </r>
  <r>
    <s v="2024"/>
    <x v="0"/>
    <x v="0"/>
    <x v="0"/>
    <x v="0"/>
    <s v="2 - Poder Ejecutivo"/>
    <s v="0203 - MINISTERIO DE DEFENSA"/>
    <s v="0001 - MINISTERIO DE DEFENSA"/>
    <x v="0"/>
    <x v="7"/>
    <x v="29"/>
    <s v="2.1 - REMUNERACIONES Y CONTRIBUCIONES"/>
    <s v="2.1.1 - REMUNERACIONES"/>
    <s v="N"/>
    <s v="00 - N/A"/>
    <s v="20 - FONDOS CON DESTINO ESPECÍFICO"/>
    <s v="(en blanco)"/>
    <s v="99 - MULTIPROVINCIAL"/>
    <n v="0"/>
    <n v="0"/>
  </r>
  <r>
    <s v="2024"/>
    <x v="0"/>
    <x v="0"/>
    <x v="0"/>
    <x v="0"/>
    <s v="2 - Poder Ejecutivo"/>
    <s v="0203 - MINISTERIO DE DEFENSA"/>
    <s v="0001 - MINISTERIO DE DEFENSA"/>
    <x v="0"/>
    <x v="7"/>
    <x v="29"/>
    <s v="2.1 - REMUNERACIONES Y CONTRIBUCIONES"/>
    <s v="2.1.2 - SOBRESUELDOS"/>
    <s v="N"/>
    <s v="00 - N/A"/>
    <s v="10 - FONDO GENERAL"/>
    <s v="(en blanco)"/>
    <s v="99 - MULTIPROVINCIAL"/>
    <n v="36715695"/>
    <n v="15544601"/>
  </r>
  <r>
    <s v="2024"/>
    <x v="0"/>
    <x v="0"/>
    <x v="0"/>
    <x v="0"/>
    <s v="2 - Poder Ejecutivo"/>
    <s v="0203 - MINISTERIO DE DEFENSA"/>
    <s v="0001 - MINISTERIO DE DEFENSA"/>
    <x v="0"/>
    <x v="7"/>
    <x v="29"/>
    <s v="2.1 - REMUNERACIONES Y CONTRIBUCIONES"/>
    <s v="2.1.5 - CONTRIBUCIONES A LA SEGURIDAD SOCIAL"/>
    <s v="N"/>
    <s v="00 - N/A"/>
    <s v="10 - FONDO GENERAL"/>
    <s v="(en blanco)"/>
    <s v="99 - MULTIPROVINCIAL"/>
    <n v="14730605"/>
    <n v="6242587.4100000011"/>
  </r>
  <r>
    <s v="2024"/>
    <x v="0"/>
    <x v="0"/>
    <x v="0"/>
    <x v="0"/>
    <s v="2 - Poder Ejecutivo"/>
    <s v="0203 - MINISTERIO DE DEFENSA"/>
    <s v="0001 - MINISTERIO DE DEFENSA"/>
    <x v="0"/>
    <x v="7"/>
    <x v="29"/>
    <s v="2.1 - REMUNERACIONES Y CONTRIBUCIONES"/>
    <s v="2.1.5 - CONTRIBUCIONES A LA SEGURIDAD SOCIAL"/>
    <s v="N"/>
    <s v="00 - N/A"/>
    <s v="20 - FONDOS CON DESTINO ESPECÍFICO"/>
    <s v="(en blanco)"/>
    <s v="99 - MULTIPROVINCIAL"/>
    <n v="0"/>
    <n v="0"/>
  </r>
  <r>
    <s v="2024"/>
    <x v="0"/>
    <x v="0"/>
    <x v="0"/>
    <x v="0"/>
    <s v="2 - Poder Ejecutivo"/>
    <s v="0203 - MINISTERIO DE DEFENSA"/>
    <s v="0001 - MINISTERIO DE DEFENSA"/>
    <x v="0"/>
    <x v="7"/>
    <x v="29"/>
    <s v="2.2 - CONTRATACIÓN DE SERVICIOS"/>
    <s v="2.2.1 - SERVICIOS BÁSICOS"/>
    <s v="N"/>
    <s v="00 - N/A"/>
    <s v="10 - FONDO GENERAL"/>
    <s v="(en blanco)"/>
    <s v="99 - MULTIPROVINCIAL"/>
    <n v="138012294"/>
    <n v="73607926.679999992"/>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220000"/>
    <n v="1276720.0000000002"/>
  </r>
  <r>
    <s v="2024"/>
    <x v="0"/>
    <x v="0"/>
    <x v="0"/>
    <x v="0"/>
    <s v="2 - Poder Ejecutivo"/>
    <s v="0203 - MINISTERIO DE DEFENSA"/>
    <s v="0001 - MINISTERIO DE DEFENSA"/>
    <x v="0"/>
    <x v="7"/>
    <x v="29"/>
    <s v="2.2 - CONTRATACIÓN DE SERVICIOS"/>
    <s v="2.2.3 - VIÁTICOS"/>
    <s v="N"/>
    <s v="00 - N/A"/>
    <s v="10 - FONDO GENERAL"/>
    <s v="(en blanco)"/>
    <s v="99 - MULTIPROVINCIAL"/>
    <n v="97346356"/>
    <n v="63004738.130000003"/>
  </r>
  <r>
    <s v="2024"/>
    <x v="0"/>
    <x v="0"/>
    <x v="0"/>
    <x v="0"/>
    <s v="2 - Poder Ejecutivo"/>
    <s v="0203 - MINISTERIO DE DEFENSA"/>
    <s v="0001 - MINISTERIO DE DEFENSA"/>
    <x v="0"/>
    <x v="7"/>
    <x v="29"/>
    <s v="2.2 - CONTRATACIÓN DE SERVICIOS"/>
    <s v="2.2.4 - TRANSPORTE Y ALMACENAJE"/>
    <s v="N"/>
    <s v="00 - N/A"/>
    <s v="10 - FONDO GENERAL"/>
    <s v="(en blanco)"/>
    <s v="99 - MULTIPROVINCIAL"/>
    <n v="20559220"/>
    <n v="6111125.370000002"/>
  </r>
  <r>
    <s v="2024"/>
    <x v="0"/>
    <x v="0"/>
    <x v="0"/>
    <x v="0"/>
    <s v="2 - Poder Ejecutivo"/>
    <s v="0203 - MINISTERIO DE DEFENSA"/>
    <s v="0001 - MINISTERIO DE DEFENSA"/>
    <x v="0"/>
    <x v="7"/>
    <x v="29"/>
    <s v="2.2 - CONTRATACIÓN DE SERVICIOS"/>
    <s v="2.2.5 - ALQUILERES Y RENTAS"/>
    <s v="N"/>
    <s v="00 - N/A"/>
    <s v="10 - FONDO GENERAL"/>
    <s v="(en blanco)"/>
    <s v="99 - MULTIPROVINCIAL"/>
    <n v="86806457"/>
    <n v="11085363.430000003"/>
  </r>
  <r>
    <s v="2024"/>
    <x v="0"/>
    <x v="0"/>
    <x v="0"/>
    <x v="0"/>
    <s v="2 - Poder Ejecutivo"/>
    <s v="0203 - MINISTERIO DE DEFENSA"/>
    <s v="0001 - MINISTERIO DE DEFENSA"/>
    <x v="0"/>
    <x v="7"/>
    <x v="29"/>
    <s v="2.2 - CONTRATACIÓN DE SERVICIOS"/>
    <s v="2.2.6 - SEGUROS"/>
    <s v="N"/>
    <s v="00 - N/A"/>
    <s v="10 - FONDO GENERAL"/>
    <s v="(en blanco)"/>
    <s v="99 - MULTIPROVINCIAL"/>
    <n v="420706000"/>
    <n v="1024166.6"/>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301413407"/>
    <n v="35353228.299999997"/>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24574596"/>
    <n v="18412085.030000001"/>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17041887"/>
    <n v="31100459.740000006"/>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207111556"/>
    <n v="85334295.099999994"/>
  </r>
  <r>
    <s v="2024"/>
    <x v="0"/>
    <x v="0"/>
    <x v="0"/>
    <x v="0"/>
    <s v="2 - Poder Ejecutivo"/>
    <s v="0203 - MINISTERIO DE DEFENSA"/>
    <s v="0001 - MINISTERIO DE DEFENSA"/>
    <x v="0"/>
    <x v="7"/>
    <x v="29"/>
    <s v="2.3 - MATERIALES Y SUMINISTROS"/>
    <s v="2.3.2 - TEXTILES Y VESTUARIOS"/>
    <s v="N"/>
    <s v="00 - N/A"/>
    <s v="10 - FONDO GENERAL"/>
    <s v="(en blanco)"/>
    <s v="99 - MULTIPROVINCIAL"/>
    <n v="70420958"/>
    <n v="26146783.590000004"/>
  </r>
  <r>
    <s v="2024"/>
    <x v="0"/>
    <x v="0"/>
    <x v="0"/>
    <x v="0"/>
    <s v="2 - Poder Ejecutivo"/>
    <s v="0203 - MINISTERIO DE DEFENSA"/>
    <s v="0001 - MINISTERIO DE DEFENSA"/>
    <x v="0"/>
    <x v="7"/>
    <x v="29"/>
    <s v="2.3 - MATERIALES Y SUMINISTROS"/>
    <s v="2.3.2 - TEXTILES Y VESTUARIOS"/>
    <s v="N"/>
    <s v="00 - N/A"/>
    <s v="20 - FONDOS CON DESTINO ESPECÍFICO"/>
    <s v="(en blanco)"/>
    <s v="99 - MULTIPROVINCIAL"/>
    <n v="0"/>
    <n v="215209.35"/>
  </r>
  <r>
    <s v="2024"/>
    <x v="0"/>
    <x v="0"/>
    <x v="0"/>
    <x v="0"/>
    <s v="2 - Poder Ejecutivo"/>
    <s v="0203 - MINISTERIO DE DEFENSA"/>
    <s v="0001 - MINISTERIO DE DEFENSA"/>
    <x v="0"/>
    <x v="7"/>
    <x v="29"/>
    <s v="2.3 - MATERIALES Y SUMINISTROS"/>
    <s v="2.3.3 - PAPEL, CARTÓN E IMPRESOS"/>
    <s v="N"/>
    <s v="00 - N/A"/>
    <s v="10 - FONDO GENERAL"/>
    <s v="(en blanco)"/>
    <s v="99 - MULTIPROVINCIAL"/>
    <n v="33401769"/>
    <n v="3579545.7"/>
  </r>
  <r>
    <s v="2024"/>
    <x v="0"/>
    <x v="0"/>
    <x v="0"/>
    <x v="0"/>
    <s v="2 - Poder Ejecutivo"/>
    <s v="0203 - MINISTERIO DE DEFENSA"/>
    <s v="0001 - MINISTERIO DE DEFENSA"/>
    <x v="0"/>
    <x v="7"/>
    <x v="29"/>
    <s v="2.3 - MATERIALES Y SUMINISTROS"/>
    <s v="2.3.3 - PAPEL, CARTÓN E IMPRESOS"/>
    <s v="N"/>
    <s v="00 - N/A"/>
    <s v="20 - FONDOS CON DESTINO ESPECÍFICO"/>
    <s v="(en blanco)"/>
    <s v="99 - MULTIPROVINCIAL"/>
    <n v="0"/>
    <n v="303770.89"/>
  </r>
  <r>
    <s v="2024"/>
    <x v="0"/>
    <x v="0"/>
    <x v="0"/>
    <x v="0"/>
    <s v="2 - Poder Ejecutivo"/>
    <s v="0203 - MINISTERIO DE DEFENSA"/>
    <s v="0001 - MINISTERIO DE DEFENSA"/>
    <x v="0"/>
    <x v="7"/>
    <x v="29"/>
    <s v="2.3 - MATERIALES Y SUMINISTROS"/>
    <s v="2.3.4 - PRODUCTOS FARMACÉUTICOS"/>
    <s v="N"/>
    <s v="00 - N/A"/>
    <s v="10 - FONDO GENERAL"/>
    <s v="(en blanco)"/>
    <s v="99 - MULTIPROVINCIAL"/>
    <n v="13167400"/>
    <n v="758920.64"/>
  </r>
  <r>
    <s v="2024"/>
    <x v="0"/>
    <x v="0"/>
    <x v="0"/>
    <x v="0"/>
    <s v="2 - Poder Ejecutivo"/>
    <s v="0203 - MINISTERIO DE DEFENSA"/>
    <s v="0001 - MINISTERIO DE DEFENSA"/>
    <x v="0"/>
    <x v="7"/>
    <x v="29"/>
    <s v="2.3 - MATERIALES Y SUMINISTROS"/>
    <s v="2.3.4 - PRODUCTOS FARMACÉUTICOS"/>
    <s v="N"/>
    <s v="00 - N/A"/>
    <s v="20 - FONDOS CON DESTINO ESPECÍFICO"/>
    <s v="(en blanco)"/>
    <s v="99 - MULTIPROVINCIAL"/>
    <n v="0"/>
    <n v="0"/>
  </r>
  <r>
    <s v="2024"/>
    <x v="0"/>
    <x v="0"/>
    <x v="0"/>
    <x v="0"/>
    <s v="2 - Poder Ejecutivo"/>
    <s v="0203 - MINISTERIO DE DEFENSA"/>
    <s v="0001 - MINISTERIO DE DEFENSA"/>
    <x v="0"/>
    <x v="7"/>
    <x v="29"/>
    <s v="2.3 - MATERIALES Y SUMINISTROS"/>
    <s v="2.3.5 - CUERO, CAUCHO Y PLÁSTICO"/>
    <s v="N"/>
    <s v="00 - N/A"/>
    <s v="10 - FONDO GENERAL"/>
    <s v="(en blanco)"/>
    <s v="99 - MULTIPROVINCIAL"/>
    <n v="10200000"/>
    <n v="2573311.9099999992"/>
  </r>
  <r>
    <s v="2024"/>
    <x v="0"/>
    <x v="0"/>
    <x v="0"/>
    <x v="0"/>
    <s v="2 - Poder Ejecutivo"/>
    <s v="0203 - MINISTERIO DE DEFENSA"/>
    <s v="0001 - MINISTERIO DE DEFENSA"/>
    <x v="0"/>
    <x v="7"/>
    <x v="29"/>
    <s v="2.3 - MATERIALES Y SUMINISTROS"/>
    <s v="2.3.5 - CUERO, CAUCHO Y PLÁSTICO"/>
    <s v="N"/>
    <s v="00 - N/A"/>
    <s v="20 - FONDOS CON DESTINO ESPECÍFICO"/>
    <s v="(en blanco)"/>
    <s v="99 - MULTIPROVINCIAL"/>
    <n v="0"/>
    <n v="202010.1"/>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9802652"/>
    <n v="1696838.8900000004"/>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213270024"/>
    <n v="92634236.170000002"/>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en blanco)"/>
    <s v="99 - MULTIPROVINCIAL"/>
    <n v="0"/>
    <n v="56215.199999999997"/>
  </r>
  <r>
    <s v="2024"/>
    <x v="0"/>
    <x v="0"/>
    <x v="0"/>
    <x v="0"/>
    <s v="2 - Poder Ejecutivo"/>
    <s v="0203 - MINISTERIO DE DEFENSA"/>
    <s v="0001 - MINISTERIO DE DEFENSA"/>
    <x v="0"/>
    <x v="7"/>
    <x v="29"/>
    <s v="2.3 - MATERIALES Y SUMINISTROS"/>
    <s v="2.3.9 - PRODUCTOS Y ÚTILES VARIOS"/>
    <s v="N"/>
    <s v="00 - N/A"/>
    <s v="10 - FONDO GENERAL"/>
    <s v="(en blanco)"/>
    <s v="99 - MULTIPROVINCIAL"/>
    <n v="183570158"/>
    <n v="29014610.039999995"/>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308921.82"/>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37592121"/>
    <n v="17454170.960000001"/>
  </r>
  <r>
    <s v="2024"/>
    <x v="0"/>
    <x v="0"/>
    <x v="0"/>
    <x v="0"/>
    <s v="2 - Poder Ejecutivo"/>
    <s v="0203 - MINISTERIO DE DEFENSA"/>
    <s v="0002 - ACADEMIA MILITAR BATALLA DE LA CARRERA"/>
    <x v="2"/>
    <x v="10"/>
    <x v="30"/>
    <s v="2.1 - REMUNERACIONES Y CONTRIBUCIONES"/>
    <s v="2.1.5 - CONTRIBUCIONES A LA SEGURIDAD SOCIAL"/>
    <s v="N"/>
    <s v="00 - N/A"/>
    <s v="10 - FONDO GENERAL"/>
    <s v="(en blanco)"/>
    <s v="32 - SANTO DOMINGO"/>
    <n v="1076577"/>
    <n v="546819.31000000006"/>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1250000"/>
    <n v="587095.6"/>
  </r>
  <r>
    <s v="2024"/>
    <x v="0"/>
    <x v="0"/>
    <x v="0"/>
    <x v="0"/>
    <s v="2 - Poder Ejecutivo"/>
    <s v="0203 - MINISTERIO DE DEFENSA"/>
    <s v="0002 - ACADEMIA MILITAR BATALLA DE LA CARRERA"/>
    <x v="2"/>
    <x v="10"/>
    <x v="30"/>
    <s v="2.2 - CONTRATACIÓN DE SERVICIOS"/>
    <s v="2.2.5 - ALQUILERES Y RENTAS"/>
    <s v="N"/>
    <s v="00 - N/A"/>
    <s v="10 - FONDO GENERAL"/>
    <s v="(en blanco)"/>
    <s v="32 - SANTO DOMINGO"/>
    <n v="420000"/>
    <n v="178416"/>
  </r>
  <r>
    <s v="2024"/>
    <x v="0"/>
    <x v="0"/>
    <x v="0"/>
    <x v="0"/>
    <s v="2 - Poder Ejecutivo"/>
    <s v="0203 - MINISTERIO DE DEFENSA"/>
    <s v="0002 - ACADEMIA MILITAR BATALLA DE LA CARRERA"/>
    <x v="2"/>
    <x v="10"/>
    <x v="30"/>
    <s v="2.2 - CONTRATACIÓN DE SERVICIOS"/>
    <s v="2.2.6 - SEGUROS"/>
    <s v="N"/>
    <s v="00 - N/A"/>
    <s v="10 - FONDO GENERAL"/>
    <s v="(en blanco)"/>
    <s v="32 - SANTO DOMINGO"/>
    <n v="150000"/>
    <n v="0"/>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en blanco)"/>
    <s v="32 - SANTO DOMINGO"/>
    <n v="300000"/>
    <n v="300000.99"/>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12550000"/>
    <n v="0"/>
  </r>
  <r>
    <s v="2024"/>
    <x v="0"/>
    <x v="0"/>
    <x v="0"/>
    <x v="0"/>
    <s v="2 - Poder Ejecutivo"/>
    <s v="0203 - MINISTERIO DE DEFENSA"/>
    <s v="0002 - ACADEMIA MILITAR BATALLA DE LA CARRERA"/>
    <x v="2"/>
    <x v="10"/>
    <x v="30"/>
    <s v="2.3 - MATERIALES Y SUMINISTROS"/>
    <s v="2.3.1 - ALIMENTOS Y PRODUCTOS AGROFORESTALES"/>
    <s v="N"/>
    <s v="00 - N/A"/>
    <s v="10 - FONDO GENERAL"/>
    <s v="(en blanco)"/>
    <s v="32 - SANTO DOMINGO"/>
    <n v="4711200"/>
    <n v="2757658.88"/>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155000"/>
    <n v="95662.6"/>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900000"/>
    <n v="126749.7"/>
  </r>
  <r>
    <s v="2024"/>
    <x v="0"/>
    <x v="0"/>
    <x v="0"/>
    <x v="0"/>
    <s v="2 - Poder Ejecutivo"/>
    <s v="0203 - MINISTERIO DE DEFENSA"/>
    <s v="0002 - ACADEMIA MILITAR BATALLA DE LA CARRERA"/>
    <x v="2"/>
    <x v="10"/>
    <x v="30"/>
    <s v="2.3 - MATERIALES Y SUMINISTROS"/>
    <s v="2.3.4 - PRODUCTOS FARMACÉUTICOS"/>
    <s v="N"/>
    <s v="00 - N/A"/>
    <s v="10 - FONDO GENERAL"/>
    <s v="(en blanco)"/>
    <s v="32 - SANTO DOMINGO"/>
    <n v="1200000"/>
    <n v="699951"/>
  </r>
  <r>
    <s v="2024"/>
    <x v="0"/>
    <x v="0"/>
    <x v="0"/>
    <x v="0"/>
    <s v="2 - Poder Ejecutivo"/>
    <s v="0203 - MINISTERIO DE DEFENSA"/>
    <s v="0002 - ACADEMIA MILITAR BATALLA DE LA CARRERA"/>
    <x v="2"/>
    <x v="10"/>
    <x v="30"/>
    <s v="2.3 - MATERIALES Y SUMINISTROS"/>
    <s v="2.3.5 - CUERO, CAUCHO Y PLÁSTICO"/>
    <s v="N"/>
    <s v="00 - N/A"/>
    <s v="10 - FONDO GENERAL"/>
    <s v="(en blanco)"/>
    <s v="32 - SANTO DOMINGO"/>
    <n v="5000"/>
    <n v="163003.41999999998"/>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205000"/>
    <n v="302777.96999999997"/>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6237610"/>
    <n v="3200989.3000000003"/>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6076618"/>
    <n v="645000.48"/>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33786297"/>
    <n v="15411488.68"/>
  </r>
  <r>
    <s v="2024"/>
    <x v="0"/>
    <x v="0"/>
    <x v="0"/>
    <x v="0"/>
    <s v="2 - Poder Ejecutivo"/>
    <s v="0203 - MINISTERIO DE DEFENSA"/>
    <s v="0002 - DIRECCION GENERAL DE DRAGAS, PRESAS Y BALIZAMIENTO, M.G"/>
    <x v="0"/>
    <x v="7"/>
    <x v="29"/>
    <s v="2.1 - REMUNERACIONES Y CONTRIBUCIONES"/>
    <s v="2.1.2 - SOBRESUELDOS"/>
    <s v="N"/>
    <s v="00 - N/A"/>
    <s v="10 - FONDO GENERAL"/>
    <s v="(en blanco)"/>
    <s v="99 - MULTIPROVINCIAL"/>
    <n v="273600"/>
    <n v="1368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en blanco)"/>
    <s v="99 - MULTIPROVINCIAL"/>
    <n v="1107175"/>
    <n v="568061.88"/>
  </r>
  <r>
    <s v="2024"/>
    <x v="0"/>
    <x v="0"/>
    <x v="0"/>
    <x v="0"/>
    <s v="2 - Poder Ejecutivo"/>
    <s v="0203 - MINISTERIO DE DEFENSA"/>
    <s v="0002 - DIRECCION GENERAL DE DRAGAS, PRESAS Y BALIZAMIENTO, M.G"/>
    <x v="0"/>
    <x v="7"/>
    <x v="29"/>
    <s v="2.2 - CONTRATACIÓN DE SERVICIOS"/>
    <s v="2.2.1 - SERVICIOS BÁSICOS"/>
    <s v="N"/>
    <s v="00 - N/A"/>
    <s v="10 - FONDO GENERAL"/>
    <s v="(en blanco)"/>
    <s v="99 - MULTIPROVINCIAL"/>
    <n v="2273991"/>
    <n v="893015.92"/>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en blanco)"/>
    <s v="99 - MULTIPROVINCIAL"/>
    <n v="179000"/>
    <n v="58035.94"/>
  </r>
  <r>
    <s v="2024"/>
    <x v="0"/>
    <x v="0"/>
    <x v="0"/>
    <x v="0"/>
    <s v="2 - Poder Ejecutivo"/>
    <s v="0203 - MINISTERIO DE DEFENSA"/>
    <s v="0002 - DIRECCION GENERAL DE DRAGAS, PRESAS Y BALIZAMIENTO, M.G"/>
    <x v="0"/>
    <x v="7"/>
    <x v="29"/>
    <s v="2.2 - CONTRATACIÓN DE SERVICIOS"/>
    <s v="2.2.6 - SEGUROS"/>
    <s v="N"/>
    <s v="00 - N/A"/>
    <s v="10 - FONDO GENERAL"/>
    <s v="(en blanco)"/>
    <s v="99 - MULTIPROVINCIAL"/>
    <n v="174213"/>
    <n v="165105.60999999999"/>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en blanco)"/>
    <s v="99 - MULTIPROVINCIAL"/>
    <n v="1091296"/>
    <n v="513638.40000000002"/>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en blanco)"/>
    <s v="99 - MULTIPROVINCIAL"/>
    <n v="16000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en blanco)"/>
    <s v="99 - MULTIPROVINCIAL"/>
    <n v="175000"/>
    <n v="944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en blanco)"/>
    <s v="99 - MULTIPROVINCIAL"/>
    <n v="4206000"/>
    <n v="1853127.56"/>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825000"/>
    <n v="405170.61"/>
  </r>
  <r>
    <s v="2024"/>
    <x v="0"/>
    <x v="0"/>
    <x v="0"/>
    <x v="0"/>
    <s v="2 - Poder Ejecutivo"/>
    <s v="0203 - MINISTERIO DE DEFENSA"/>
    <s v="0002 - DIRECCION GENERAL DE DRAGAS, PRESAS Y BALIZAMIENTO, M.G"/>
    <x v="0"/>
    <x v="7"/>
    <x v="29"/>
    <s v="2.3 - MATERIALES Y SUMINISTROS"/>
    <s v="2.3.3 - PAPEL, CARTÓN E IMPRESOS"/>
    <s v="N"/>
    <s v="00 - N/A"/>
    <s v="10 - FONDO GENERAL"/>
    <s v="(en blanco)"/>
    <s v="99 - MULTIPROVINCIAL"/>
    <n v="550000"/>
    <n v="246788.5"/>
  </r>
  <r>
    <s v="2024"/>
    <x v="0"/>
    <x v="0"/>
    <x v="0"/>
    <x v="0"/>
    <s v="2 - Poder Ejecutivo"/>
    <s v="0203 - MINISTERIO DE DEFENSA"/>
    <s v="0002 - DIRECCION GENERAL DE DRAGAS, PRESAS Y BALIZAMIENTO, M.G"/>
    <x v="0"/>
    <x v="7"/>
    <x v="29"/>
    <s v="2.3 - MATERIALES Y SUMINISTROS"/>
    <s v="2.3.4 - PRODUCTOS FARMACÉUTICOS"/>
    <s v="N"/>
    <s v="00 - N/A"/>
    <s v="10 - FONDO GENERAL"/>
    <s v="(en blanco)"/>
    <s v="99 - MULTIPROVINCIAL"/>
    <n v="1760000"/>
    <n v="911427.8"/>
  </r>
  <r>
    <s v="2024"/>
    <x v="0"/>
    <x v="0"/>
    <x v="0"/>
    <x v="0"/>
    <s v="2 - Poder Ejecutivo"/>
    <s v="0203 - MINISTERIO DE DEFENSA"/>
    <s v="0002 - DIRECCION GENERAL DE DRAGAS, PRESAS Y BALIZAMIENTO, M.G"/>
    <x v="0"/>
    <x v="7"/>
    <x v="29"/>
    <s v="2.3 - MATERIALES Y SUMINISTROS"/>
    <s v="2.3.5 - CUERO, CAUCHO Y PLÁSTICO"/>
    <s v="N"/>
    <s v="00 - N/A"/>
    <s v="10 - FONDO GENERAL"/>
    <s v="(en blanco)"/>
    <s v="99 - MULTIPROVINCIAL"/>
    <n v="820000"/>
    <n v="249826.6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1776000"/>
    <n v="1274073.2399999998"/>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23848797"/>
    <n v="11780898.200000001"/>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3305000"/>
    <n v="1444138.9999999998"/>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343631712"/>
    <n v="159605063.44999999"/>
  </r>
  <r>
    <s v="2024"/>
    <x v="0"/>
    <x v="0"/>
    <x v="0"/>
    <x v="0"/>
    <s v="2 - Poder Ejecutivo"/>
    <s v="0203 - MINISTERIO DE DEFENSA"/>
    <s v="0002 - DIRECCION GENERAL DE ESCUELAS VOCACIONALES"/>
    <x v="2"/>
    <x v="10"/>
    <x v="31"/>
    <s v="2.1 - REMUNERACIONES Y CONTRIBUCIONES"/>
    <s v="2.1.2 - SOBRESUELDOS"/>
    <s v="N"/>
    <s v="00 - N/A"/>
    <s v="10 - FONDO GENERAL"/>
    <s v="(en blanco)"/>
    <s v="99 - MULTIPROVINCIAL"/>
    <n v="496000"/>
    <n v="32232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en blanco)"/>
    <s v="99 - MULTIPROVINCIAL"/>
    <n v="15605618"/>
    <n v="7870629.54"/>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7000000"/>
    <n v="15042701.200000001"/>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700000"/>
    <n v="348159.94"/>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en blanco)"/>
    <s v="99 - MULTIPROVINCIAL"/>
    <n v="244347"/>
    <n v="0"/>
  </r>
  <r>
    <s v="2024"/>
    <x v="0"/>
    <x v="0"/>
    <x v="0"/>
    <x v="0"/>
    <s v="2 - Poder Ejecutivo"/>
    <s v="0203 - MINISTERIO DE DEFENSA"/>
    <s v="0002 - DIRECCION GENERAL DE ESCUELAS VOCACIONALES"/>
    <x v="2"/>
    <x v="10"/>
    <x v="31"/>
    <s v="2.2 - CONTRATACIÓN DE SERVICIOS"/>
    <s v="2.2.3 - VIÁTICOS"/>
    <s v="N"/>
    <s v="00 - N/A"/>
    <s v="10 - FONDO GENERAL"/>
    <s v="(en blanco)"/>
    <s v="99 - MULTIPROVINCIAL"/>
    <n v="3783600"/>
    <n v="1715000"/>
  </r>
  <r>
    <s v="2024"/>
    <x v="0"/>
    <x v="0"/>
    <x v="0"/>
    <x v="0"/>
    <s v="2 - Poder Ejecutivo"/>
    <s v="0203 - MINISTERIO DE DEFENSA"/>
    <s v="0002 - DIRECCION GENERAL DE ESCUELAS VOCACIONALES"/>
    <x v="2"/>
    <x v="10"/>
    <x v="31"/>
    <s v="2.2 - CONTRATACIÓN DE SERVICIOS"/>
    <s v="2.2.4 - TRANSPORTE Y ALMACENAJE"/>
    <s v="N"/>
    <s v="00 - N/A"/>
    <s v="20 - FONDOS CON DESTINO ESPECÍFICO"/>
    <s v="(en blanco)"/>
    <s v="99 - MULTIPROVINCIAL"/>
    <n v="1280"/>
    <n v="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1200000"/>
    <n v="1267312.26"/>
  </r>
  <r>
    <s v="2024"/>
    <x v="0"/>
    <x v="0"/>
    <x v="0"/>
    <x v="0"/>
    <s v="2 - Poder Ejecutivo"/>
    <s v="0203 - MINISTERIO DE DEFENSA"/>
    <s v="0002 - DIRECCION GENERAL DE ESCUELAS VOCACIONALES"/>
    <x v="2"/>
    <x v="10"/>
    <x v="31"/>
    <s v="2.2 - CONTRATACIÓN DE SERVICIOS"/>
    <s v="2.2.5 - ALQUILERES Y RENTAS"/>
    <s v="N"/>
    <s v="00 - N/A"/>
    <s v="20 - FONDOS CON DESTINO ESPECÍFICO"/>
    <s v="(en blanco)"/>
    <s v="99 - MULTIPROVINCIAL"/>
    <n v="144195"/>
    <n v="0"/>
  </r>
  <r>
    <s v="2024"/>
    <x v="0"/>
    <x v="0"/>
    <x v="0"/>
    <x v="0"/>
    <s v="2 - Poder Ejecutivo"/>
    <s v="0203 - MINISTERIO DE DEFENSA"/>
    <s v="0002 - DIRECCION GENERAL DE ESCUELAS VOCACIONALES"/>
    <x v="2"/>
    <x v="10"/>
    <x v="31"/>
    <s v="2.2 - CONTRATACIÓN DE SERVICIOS"/>
    <s v="2.2.6 - SEGUROS"/>
    <s v="N"/>
    <s v="00 - N/A"/>
    <s v="10 - FONDO GENERAL"/>
    <s v="(en blanco)"/>
    <s v="99 - MULTIPROVINCIAL"/>
    <n v="5500000"/>
    <n v="5054781.2299999995"/>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2100000"/>
    <n v="417606.41000000003"/>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490111"/>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3100000"/>
    <n v="50504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en blanco)"/>
    <s v="99 - MULTIPROVINCIAL"/>
    <n v="11600"/>
    <n v="0"/>
  </r>
  <r>
    <s v="2024"/>
    <x v="0"/>
    <x v="0"/>
    <x v="0"/>
    <x v="0"/>
    <s v="2 - Poder Ejecutivo"/>
    <s v="0203 - MINISTERIO DE DEFENSA"/>
    <s v="0002 - DIRECCION GENERAL DE ESCUELAS VOCACIONALES"/>
    <x v="2"/>
    <x v="10"/>
    <x v="31"/>
    <s v="2.2 - CONTRATACIÓN DE SERVICIOS"/>
    <s v="2.2.9 - OTRAS CONTRATACIONES DE SERVICIOS"/>
    <s v="N"/>
    <s v="00 - N/A"/>
    <s v="10 - FONDO GENERAL"/>
    <s v="(en blanco)"/>
    <s v="99 - MULTIPROVINCIAL"/>
    <n v="1000000"/>
    <n v="436216.5"/>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84285000"/>
    <n v="48435233.149999999"/>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197482"/>
    <n v="87994.240000000005"/>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6308238"/>
    <n v="3996399.1500000004"/>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426125"/>
    <n v="0"/>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1670000"/>
    <n v="1797968.9"/>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276270"/>
    <n v="0"/>
  </r>
  <r>
    <s v="2024"/>
    <x v="0"/>
    <x v="0"/>
    <x v="0"/>
    <x v="0"/>
    <s v="2 - Poder Ejecutivo"/>
    <s v="0203 - MINISTERIO DE DEFENSA"/>
    <s v="0002 - DIRECCION GENERAL DE ESCUELAS VOCACIONALES"/>
    <x v="2"/>
    <x v="10"/>
    <x v="31"/>
    <s v="2.3 - MATERIALES Y SUMINISTROS"/>
    <s v="2.3.4 - PRODUCTOS FARMACÉUTICOS"/>
    <s v="N"/>
    <s v="00 - N/A"/>
    <s v="10 - FONDO GENERAL"/>
    <s v="(en blanco)"/>
    <s v="99 - MULTIPROVINCIAL"/>
    <n v="11116000"/>
    <n v="72825.31"/>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1150000"/>
    <n v="610247.69999999995"/>
  </r>
  <r>
    <s v="2024"/>
    <x v="0"/>
    <x v="0"/>
    <x v="0"/>
    <x v="0"/>
    <s v="2 - Poder Ejecutivo"/>
    <s v="0203 - MINISTERIO DE DEFENSA"/>
    <s v="0002 - DIRECCION GENERAL DE ESCUELAS VOCACIONALES"/>
    <x v="2"/>
    <x v="10"/>
    <x v="31"/>
    <s v="2.3 - MATERIALES Y SUMINISTROS"/>
    <s v="2.3.5 - CUERO, CAUCHO Y PLÁSTICO"/>
    <s v="N"/>
    <s v="00 - N/A"/>
    <s v="20 - FONDOS CON DESTINO ESPECÍFICO"/>
    <s v="(en blanco)"/>
    <s v="99 - MULTIPROVINCIAL"/>
    <n v="20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3376400"/>
    <n v="1144583.8100000003"/>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249119"/>
    <n v="95075.819999999992"/>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36085762"/>
    <n v="18739525.549999997"/>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996409"/>
    <n v="224132.39"/>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9200000"/>
    <n v="8152626.2299999986"/>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1125691"/>
    <n v="57788.13"/>
  </r>
  <r>
    <s v="2024"/>
    <x v="0"/>
    <x v="0"/>
    <x v="0"/>
    <x v="0"/>
    <s v="2 - Poder Ejecutivo"/>
    <s v="0203 - MINISTERIO DE DEFENSA"/>
    <s v="0002 - DIRECCION GENERAL DE ESCUELAS VOCACIONALES"/>
    <x v="2"/>
    <x v="4"/>
    <x v="6"/>
    <s v="2.1 - REMUNERACIONES Y CONTRIBUCIONES"/>
    <s v="2.1.1 - REMUNERACIONES"/>
    <s v="N"/>
    <s v="00 - N/A"/>
    <s v="10 - FONDO GENERAL"/>
    <s v="(en blanco)"/>
    <s v="99 - MULTIPROVINCIAL"/>
    <n v="25792000"/>
    <n v="10683000"/>
  </r>
  <r>
    <s v="2024"/>
    <x v="0"/>
    <x v="0"/>
    <x v="0"/>
    <x v="0"/>
    <s v="2 - Poder Ejecutivo"/>
    <s v="0203 - MINISTERIO DE DEFENSA"/>
    <s v="0002 - DIRECCION GENERAL DE ESCUELAS VOCACIONALES"/>
    <x v="2"/>
    <x v="4"/>
    <x v="6"/>
    <s v="2.1 - REMUNERACIONES Y CONTRIBUCIONES"/>
    <s v="2.1.2 - SOBRESUELDOS"/>
    <s v="N"/>
    <s v="00 - N/A"/>
    <s v="10 - FONDO GENERAL"/>
    <s v="(en blanco)"/>
    <s v="99 - MULTIPROVINCIAL"/>
    <n v="21344400"/>
    <n v="11476000"/>
  </r>
  <r>
    <s v="2024"/>
    <x v="0"/>
    <x v="0"/>
    <x v="0"/>
    <x v="0"/>
    <s v="2 - Poder Ejecutivo"/>
    <s v="0203 - MINISTERIO DE DEFENSA"/>
    <s v="0002 - DIRECCION GENERAL DE ESCUELAS VOCACIONALES"/>
    <x v="2"/>
    <x v="4"/>
    <x v="6"/>
    <s v="2.1 - REMUNERACIONES Y CONTRIBUCIONES"/>
    <s v="2.1.5 - CONTRIBUCIONES A LA SEGURIDAD SOCIAL"/>
    <s v="N"/>
    <s v="00 - N/A"/>
    <s v="10 - FONDO GENERAL"/>
    <s v="(en blanco)"/>
    <s v="99 - MULTIPROVINCIAL"/>
    <n v="1961780"/>
    <n v="880279.2"/>
  </r>
  <r>
    <s v="2024"/>
    <x v="0"/>
    <x v="0"/>
    <x v="0"/>
    <x v="0"/>
    <s v="2 - Poder Ejecutivo"/>
    <s v="0203 - MINISTERIO DE DEFENSA"/>
    <s v="0002 - DIRECCION GENERAL DE ESCUELAS VOCACIONALES"/>
    <x v="2"/>
    <x v="4"/>
    <x v="6"/>
    <s v="2.2 - CONTRATACIÓN DE SERVICIOS"/>
    <s v="2.2.3 - VIÁTICOS"/>
    <s v="N"/>
    <s v="00 - N/A"/>
    <s v="10 - FONDO GENERAL"/>
    <s v="(en blanco)"/>
    <s v="99 - MULTIPROVINCIAL"/>
    <n v="840000"/>
    <n v="8180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464979"/>
    <n v="0"/>
  </r>
  <r>
    <s v="2024"/>
    <x v="0"/>
    <x v="0"/>
    <x v="0"/>
    <x v="0"/>
    <s v="2 - Poder Ejecutivo"/>
    <s v="0203 - MINISTERIO DE DEFENSA"/>
    <s v="0002 - DIRECCION GENERAL DE ESCUELAS VOCACIONALES"/>
    <x v="2"/>
    <x v="4"/>
    <x v="6"/>
    <s v="2.2 - CONTRATACIÓN DE SERVICIOS"/>
    <s v="2.2.6 - SEGUROS"/>
    <s v="N"/>
    <s v="00 - N/A"/>
    <s v="10 - FONDO GENERAL"/>
    <s v="(en blanco)"/>
    <s v="99 - MULTIPROVINCIAL"/>
    <n v="15000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en blanco)"/>
    <s v="99 - MULTIPROVINCIAL"/>
    <n v="126000"/>
    <n v="0"/>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12116895"/>
    <n v="6321690.9199999999"/>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1471344"/>
    <n v="108104.51999999999"/>
  </r>
  <r>
    <s v="2024"/>
    <x v="0"/>
    <x v="0"/>
    <x v="0"/>
    <x v="0"/>
    <s v="2 - Poder Ejecutivo"/>
    <s v="0203 - MINISTERIO DE DEFENSA"/>
    <s v="0002 - DIRECCION GENERAL DE ESCUELAS VOCACIONALES"/>
    <x v="2"/>
    <x v="4"/>
    <x v="6"/>
    <s v="2.3 - MATERIALES Y SUMINISTROS"/>
    <s v="2.3.3 - PAPEL, CARTÓN E IMPRESOS"/>
    <s v="N"/>
    <s v="00 - N/A"/>
    <s v="10 - FONDO GENERAL"/>
    <s v="(en blanco)"/>
    <s v="99 - MULTIPROVINCIAL"/>
    <n v="500000"/>
    <n v="153423.6"/>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204944"/>
    <n v="13881.52"/>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674540"/>
    <n v="290836.83999999997"/>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9774342"/>
    <n v="4728249.5999999996"/>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3671143"/>
    <n v="1131126.93"/>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839473778"/>
    <n v="406927856.1099999"/>
  </r>
  <r>
    <s v="2024"/>
    <x v="0"/>
    <x v="0"/>
    <x v="0"/>
    <x v="0"/>
    <s v="2 - Poder Ejecutivo"/>
    <s v="0203 - MINISTERIO DE DEFENSA"/>
    <s v="0002 - HOSPITAL MILITAR FAD DR RAMON DE LARA"/>
    <x v="2"/>
    <x v="3"/>
    <x v="28"/>
    <s v="2.1 - REMUNERACIONES Y CONTRIBUCIONES"/>
    <s v="2.1.2 - SOBRESUELDOS"/>
    <s v="N"/>
    <s v="00 - N/A"/>
    <s v="10 - FONDO GENERAL"/>
    <s v="(en blanco)"/>
    <s v="99 - MULTIPROVINCIAL"/>
    <n v="505938"/>
    <n v="244800"/>
  </r>
  <r>
    <s v="2024"/>
    <x v="0"/>
    <x v="0"/>
    <x v="0"/>
    <x v="0"/>
    <s v="2 - Poder Ejecutivo"/>
    <s v="0203 - MINISTERIO DE DEFENSA"/>
    <s v="0002 - HOSPITAL MILITAR FAD DR RAMON DE LARA"/>
    <x v="2"/>
    <x v="3"/>
    <x v="28"/>
    <s v="2.1 - REMUNERACIONES Y CONTRIBUCIONES"/>
    <s v="2.1.5 - CONTRIBUCIONES A LA SEGURIDAD SOCIAL"/>
    <s v="N"/>
    <s v="00 - N/A"/>
    <s v="10 - FONDO GENERAL"/>
    <s v="(en blanco)"/>
    <s v="99 - MULTIPROVINCIAL"/>
    <n v="27721694"/>
    <n v="14757054.730000002"/>
  </r>
  <r>
    <s v="2024"/>
    <x v="0"/>
    <x v="0"/>
    <x v="0"/>
    <x v="0"/>
    <s v="2 - Poder Ejecutivo"/>
    <s v="0203 - MINISTERIO DE DEFENSA"/>
    <s v="0002 - HOSPITAL MILITAR FAD DR RAMON DE LARA"/>
    <x v="2"/>
    <x v="3"/>
    <x v="28"/>
    <s v="2.2 - CONTRATACIÓN DE SERVICIOS"/>
    <s v="2.2.1 - SERVICIOS BÁSICOS"/>
    <s v="N"/>
    <s v="00 - N/A"/>
    <s v="10 - FONDO GENERAL"/>
    <s v="(en blanco)"/>
    <s v="99 - MULTIPROVINCIAL"/>
    <n v="240000"/>
    <n v="120000"/>
  </r>
  <r>
    <s v="2024"/>
    <x v="0"/>
    <x v="0"/>
    <x v="0"/>
    <x v="0"/>
    <s v="2 - Poder Ejecutivo"/>
    <s v="0203 - MINISTERIO DE DEFENSA"/>
    <s v="0002 - HOSPITAL MILITAR FAD DR RAMON DE LARA"/>
    <x v="2"/>
    <x v="3"/>
    <x v="28"/>
    <s v="2.2 - CONTRATACIÓN DE SERVICIOS"/>
    <s v="2.2.1 - SERVICIOS BÁSICOS"/>
    <s v="N"/>
    <s v="00 - N/A"/>
    <s v="20 - FONDOS CON DESTINO ESPECÍFICO"/>
    <s v="(en blanco)"/>
    <s v="99 - MULTIPROVINCIAL"/>
    <n v="0"/>
    <n v="33181.850000000006"/>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en blanco)"/>
    <s v="99 - MULTIPROVINCIAL"/>
    <n v="0"/>
    <n v="133584.5"/>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82313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1148405.4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3923686.88"/>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1556449.5"/>
  </r>
  <r>
    <s v="2024"/>
    <x v="0"/>
    <x v="0"/>
    <x v="0"/>
    <x v="0"/>
    <s v="2 - Poder Ejecutivo"/>
    <s v="0203 - MINISTERIO DE DEFENSA"/>
    <s v="0002 - HOSPITAL MILITAR FAD DR RAMON DE LARA"/>
    <x v="2"/>
    <x v="3"/>
    <x v="28"/>
    <s v="2.2 - CONTRATACIÓN DE SERVICIOS"/>
    <s v="2.2.9 - OTRAS CONTRATACIONES DE SERVICIOS"/>
    <s v="N"/>
    <s v="00 - N/A"/>
    <s v="10 - FONDO GENERAL"/>
    <s v="(en blanco)"/>
    <s v="99 - MULTIPROVINCIAL"/>
    <n v="0"/>
    <n v="0"/>
  </r>
  <r>
    <s v="2024"/>
    <x v="0"/>
    <x v="0"/>
    <x v="0"/>
    <x v="0"/>
    <s v="2 - Poder Ejecutivo"/>
    <s v="0203 - MINISTERIO DE DEFENSA"/>
    <s v="0002 - HOSPITAL MILITAR FAD DR RAMON DE LARA"/>
    <x v="2"/>
    <x v="3"/>
    <x v="28"/>
    <s v="2.3 - MATERIALES Y SUMINISTROS"/>
    <s v="2.3.1 - ALIMENTOS Y PRODUCTOS AGROFORESTALES"/>
    <s v="N"/>
    <s v="00 - N/A"/>
    <s v="10 - FONDO GENERAL"/>
    <s v="(en blanco)"/>
    <s v="99 - MULTIPROVINCIAL"/>
    <n v="10800000"/>
    <n v="629682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en blanco)"/>
    <s v="99 - MULTIPROVINCIAL"/>
    <n v="0"/>
    <n v="198577.01"/>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1593049.56"/>
  </r>
  <r>
    <s v="2024"/>
    <x v="0"/>
    <x v="0"/>
    <x v="0"/>
    <x v="0"/>
    <s v="2 - Poder Ejecutivo"/>
    <s v="0203 - MINISTERIO DE DEFENSA"/>
    <s v="0002 - HOSPITAL MILITAR FAD DR RAMON DE LARA"/>
    <x v="2"/>
    <x v="3"/>
    <x v="28"/>
    <s v="2.3 - MATERIALES Y SUMINISTROS"/>
    <s v="2.3.3 - PAPEL, CARTÓN E IMPRESOS"/>
    <s v="N"/>
    <s v="00 - N/A"/>
    <s v="10 - FONDO GENERAL"/>
    <s v="(en blanco)"/>
    <s v="99 - MULTIPROVINCIAL"/>
    <n v="0"/>
    <n v="135700"/>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275392093"/>
    <n v="3168331.9"/>
  </r>
  <r>
    <s v="2024"/>
    <x v="0"/>
    <x v="0"/>
    <x v="0"/>
    <x v="0"/>
    <s v="2 - Poder Ejecutivo"/>
    <s v="0203 - MINISTERIO DE DEFENSA"/>
    <s v="0002 - HOSPITAL MILITAR FAD DR RAMON DE LARA"/>
    <x v="2"/>
    <x v="3"/>
    <x v="28"/>
    <s v="2.3 - MATERIALES Y SUMINISTROS"/>
    <s v="2.3.4 - PRODUCTOS FARMACÉUTICOS"/>
    <s v="N"/>
    <s v="00 - N/A"/>
    <s v="10 - FONDO GENERAL"/>
    <s v="(en blanco)"/>
    <s v="99 - MULTIPROVINCIAL"/>
    <n v="60000000"/>
    <n v="24987738.920000002"/>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304499"/>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291984.38"/>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38640000"/>
    <n v="17764394.93"/>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3032365.84"/>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67246003"/>
    <n v="20959137.990000002"/>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9884839.1699999981"/>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5664483"/>
    <n v="7227643.7600000026"/>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en blanco)"/>
    <s v="99 - MULTIPROVINCIAL"/>
    <n v="265970"/>
    <n v="127225.13999999998"/>
  </r>
  <r>
    <s v="2024"/>
    <x v="0"/>
    <x v="0"/>
    <x v="0"/>
    <x v="0"/>
    <s v="2 - Poder Ejecutivo"/>
    <s v="0203 - MINISTERIO DE DEFENSA"/>
    <s v="0003 - DIRECCIÓN GENERAL DE COMUNIDADES FRONTERIZAS"/>
    <x v="1"/>
    <x v="12"/>
    <x v="32"/>
    <s v="2.2 - CONTRATACIÓN DE SERVICIOS"/>
    <s v="2.2.1 - SERVICIOS BÁSICOS"/>
    <s v="N"/>
    <s v="00 - N/A"/>
    <s v="10 - FONDO GENERAL"/>
    <s v="(en blanco)"/>
    <s v="99 - MULTIPROVINCIAL"/>
    <n v="300000"/>
    <n v="44179.43"/>
  </r>
  <r>
    <s v="2024"/>
    <x v="0"/>
    <x v="0"/>
    <x v="0"/>
    <x v="0"/>
    <s v="2 - Poder Ejecutivo"/>
    <s v="0203 - MINISTERIO DE DEFENSA"/>
    <s v="0003 - DIRECCIÓN GENERAL DE COMUNIDADES FRONTERIZAS"/>
    <x v="1"/>
    <x v="12"/>
    <x v="32"/>
    <s v="2.2 - CONTRATACIÓN DE SERVICIOS"/>
    <s v="2.2.3 - VIÁTICOS"/>
    <s v="N"/>
    <s v="00 - N/A"/>
    <s v="10 - FONDO GENERAL"/>
    <s v="(en blanco)"/>
    <s v="99 - MULTIPROVINCIAL"/>
    <n v="888000"/>
    <n v="443250"/>
  </r>
  <r>
    <s v="2024"/>
    <x v="0"/>
    <x v="0"/>
    <x v="0"/>
    <x v="0"/>
    <s v="2 - Poder Ejecutivo"/>
    <s v="0203 - MINISTERIO DE DEFENSA"/>
    <s v="0003 - DIRECCIÓN GENERAL DE COMUNIDADES FRONTERIZAS"/>
    <x v="1"/>
    <x v="12"/>
    <x v="32"/>
    <s v="2.2 - CONTRATACIÓN DE SERVICIOS"/>
    <s v="2.2.6 - SEGUROS"/>
    <s v="N"/>
    <s v="00 - N/A"/>
    <s v="10 - FONDO GENERAL"/>
    <s v="(en blanco)"/>
    <s v="99 - MULTIPROVINCIAL"/>
    <n v="120000"/>
    <n v="0"/>
  </r>
  <r>
    <s v="2024"/>
    <x v="0"/>
    <x v="0"/>
    <x v="0"/>
    <x v="0"/>
    <s v="2 - Poder Ejecutivo"/>
    <s v="0203 - MINISTERIO DE DEFENSA"/>
    <s v="0003 - DIRECCIÓN GENERAL DE COMUNIDADES FRONTERIZAS"/>
    <x v="1"/>
    <x v="12"/>
    <x v="32"/>
    <s v="2.3 - MATERIALES Y SUMINISTROS"/>
    <s v="2.3.1 - ALIMENTOS Y PRODUCTOS AGROFORESTALES"/>
    <s v="N"/>
    <s v="00 - N/A"/>
    <s v="10 - FONDO GENERAL"/>
    <s v="(en blanco)"/>
    <s v="99 - MULTIPROVINCIAL"/>
    <n v="6109143"/>
    <n v="2795763.8"/>
  </r>
  <r>
    <s v="2024"/>
    <x v="0"/>
    <x v="0"/>
    <x v="0"/>
    <x v="0"/>
    <s v="2 - Poder Ejecutivo"/>
    <s v="0203 - MINISTERIO DE DEFENSA"/>
    <s v="0003 - DIRECCIÓN GENERAL DE COMUNIDADES FRONTERIZAS"/>
    <x v="1"/>
    <x v="12"/>
    <x v="32"/>
    <s v="2.3 - MATERIALES Y SUMINISTROS"/>
    <s v="2.3.3 - PAPEL, CARTÓN E IMPRESOS"/>
    <s v="N"/>
    <s v="00 - N/A"/>
    <s v="10 - FONDO GENERAL"/>
    <s v="(en blanco)"/>
    <s v="99 - MULTIPROVINCIAL"/>
    <n v="125000"/>
    <n v="0"/>
  </r>
  <r>
    <s v="2024"/>
    <x v="0"/>
    <x v="0"/>
    <x v="0"/>
    <x v="0"/>
    <s v="2 - Poder Ejecutivo"/>
    <s v="0203 - MINISTERIO DE DEFENSA"/>
    <s v="0003 - DIRECCIÓN GENERAL DE COMUNIDADES FRONTERIZAS"/>
    <x v="1"/>
    <x v="12"/>
    <x v="32"/>
    <s v="2.3 - MATERIALES Y SUMINISTROS"/>
    <s v="2.3.4 - PRODUCTOS FARMACÉUTICOS"/>
    <s v="N"/>
    <s v="00 - N/A"/>
    <s v="10 - FONDO GENERAL"/>
    <s v="(en blanco)"/>
    <s v="99 - MULTIPROVINCIAL"/>
    <n v="1642982"/>
    <n v="443982"/>
  </r>
  <r>
    <s v="2024"/>
    <x v="0"/>
    <x v="0"/>
    <x v="0"/>
    <x v="0"/>
    <s v="2 - Poder Ejecutivo"/>
    <s v="0203 - MINISTERIO DE DEFENSA"/>
    <s v="0003 - DIRECCIÓN GENERAL DE COMUNIDADES FRONTERIZAS"/>
    <x v="1"/>
    <x v="12"/>
    <x v="32"/>
    <s v="2.3 - MATERIALES Y SUMINISTROS"/>
    <s v="2.3.5 - CUERO, CAUCHO Y PLÁSTICO"/>
    <s v="N"/>
    <s v="00 - N/A"/>
    <s v="10 - FONDO GENERAL"/>
    <s v="(en blanco)"/>
    <s v="99 - MULTIPROVINCIAL"/>
    <n v="20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en blanco)"/>
    <s v="99 - MULTIPROVINCIAL"/>
    <n v="1500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5205340"/>
    <n v="200000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275000"/>
    <n v="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28782000"/>
    <n v="15486000"/>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en blanco)"/>
    <s v="32 - SANTO DOMINGO"/>
    <n v="452475"/>
    <n v="273180.71999999997"/>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en blanco)"/>
    <s v="32 - SANTO DOMINGO"/>
    <n v="300000"/>
    <n v="0"/>
  </r>
  <r>
    <s v="2024"/>
    <x v="0"/>
    <x v="0"/>
    <x v="0"/>
    <x v="0"/>
    <s v="2 - Poder Ejecutivo"/>
    <s v="0203 - MINISTERIO DE DEFENSA"/>
    <s v="0003 - ESCUELA DE GRADUADOS DE ESTUDIOS MILITARES DEL EJERCITO DE REP. DOM."/>
    <x v="2"/>
    <x v="10"/>
    <x v="24"/>
    <s v="2.2 - CONTRATACIÓN DE SERVICIOS"/>
    <s v="2.2.3 - VIÁTICOS"/>
    <s v="N"/>
    <s v="00 - N/A"/>
    <s v="10 - FONDO GENERAL"/>
    <s v="(en blanco)"/>
    <s v="32 - SANTO DOMINGO"/>
    <n v="350000"/>
    <n v="34950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en blanco)"/>
    <s v="32 - SANTO DOMINGO"/>
    <n v="200000"/>
    <n v="1179598.23"/>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en blanco)"/>
    <s v="32 - SANTO DOMINGO"/>
    <n v="460000"/>
    <n v="152928"/>
  </r>
  <r>
    <s v="2024"/>
    <x v="0"/>
    <x v="0"/>
    <x v="0"/>
    <x v="0"/>
    <s v="2 - Poder Ejecutivo"/>
    <s v="0203 - MINISTERIO DE DEFENSA"/>
    <s v="0003 - ESCUELA DE GRADUADOS DE ESTUDIOS MILITARES DEL EJERCITO DE REP. DOM."/>
    <x v="2"/>
    <x v="10"/>
    <x v="24"/>
    <s v="2.2 - CONTRATACIÓN DE SERVICIOS"/>
    <s v="2.2.6 - SEGUROS"/>
    <s v="N"/>
    <s v="00 - N/A"/>
    <s v="10 - FONDO GENERAL"/>
    <s v="(en blanco)"/>
    <s v="32 - SANTO DOMINGO"/>
    <n v="0"/>
    <n v="218799.84"/>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3160228"/>
    <n v="1726600.31"/>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2600000"/>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en blanco)"/>
    <s v="32 - SANTO DOMINGO"/>
    <n v="900000"/>
    <n v="484331"/>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5290000"/>
    <n v="2937960"/>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420000"/>
    <n v="5044.5"/>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500000"/>
    <n v="126474.76000000001"/>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en blanco)"/>
    <s v="32 - SANTO DOMINGO"/>
    <n v="200000"/>
    <n v="0"/>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200000"/>
    <n v="17904.439999999999"/>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3200000"/>
    <n v="101040.16"/>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1800000"/>
    <n v="1134985.96"/>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3594429"/>
    <n v="407366.00999999995"/>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112271145"/>
    <n v="51762686.359999999"/>
  </r>
  <r>
    <s v="2024"/>
    <x v="0"/>
    <x v="0"/>
    <x v="0"/>
    <x v="0"/>
    <s v="2 - Poder Ejecutivo"/>
    <s v="0203 - MINISTERIO DE DEFENSA"/>
    <s v="0003 - FORMACION Y CAPACITACION TECNICO PROFESIONAL (IMESA)"/>
    <x v="2"/>
    <x v="10"/>
    <x v="30"/>
    <s v="2.1 - REMUNERACIONES Y CONTRIBUCIONES"/>
    <s v="2.1.2 - SOBRESUELDOS"/>
    <s v="N"/>
    <s v="00 - N/A"/>
    <s v="10 - FONDO GENERAL"/>
    <s v="(en blanco)"/>
    <s v="99 - MULTIPROVINCIAL"/>
    <n v="1335915"/>
    <n v="486261.2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en blanco)"/>
    <s v="99 - MULTIPROVINCIAL"/>
    <n v="7138214"/>
    <n v="3557163.67"/>
  </r>
  <r>
    <s v="2024"/>
    <x v="0"/>
    <x v="0"/>
    <x v="0"/>
    <x v="0"/>
    <s v="2 - Poder Ejecutivo"/>
    <s v="0203 - MINISTERIO DE DEFENSA"/>
    <s v="0003 - FORMACION Y CAPACITACION TECNICO PROFESIONAL (IMESA)"/>
    <x v="2"/>
    <x v="10"/>
    <x v="30"/>
    <s v="2.2 - CONTRATACIÓN DE SERVICIOS"/>
    <s v="2.2.3 - VIÁTICOS"/>
    <s v="N"/>
    <s v="00 - N/A"/>
    <s v="10 - FONDO GENERAL"/>
    <s v="(en blanco)"/>
    <s v="99 - MULTIPROVINCIAL"/>
    <n v="844800"/>
    <n v="491400"/>
  </r>
  <r>
    <s v="2024"/>
    <x v="0"/>
    <x v="0"/>
    <x v="0"/>
    <x v="0"/>
    <s v="2 - Poder Ejecutivo"/>
    <s v="0203 - MINISTERIO DE DEFENSA"/>
    <s v="0003 - FORMACION Y CAPACITACION TECNICO PROFESIONAL (IMESA)"/>
    <x v="2"/>
    <x v="10"/>
    <x v="30"/>
    <s v="2.2 - CONTRATACIÓN DE SERVICIOS"/>
    <s v="2.2.5 - ALQUILERES Y RENTAS"/>
    <s v="N"/>
    <s v="00 - N/A"/>
    <s v="10 - FONDO GENERAL"/>
    <s v="(en blanco)"/>
    <s v="99 - MULTIPROVINCIAL"/>
    <n v="326657"/>
    <n v="187459.93999999997"/>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en blanco)"/>
    <s v="99 - MULTIPROVINCIAL"/>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en blanco)"/>
    <s v="99 - MULTIPROVINCIAL"/>
    <n v="25000"/>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en blanco)"/>
    <s v="99 - MULTIPROVINCIAL"/>
    <n v="1698809"/>
    <n v="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2558000"/>
    <n v="1493526"/>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1132710"/>
    <n v="798470.81"/>
  </r>
  <r>
    <s v="2024"/>
    <x v="0"/>
    <x v="0"/>
    <x v="0"/>
    <x v="0"/>
    <s v="2 - Poder Ejecutivo"/>
    <s v="0203 - MINISTERIO DE DEFENSA"/>
    <s v="0003 - FORMACION Y CAPACITACION TECNICO PROFESIONAL (IMESA)"/>
    <x v="2"/>
    <x v="10"/>
    <x v="30"/>
    <s v="2.3 - MATERIALES Y SUMINISTROS"/>
    <s v="2.3.4 - PRODUCTOS FARMACÉUTICOS"/>
    <s v="N"/>
    <s v="00 - N/A"/>
    <s v="10 - FONDO GENERAL"/>
    <s v="(en blanco)"/>
    <s v="99 - MULTIPROVINCIAL"/>
    <n v="0"/>
    <n v="10204.049999999999"/>
  </r>
  <r>
    <s v="2024"/>
    <x v="0"/>
    <x v="0"/>
    <x v="0"/>
    <x v="0"/>
    <s v="2 - Poder Ejecutivo"/>
    <s v="0203 - MINISTERIO DE DEFENSA"/>
    <s v="0003 - FORMACION Y CAPACITACION TECNICO PROFESIONAL (IMESA)"/>
    <x v="2"/>
    <x v="10"/>
    <x v="30"/>
    <s v="2.3 - MATERIALES Y SUMINISTROS"/>
    <s v="2.3.5 - CUERO, CAUCHO Y PLÁSTICO"/>
    <s v="N"/>
    <s v="00 - N/A"/>
    <s v="10 - FONDO GENERAL"/>
    <s v="(en blanco)"/>
    <s v="99 - MULTIPROVINCIAL"/>
    <n v="65000"/>
    <n v="3300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591000"/>
    <n v="423360.74"/>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5345720"/>
    <n v="2681645.5199999996"/>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9086000"/>
    <n v="1666419.3000000005"/>
  </r>
  <r>
    <s v="2024"/>
    <x v="0"/>
    <x v="0"/>
    <x v="0"/>
    <x v="0"/>
    <s v="2 - Poder Ejecutivo"/>
    <s v="0203 - MINISTERIO DE DEFENSA"/>
    <s v="0003 - SERVICIOS DE PESCA"/>
    <x v="0"/>
    <x v="7"/>
    <x v="29"/>
    <s v="2.1 - REMUNERACIONES Y CONTRIBUCIONES"/>
    <s v="2.1.1 - REMUNERACIONES"/>
    <s v="N"/>
    <s v="00 - N/A"/>
    <s v="10 - FONDO GENERAL"/>
    <s v="(en blanco)"/>
    <s v="99 - MULTIPROVINCIAL"/>
    <n v="20882583"/>
    <n v="11235000"/>
  </r>
  <r>
    <s v="2024"/>
    <x v="0"/>
    <x v="0"/>
    <x v="0"/>
    <x v="0"/>
    <s v="2 - Poder Ejecutivo"/>
    <s v="0203 - MINISTERIO DE DEFENSA"/>
    <s v="0003 - SERVICIOS DE PESCA"/>
    <x v="0"/>
    <x v="7"/>
    <x v="29"/>
    <s v="2.1 - REMUNERACIONES Y CONTRIBUCIONES"/>
    <s v="2.1.2 - SOBRESUELDOS"/>
    <s v="N"/>
    <s v="00 - N/A"/>
    <s v="10 - FONDO GENERAL"/>
    <s v="(en blanco)"/>
    <s v="99 - MULTIPROVINCIAL"/>
    <n v="270000"/>
    <n v="155792"/>
  </r>
  <r>
    <s v="2024"/>
    <x v="0"/>
    <x v="0"/>
    <x v="0"/>
    <x v="0"/>
    <s v="2 - Poder Ejecutivo"/>
    <s v="0203 - MINISTERIO DE DEFENSA"/>
    <s v="0003 - SERVICIOS DE PESCA"/>
    <x v="0"/>
    <x v="7"/>
    <x v="29"/>
    <s v="2.1 - REMUNERACIONES Y CONTRIBUCIONES"/>
    <s v="2.1.5 - CONTRIBUCIONES A LA SEGURIDAD SOCIAL"/>
    <s v="N"/>
    <s v="00 - N/A"/>
    <s v="10 - FONDO GENERAL"/>
    <s v="(en blanco)"/>
    <s v="99 - MULTIPROVINCIAL"/>
    <n v="265300"/>
    <n v="147976.5"/>
  </r>
  <r>
    <s v="2024"/>
    <x v="0"/>
    <x v="0"/>
    <x v="0"/>
    <x v="0"/>
    <s v="2 - Poder Ejecutivo"/>
    <s v="0203 - MINISTERIO DE DEFENSA"/>
    <s v="0003 - SERVICIOS DE PESCA"/>
    <x v="0"/>
    <x v="7"/>
    <x v="29"/>
    <s v="2.2 - CONTRATACIÓN DE SERVICIOS"/>
    <s v="2.2.1 - SERVICIOS BÁSICOS"/>
    <s v="N"/>
    <s v="00 - N/A"/>
    <s v="10 - FONDO GENERAL"/>
    <s v="(en blanco)"/>
    <s v="99 - MULTIPROVINCIAL"/>
    <n v="1100000"/>
    <n v="411633.52"/>
  </r>
  <r>
    <s v="2024"/>
    <x v="0"/>
    <x v="0"/>
    <x v="0"/>
    <x v="0"/>
    <s v="2 - Poder Ejecutivo"/>
    <s v="0203 - MINISTERIO DE DEFENSA"/>
    <s v="0003 - SERVICIOS DE PESCA"/>
    <x v="0"/>
    <x v="7"/>
    <x v="29"/>
    <s v="2.2 - CONTRATACIÓN DE SERVICIOS"/>
    <s v="2.2.3 - VIÁTICOS"/>
    <s v="N"/>
    <s v="00 - N/A"/>
    <s v="10 - FONDO GENERAL"/>
    <s v="(en blanco)"/>
    <s v="99 - MULTIPROVINCIAL"/>
    <n v="400000"/>
    <n v="1956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790000"/>
    <n v="0"/>
  </r>
  <r>
    <s v="2024"/>
    <x v="0"/>
    <x v="0"/>
    <x v="0"/>
    <x v="0"/>
    <s v="2 - Poder Ejecutivo"/>
    <s v="0203 - MINISTERIO DE DEFENSA"/>
    <s v="0003 - SERVICIOS DE PESCA"/>
    <x v="0"/>
    <x v="7"/>
    <x v="29"/>
    <s v="2.2 - CONTRATACIÓN DE SERVICIOS"/>
    <s v="2.2.8 - OTROS SERVICIOS NO INCLUIDOS EN CONCEPTOS ANTERIORES"/>
    <s v="N"/>
    <s v="00 - N/A"/>
    <s v="10 - FONDO GENERAL"/>
    <s v="(en blanco)"/>
    <s v="99 - MULTIPROVINCIAL"/>
    <n v="300000"/>
    <n v="150000"/>
  </r>
  <r>
    <s v="2024"/>
    <x v="0"/>
    <x v="0"/>
    <x v="0"/>
    <x v="0"/>
    <s v="2 - Poder Ejecutivo"/>
    <s v="0203 - MINISTERIO DE DEFENSA"/>
    <s v="0003 - SERVICIOS DE PESCA"/>
    <x v="0"/>
    <x v="7"/>
    <x v="29"/>
    <s v="2.3 - MATERIALES Y SUMINISTROS"/>
    <s v="2.3.1 - ALIMENTOS Y PRODUCTOS AGROFORESTALES"/>
    <s v="N"/>
    <s v="00 - N/A"/>
    <s v="10 - FONDO GENERAL"/>
    <s v="(en blanco)"/>
    <s v="99 - MULTIPROVINCIAL"/>
    <n v="2100000"/>
    <n v="1174644"/>
  </r>
  <r>
    <s v="2024"/>
    <x v="0"/>
    <x v="0"/>
    <x v="0"/>
    <x v="0"/>
    <s v="2 - Poder Ejecutivo"/>
    <s v="0203 - MINISTERIO DE DEFENSA"/>
    <s v="0003 - SERVICIOS DE PESCA"/>
    <x v="0"/>
    <x v="7"/>
    <x v="29"/>
    <s v="2.3 - MATERIALES Y SUMINISTROS"/>
    <s v="2.3.2 - TEXTILES Y VESTUARIOS"/>
    <s v="N"/>
    <s v="00 - N/A"/>
    <s v="10 - FONDO GENERAL"/>
    <s v="(en blanco)"/>
    <s v="99 - MULTIPROVINCIAL"/>
    <n v="950000"/>
    <n v="290302.5"/>
  </r>
  <r>
    <s v="2024"/>
    <x v="0"/>
    <x v="0"/>
    <x v="0"/>
    <x v="0"/>
    <s v="2 - Poder Ejecutivo"/>
    <s v="0203 - MINISTERIO DE DEFENSA"/>
    <s v="0003 - SERVICIOS DE PESCA"/>
    <x v="0"/>
    <x v="7"/>
    <x v="29"/>
    <s v="2.3 - MATERIALES Y SUMINISTROS"/>
    <s v="2.3.3 - PAPEL, CARTÓN E IMPRESOS"/>
    <s v="N"/>
    <s v="00 - N/A"/>
    <s v="10 - FONDO GENERAL"/>
    <s v="(en blanco)"/>
    <s v="99 - MULTIPROVINCIAL"/>
    <n v="350000"/>
    <n v="158002"/>
  </r>
  <r>
    <s v="2024"/>
    <x v="0"/>
    <x v="0"/>
    <x v="0"/>
    <x v="0"/>
    <s v="2 - Poder Ejecutivo"/>
    <s v="0203 - MINISTERIO DE DEFENSA"/>
    <s v="0003 - SERVICIOS DE PESCA"/>
    <x v="0"/>
    <x v="7"/>
    <x v="29"/>
    <s v="2.3 - MATERIALES Y SUMINISTROS"/>
    <s v="2.3.5 - CUERO, CAUCHO Y PLÁSTICO"/>
    <s v="N"/>
    <s v="00 - N/A"/>
    <s v="10 - FONDO GENERAL"/>
    <s v="(en blanco)"/>
    <s v="99 - MULTIPROVINCIAL"/>
    <n v="375000"/>
    <n v="345114.6"/>
  </r>
  <r>
    <s v="2024"/>
    <x v="0"/>
    <x v="0"/>
    <x v="0"/>
    <x v="0"/>
    <s v="2 - Poder Ejecutivo"/>
    <s v="0203 - MINISTERIO DE DEFENSA"/>
    <s v="0003 - SERVICIOS DE PESCA"/>
    <x v="0"/>
    <x v="7"/>
    <x v="29"/>
    <s v="2.3 - MATERIALES Y SUMINISTROS"/>
    <s v="2.3.6 - PRODUCTOS DE MINERALES, METÁLICOS Y NO METÁLICOS"/>
    <s v="N"/>
    <s v="00 - N/A"/>
    <s v="10 - FONDO GENERAL"/>
    <s v="(en blanco)"/>
    <s v="99 - MULTIPROVINCIAL"/>
    <n v="75000"/>
    <n v="41559.599999999999"/>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10185000"/>
    <n v="5346015.9000000004"/>
  </r>
  <r>
    <s v="2024"/>
    <x v="0"/>
    <x v="0"/>
    <x v="0"/>
    <x v="0"/>
    <s v="2 - Poder Ejecutivo"/>
    <s v="0203 - MINISTERIO DE DEFENSA"/>
    <s v="0003 - SERVICIOS DE PESCA"/>
    <x v="0"/>
    <x v="7"/>
    <x v="29"/>
    <s v="2.3 - MATERIALES Y SUMINISTROS"/>
    <s v="2.3.9 - PRODUCTOS Y ÚTILES VARIOS"/>
    <s v="N"/>
    <s v="00 - N/A"/>
    <s v="10 - FONDO GENERAL"/>
    <s v="(en blanco)"/>
    <s v="99 - MULTIPROVINCIAL"/>
    <n v="1420500"/>
    <n v="1098724.95"/>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63323000"/>
    <n v="29276188.990000002"/>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en blanco)"/>
    <s v="99 - MULTIPROVINCIAL"/>
    <n v="1530000"/>
    <n v="724047.66000000015"/>
  </r>
  <r>
    <s v="2024"/>
    <x v="0"/>
    <x v="0"/>
    <x v="0"/>
    <x v="0"/>
    <s v="2 - Poder Ejecutivo"/>
    <s v="0203 - MINISTERIO DE DEFENSA"/>
    <s v="0004 - INSTITUTO DE SEGURIDAD SOCIAL DE LAS FUERZAS ARMADAS"/>
    <x v="2"/>
    <x v="4"/>
    <x v="6"/>
    <s v="2.2 - CONTRATACIÓN DE SERVICIOS"/>
    <s v="2.2.1 - SERVICIOS BÁSICOS"/>
    <s v="N"/>
    <s v="00 - N/A"/>
    <s v="10 - FONDO GENERAL"/>
    <s v="(en blanco)"/>
    <s v="99 - MULTIPROVINCIAL"/>
    <n v="3199336"/>
    <n v="1788298.5399999998"/>
  </r>
  <r>
    <s v="2024"/>
    <x v="0"/>
    <x v="0"/>
    <x v="0"/>
    <x v="0"/>
    <s v="2 - Poder Ejecutivo"/>
    <s v="0203 - MINISTERIO DE DEFENSA"/>
    <s v="0004 - INSTITUTO DE SEGURIDAD SOCIAL DE LAS FUERZAS ARMADAS"/>
    <x v="2"/>
    <x v="4"/>
    <x v="6"/>
    <s v="2.2 - CONTRATACIÓN DE SERVICIOS"/>
    <s v="2.2.6 - SEGUROS"/>
    <s v="N"/>
    <s v="00 - N/A"/>
    <s v="10 - FONDO GENERAL"/>
    <s v="(en blanco)"/>
    <s v="99 - MULTIPROVINCIAL"/>
    <n v="2422000"/>
    <n v="0"/>
  </r>
  <r>
    <s v="2024"/>
    <x v="0"/>
    <x v="0"/>
    <x v="0"/>
    <x v="0"/>
    <s v="2 - Poder Ejecutivo"/>
    <s v="0203 - MINISTERIO DE DEFENSA"/>
    <s v="0004 - INSTITUTO DE SEGURIDAD SOCIAL DE LAS FUERZAS ARMADAS"/>
    <x v="2"/>
    <x v="4"/>
    <x v="6"/>
    <s v="2.3 - MATERIALES Y SUMINISTROS"/>
    <s v="2.3.1 - ALIMENTOS Y PRODUCTOS AGROFORESTALES"/>
    <s v="N"/>
    <s v="00 - N/A"/>
    <s v="10 - FONDO GENERAL"/>
    <s v="(en blanco)"/>
    <s v="99 - MULTIPROVINCIAL"/>
    <n v="9120000"/>
    <n v="5312430"/>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1373100"/>
    <n v="207048.7"/>
  </r>
  <r>
    <s v="2024"/>
    <x v="0"/>
    <x v="0"/>
    <x v="0"/>
    <x v="0"/>
    <s v="2 - Poder Ejecutivo"/>
    <s v="0203 - MINISTERIO DE DEFENSA"/>
    <s v="0004 - INSTITUTO DE SEGURIDAD SOCIAL DE LAS FUERZAS ARMADAS"/>
    <x v="2"/>
    <x v="4"/>
    <x v="6"/>
    <s v="2.3 - MATERIALES Y SUMINISTROS"/>
    <s v="2.3.5 - CUERO, CAUCHO Y PLÁSTICO"/>
    <s v="N"/>
    <s v="00 - N/A"/>
    <s v="10 - FONDO GENERAL"/>
    <s v="(en blanco)"/>
    <s v="99 - MULTIPROVINCIAL"/>
    <n v="192266"/>
    <n v="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5538000"/>
    <n v="2800100.08"/>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3350000"/>
    <n v="1171992.4000000001"/>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737293347"/>
    <n v="338112384.86999995"/>
  </r>
  <r>
    <s v="2024"/>
    <x v="0"/>
    <x v="0"/>
    <x v="0"/>
    <x v="0"/>
    <s v="2 - Poder Ejecutivo"/>
    <s v="0203 - MINISTERIO DE DEFENSA"/>
    <s v="0005 - HOSPITAL CENTRAL FUERZAS  ARMADAS"/>
    <x v="2"/>
    <x v="3"/>
    <x v="28"/>
    <s v="2.1 - REMUNERACIONES Y CONTRIBUCIONES"/>
    <s v="2.1.5 - CONTRIBUCIONES A LA SEGURIDAD SOCIAL"/>
    <s v="N"/>
    <s v="00 - N/A"/>
    <s v="10 - FONDO GENERAL"/>
    <s v="(en blanco)"/>
    <s v="99 - MULTIPROVINCIAL"/>
    <n v="15213237"/>
    <n v="8156073.3799999999"/>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33490000"/>
    <n v="18293962.219999995"/>
  </r>
  <r>
    <s v="2024"/>
    <x v="0"/>
    <x v="0"/>
    <x v="0"/>
    <x v="0"/>
    <s v="2 - Poder Ejecutivo"/>
    <s v="0203 - MINISTERIO DE DEFENSA"/>
    <s v="0005 - HOSPITAL CENTRAL FUERZAS  ARMADAS"/>
    <x v="2"/>
    <x v="3"/>
    <x v="28"/>
    <s v="2.2 - CONTRATACIÓN DE SERVICIOS"/>
    <s v="2.2.1 - SERVICIOS BÁSICOS"/>
    <s v="N"/>
    <s v="00 - N/A"/>
    <s v="20 - FONDOS CON DESTINO ESPECÍFICO"/>
    <s v="(en blanco)"/>
    <s v="99 - MULTIPROVINCIAL"/>
    <n v="0"/>
    <n v="250000"/>
  </r>
  <r>
    <s v="2024"/>
    <x v="0"/>
    <x v="0"/>
    <x v="0"/>
    <x v="0"/>
    <s v="2 - Poder Ejecutivo"/>
    <s v="0203 - MINISTERIO DE DEFENSA"/>
    <s v="0005 - HOSPITAL CENTRAL FUERZAS  ARMADAS"/>
    <x v="2"/>
    <x v="3"/>
    <x v="28"/>
    <s v="2.2 - CONTRATACIÓN DE SERVICIOS"/>
    <s v="2.2.2 - PUBLICIDAD, IMPRESIÓN Y ENCUADERNACIÓN"/>
    <s v="N"/>
    <s v="00 - N/A"/>
    <s v="10 - FONDO GENERAL"/>
    <s v="(en blanco)"/>
    <s v="99 - MULTIPROVINCIAL"/>
    <n v="0"/>
    <n v="0"/>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en blanco)"/>
    <s v="99 - MULTIPROVINCIAL"/>
    <n v="0"/>
    <n v="876220.79999999993"/>
  </r>
  <r>
    <s v="2024"/>
    <x v="0"/>
    <x v="0"/>
    <x v="0"/>
    <x v="0"/>
    <s v="2 - Poder Ejecutivo"/>
    <s v="0203 - MINISTERIO DE DEFENSA"/>
    <s v="0005 - HOSPITAL CENTRAL FUERZAS  ARMADAS"/>
    <x v="2"/>
    <x v="3"/>
    <x v="28"/>
    <s v="2.2 - CONTRATACIÓN DE SERVICIOS"/>
    <s v="2.2.4 - TRANSPORTE Y ALMACENAJE"/>
    <s v="N"/>
    <s v="00 - N/A"/>
    <s v="10 - FONDO GENERAL"/>
    <s v="(en blanco)"/>
    <s v="99 - MULTIPROVINCIAL"/>
    <n v="60000"/>
    <n v="0"/>
  </r>
  <r>
    <s v="2024"/>
    <x v="0"/>
    <x v="0"/>
    <x v="0"/>
    <x v="0"/>
    <s v="2 - Poder Ejecutivo"/>
    <s v="0203 - MINISTERIO DE DEFENSA"/>
    <s v="0005 - HOSPITAL CENTRAL FUERZAS  ARMADAS"/>
    <x v="2"/>
    <x v="3"/>
    <x v="28"/>
    <s v="2.2 - CONTRATACIÓN DE SERVICIOS"/>
    <s v="2.2.5 - ALQUILERES Y RENTAS"/>
    <s v="N"/>
    <s v="00 - N/A"/>
    <s v="10 - FONDO GENERAL"/>
    <s v="(en blanco)"/>
    <s v="99 - MULTIPROVINCIAL"/>
    <n v="1640000"/>
    <n v="683220"/>
  </r>
  <r>
    <s v="2024"/>
    <x v="0"/>
    <x v="0"/>
    <x v="0"/>
    <x v="0"/>
    <s v="2 - Poder Ejecutivo"/>
    <s v="0203 - MINISTERIO DE DEFENSA"/>
    <s v="0005 - HOSPITAL CENTRAL FUERZAS  ARMADAS"/>
    <x v="2"/>
    <x v="3"/>
    <x v="28"/>
    <s v="2.2 - CONTRATACIÓN DE SERVICIOS"/>
    <s v="2.2.6 - SEGUROS"/>
    <s v="N"/>
    <s v="00 - N/A"/>
    <s v="10 - FONDO GENERAL"/>
    <s v="(en blanco)"/>
    <s v="99 - MULTIPROVINCIAL"/>
    <n v="10000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2747000"/>
    <n v="2563128.8399999994"/>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4209010.8499999996"/>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738800"/>
    <n v="1073466.3900000001"/>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1435105"/>
  </r>
  <r>
    <s v="2024"/>
    <x v="0"/>
    <x v="0"/>
    <x v="0"/>
    <x v="0"/>
    <s v="2 - Poder Ejecutivo"/>
    <s v="0203 - MINISTERIO DE DEFENSA"/>
    <s v="0005 - HOSPITAL CENTRAL FUERZAS  ARMADAS"/>
    <x v="2"/>
    <x v="3"/>
    <x v="28"/>
    <s v="2.2 - CONTRATACIÓN DE SERVICIOS"/>
    <s v="2.2.9 - OTRAS CONTRATACIONES DE SERVICIOS"/>
    <s v="N"/>
    <s v="00 - N/A"/>
    <s v="10 - FONDO GENERAL"/>
    <s v="(en blanco)"/>
    <s v="99 - MULTIPROVINCIAL"/>
    <n v="1895999"/>
    <n v="0"/>
  </r>
  <r>
    <s v="2024"/>
    <x v="0"/>
    <x v="0"/>
    <x v="0"/>
    <x v="0"/>
    <s v="2 - Poder Ejecutivo"/>
    <s v="0203 - MINISTERIO DE DEFENSA"/>
    <s v="0005 - HOSPITAL CENTRAL FUERZAS  ARMADAS"/>
    <x v="2"/>
    <x v="3"/>
    <x v="28"/>
    <s v="2.2 - CONTRATACIÓN DE SERVICIOS"/>
    <s v="2.2.9 - OTRAS CONTRATACIONES DE SERVICIOS"/>
    <s v="N"/>
    <s v="00 - N/A"/>
    <s v="20 - FONDOS CON DESTINO ESPECÍFICO"/>
    <s v="(en blanco)"/>
    <s v="99 - MULTIPROVINCIAL"/>
    <n v="0"/>
    <n v="628654.56000000006"/>
  </r>
  <r>
    <s v="2024"/>
    <x v="0"/>
    <x v="0"/>
    <x v="0"/>
    <x v="0"/>
    <s v="2 - Poder Ejecutivo"/>
    <s v="0203 - MINISTERIO DE DEFENSA"/>
    <s v="0005 - HOSPITAL CENTRAL FUERZAS  ARMADAS"/>
    <x v="2"/>
    <x v="3"/>
    <x v="28"/>
    <s v="2.3 - MATERIALES Y SUMINISTROS"/>
    <s v="2.3.1 - ALIMENTOS Y PRODUCTOS AGROFORESTALES"/>
    <s v="N"/>
    <s v="00 - N/A"/>
    <s v="10 - FONDO GENERAL"/>
    <s v="(en blanco)"/>
    <s v="99 - MULTIPROVINCIAL"/>
    <n v="26961820"/>
    <n v="16429905.029999999"/>
  </r>
  <r>
    <s v="2024"/>
    <x v="0"/>
    <x v="0"/>
    <x v="0"/>
    <x v="0"/>
    <s v="2 - Poder Ejecutivo"/>
    <s v="0203 - MINISTERIO DE DEFENSA"/>
    <s v="0005 - HOSPITAL CENTRAL FUERZAS  ARMADAS"/>
    <x v="2"/>
    <x v="3"/>
    <x v="28"/>
    <s v="2.3 - MATERIALES Y SUMINISTROS"/>
    <s v="2.3.1 - ALIMENTOS Y PRODUCTOS AGROFORESTALES"/>
    <s v="N"/>
    <s v="00 - N/A"/>
    <s v="20 - FONDOS CON DESTINO ESPECÍFICO"/>
    <s v="(en blanco)"/>
    <s v="99 - MULTIPROVINCIAL"/>
    <n v="0"/>
    <n v="237050"/>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1650000"/>
    <n v="274846.78000000003"/>
  </r>
  <r>
    <s v="2024"/>
    <x v="0"/>
    <x v="0"/>
    <x v="0"/>
    <x v="0"/>
    <s v="2 - Poder Ejecutivo"/>
    <s v="0203 - MINISTERIO DE DEFENSA"/>
    <s v="0005 - HOSPITAL CENTRAL FUERZAS  ARMADAS"/>
    <x v="2"/>
    <x v="3"/>
    <x v="28"/>
    <s v="2.3 - MATERIALES Y SUMINISTROS"/>
    <s v="2.3.2 - TEXTILES Y VESTUARIOS"/>
    <s v="N"/>
    <s v="00 - N/A"/>
    <s v="20 - FONDOS CON DESTINO ESPECÍFICO"/>
    <s v="(en blanco)"/>
    <s v="99 - MULTIPROVINCIAL"/>
    <n v="0"/>
    <n v="381242.9"/>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3513586"/>
    <n v="837253.34"/>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504601"/>
    <n v="2598166.67"/>
  </r>
  <r>
    <s v="2024"/>
    <x v="0"/>
    <x v="0"/>
    <x v="0"/>
    <x v="0"/>
    <s v="2 - Poder Ejecutivo"/>
    <s v="0203 - MINISTERIO DE DEFENSA"/>
    <s v="0005 - HOSPITAL CENTRAL FUERZAS  ARMADAS"/>
    <x v="2"/>
    <x v="3"/>
    <x v="28"/>
    <s v="2.3 - MATERIALES Y SUMINISTROS"/>
    <s v="2.3.4 - PRODUCTOS FARMACÉUTICOS"/>
    <s v="N"/>
    <s v="00 - N/A"/>
    <s v="10 - FONDO GENERAL"/>
    <s v="(en blanco)"/>
    <s v="99 - MULTIPROVINCIAL"/>
    <n v="26500000"/>
    <n v="12442778.75"/>
  </r>
  <r>
    <s v="2024"/>
    <x v="0"/>
    <x v="0"/>
    <x v="0"/>
    <x v="0"/>
    <s v="2 - Poder Ejecutivo"/>
    <s v="0203 - MINISTERIO DE DEFENSA"/>
    <s v="0005 - HOSPITAL CENTRAL FUERZAS  ARMADAS"/>
    <x v="2"/>
    <x v="3"/>
    <x v="28"/>
    <s v="2.3 - MATERIALES Y SUMINISTROS"/>
    <s v="2.3.4 - PRODUCTOS FARMACÉUTICOS"/>
    <s v="N"/>
    <s v="00 - N/A"/>
    <s v="20 - FONDOS CON DESTINO ESPECÍFICO"/>
    <s v="(en blanco)"/>
    <s v="99 - MULTIPROVINCIAL"/>
    <n v="0"/>
    <n v="3007513"/>
  </r>
  <r>
    <s v="2024"/>
    <x v="0"/>
    <x v="0"/>
    <x v="0"/>
    <x v="0"/>
    <s v="2 - Poder Ejecutivo"/>
    <s v="0203 - MINISTERIO DE DEFENSA"/>
    <s v="0005 - HOSPITAL CENTRAL FUERZAS  ARMADAS"/>
    <x v="2"/>
    <x v="3"/>
    <x v="28"/>
    <s v="2.3 - MATERIALES Y SUMINISTROS"/>
    <s v="2.3.5 - CUERO, CAUCHO Y PLÁSTICO"/>
    <s v="N"/>
    <s v="00 - N/A"/>
    <s v="10 - FONDO GENERAL"/>
    <s v="(en blanco)"/>
    <s v="99 - MULTIPROVINCIAL"/>
    <n v="100000"/>
    <n v="46256"/>
  </r>
  <r>
    <s v="2024"/>
    <x v="0"/>
    <x v="0"/>
    <x v="0"/>
    <x v="0"/>
    <s v="2 - Poder Ejecutivo"/>
    <s v="0203 - MINISTERIO DE DEFENSA"/>
    <s v="0005 - HOSPITAL CENTRAL FUERZAS  ARMADAS"/>
    <x v="2"/>
    <x v="3"/>
    <x v="28"/>
    <s v="2.3 - MATERIALES Y SUMINISTROS"/>
    <s v="2.3.5 - CUERO, CAUCHO Y PLÁSTICO"/>
    <s v="N"/>
    <s v="00 - N/A"/>
    <s v="20 - FONDOS CON DESTINO ESPECÍFICO"/>
    <s v="(en blanco)"/>
    <s v="99 - MULTIPROVINCIAL"/>
    <n v="0"/>
    <n v="54931.99"/>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1290000"/>
    <n v="9889.1899999999987"/>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373647.89000000007"/>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31611541"/>
    <n v="13975632.249999998"/>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1760840.58"/>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35686630"/>
    <n v="15286281.109999998"/>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4125068.6600000011"/>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9118372"/>
    <n v="13265593.539999999"/>
  </r>
  <r>
    <s v="2024"/>
    <x v="0"/>
    <x v="0"/>
    <x v="0"/>
    <x v="0"/>
    <s v="2 - Poder Ejecutivo"/>
    <s v="0203 - MINISTERIO DE DEFENSA"/>
    <s v="0006 - INSTITUTO CARTOGRÁFICO MILITAR DE LAS FUERZAS ARMADAS"/>
    <x v="0"/>
    <x v="7"/>
    <x v="33"/>
    <s v="2.1 - REMUNERACIONES Y CONTRIBUCIONES"/>
    <s v="2.1.1 - REMUNERACIONES"/>
    <s v="N"/>
    <s v="00 - N/A"/>
    <s v="20 - FONDOS CON DESTINO ESPECÍFICO"/>
    <s v="(en blanco)"/>
    <s v="01 - DISTRITO NACIONAL"/>
    <n v="0"/>
    <n v="0"/>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en blanco)"/>
    <s v="01 - DISTRITO NACIONAL"/>
    <n v="343524"/>
    <n v="236536.81999999998"/>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en blanco)"/>
    <s v="01 - DISTRITO NACIONAL"/>
    <n v="0"/>
    <n v="0"/>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1095120"/>
    <n v="421590.60000000003"/>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en blanco)"/>
    <s v="01 - DISTRITO NACIONAL"/>
    <n v="0"/>
    <n v="32851.199999999997"/>
  </r>
  <r>
    <s v="2024"/>
    <x v="0"/>
    <x v="0"/>
    <x v="0"/>
    <x v="0"/>
    <s v="2 - Poder Ejecutivo"/>
    <s v="0203 - MINISTERIO DE DEFENSA"/>
    <s v="0006 - INSTITUTO CARTOGRÁFICO MILITAR DE LAS FUERZAS ARMADAS"/>
    <x v="0"/>
    <x v="7"/>
    <x v="33"/>
    <s v="2.2 - CONTRATACIÓN DE SERVICIOS"/>
    <s v="2.2.3 - VIÁTICOS"/>
    <s v="N"/>
    <s v="00 - N/A"/>
    <s v="10 - FONDO GENERAL"/>
    <s v="(en blanco)"/>
    <s v="01 - DISTRITO NACIONAL"/>
    <n v="1596000"/>
    <n v="103250"/>
  </r>
  <r>
    <s v="2024"/>
    <x v="0"/>
    <x v="0"/>
    <x v="0"/>
    <x v="0"/>
    <s v="2 - Poder Ejecutivo"/>
    <s v="0203 - MINISTERIO DE DEFENSA"/>
    <s v="0006 - INSTITUTO CARTOGRÁFICO MILITAR DE LAS FUERZAS ARMADAS"/>
    <x v="0"/>
    <x v="7"/>
    <x v="33"/>
    <s v="2.2 - CONTRATACIÓN DE SERVICIOS"/>
    <s v="2.2.3 - VIÁTICOS"/>
    <s v="N"/>
    <s v="00 - N/A"/>
    <s v="20 - FONDOS CON DESTINO ESPECÍFICO"/>
    <s v="(en blanco)"/>
    <s v="01 - DISTRITO NACIONAL"/>
    <n v="0"/>
    <n v="0"/>
  </r>
  <r>
    <s v="2024"/>
    <x v="0"/>
    <x v="0"/>
    <x v="0"/>
    <x v="0"/>
    <s v="2 - Poder Ejecutivo"/>
    <s v="0203 - MINISTERIO DE DEFENSA"/>
    <s v="0006 - INSTITUTO CARTOGRÁFICO MILITAR DE LAS FUERZAS ARMADAS"/>
    <x v="0"/>
    <x v="7"/>
    <x v="33"/>
    <s v="2.2 - CONTRATACIÓN DE SERVICIOS"/>
    <s v="2.2.6 - SEGUROS"/>
    <s v="N"/>
    <s v="00 - N/A"/>
    <s v="20 - FONDOS CON DESTINO ESPECÍFICO"/>
    <s v="(en blanco)"/>
    <s v="01 - DISTRITO NACIONAL"/>
    <n v="0"/>
    <n v="25242.25"/>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en blanco)"/>
    <s v="01 - DISTRITO NACIONAL"/>
    <n v="1192116"/>
    <n v="0"/>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en blanco)"/>
    <s v="01 - DISTRITO NACIONAL"/>
    <n v="2400000"/>
    <n v="1395700"/>
  </r>
  <r>
    <s v="2024"/>
    <x v="0"/>
    <x v="0"/>
    <x v="0"/>
    <x v="0"/>
    <s v="2 - Poder Ejecutivo"/>
    <s v="0203 - MINISTERIO DE DEFENSA"/>
    <s v="0006 - INSTITUTO CARTOGRÁFICO MILITAR DE LAS FUERZAS ARMADAS"/>
    <x v="0"/>
    <x v="7"/>
    <x v="33"/>
    <s v="2.3 - MATERIALES Y SUMINISTROS"/>
    <s v="2.3.1 - ALIMENTOS Y PRODUCTOS AGROFORESTALES"/>
    <s v="N"/>
    <s v="00 - N/A"/>
    <s v="20 - FONDOS CON DESTINO ESPECÍFICO"/>
    <s v="(en blanco)"/>
    <s v="01 - DISTRITO NACIONAL"/>
    <n v="0"/>
    <n v="0"/>
  </r>
  <r>
    <s v="2024"/>
    <x v="0"/>
    <x v="0"/>
    <x v="0"/>
    <x v="0"/>
    <s v="2 - Poder Ejecutivo"/>
    <s v="0203 - MINISTERIO DE DEFENSA"/>
    <s v="0006 - INSTITUTO CARTOGRÁFICO MILITAR DE LAS FUERZAS ARMADAS"/>
    <x v="0"/>
    <x v="7"/>
    <x v="33"/>
    <s v="2.3 - MATERIALES Y SUMINISTROS"/>
    <s v="2.3.2 - TEXTILES Y VESTUARIOS"/>
    <s v="N"/>
    <s v="00 - N/A"/>
    <s v="10 - FONDO GENERAL"/>
    <s v="(en blanco)"/>
    <s v="01 - DISTRITO NACIONAL"/>
    <n v="1140000"/>
    <n v="27730"/>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600000"/>
    <n v="77968.5"/>
  </r>
  <r>
    <s v="2024"/>
    <x v="0"/>
    <x v="0"/>
    <x v="0"/>
    <x v="0"/>
    <s v="2 - Poder Ejecutivo"/>
    <s v="0203 - MINISTERIO DE DEFENSA"/>
    <s v="0006 - INSTITUTO CARTOGRÁFICO MILITAR DE LAS FUERZAS ARMADAS"/>
    <x v="0"/>
    <x v="7"/>
    <x v="33"/>
    <s v="2.3 - MATERIALES Y SUMINISTROS"/>
    <s v="2.3.4 - PRODUCTOS FARMACÉUTICOS"/>
    <s v="N"/>
    <s v="00 - N/A"/>
    <s v="10 - FONDO GENERAL"/>
    <s v="(en blanco)"/>
    <s v="01 - DISTRITO NACIONAL"/>
    <n v="360000"/>
    <n v="0"/>
  </r>
  <r>
    <s v="2024"/>
    <x v="0"/>
    <x v="0"/>
    <x v="0"/>
    <x v="0"/>
    <s v="2 - Poder Ejecutivo"/>
    <s v="0203 - MINISTERIO DE DEFENSA"/>
    <s v="0006 - INSTITUTO CARTOGRÁFICO MILITAR DE LAS FUERZAS ARMADAS"/>
    <x v="0"/>
    <x v="7"/>
    <x v="33"/>
    <s v="2.3 - MATERIALES Y SUMINISTROS"/>
    <s v="2.3.5 - CUERO, CAUCHO Y PLÁSTICO"/>
    <s v="N"/>
    <s v="00 - N/A"/>
    <s v="10 - FONDO GENERAL"/>
    <s v="(en blanco)"/>
    <s v="01 - DISTRITO NACIONAL"/>
    <n v="0"/>
    <n v="50633.8"/>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en blanco)"/>
    <s v="01 - DISTRITO NACIONAL"/>
    <n v="0"/>
    <n v="10527.5"/>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3127000"/>
    <n v="1754602"/>
  </r>
  <r>
    <s v="2024"/>
    <x v="0"/>
    <x v="0"/>
    <x v="0"/>
    <x v="0"/>
    <s v="2 - Poder Ejecutivo"/>
    <s v="0203 - MINISTERIO DE DEFENSA"/>
    <s v="0006 - INSTITUTO CARTOGRÁFICO MILITAR DE LAS FUERZAS ARMADAS"/>
    <x v="0"/>
    <x v="7"/>
    <x v="33"/>
    <s v="2.3 - MATERIALES Y SUMINISTROS"/>
    <s v="2.3.7 - COMBUSTIBLES, LUBRICANTES, PRODUCTOS QUÍMICOS Y CONEXOS"/>
    <s v="N"/>
    <s v="00 - N/A"/>
    <s v="20 - FONDOS CON DESTINO ESPECÍFICO"/>
    <s v="(en blanco)"/>
    <s v="01 - DISTRITO NACIONAL"/>
    <n v="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3239874"/>
    <n v="704016.92999999993"/>
  </r>
  <r>
    <s v="2024"/>
    <x v="0"/>
    <x v="0"/>
    <x v="0"/>
    <x v="0"/>
    <s v="2 - Poder Ejecutivo"/>
    <s v="0203 - MINISTERIO DE DEFENSA"/>
    <s v="0006 - INSTITUTO CARTOGRÁFICO MILITAR DE LAS FUERZAS ARMADAS"/>
    <x v="0"/>
    <x v="7"/>
    <x v="33"/>
    <s v="2.3 - MATERIALES Y SUMINISTROS"/>
    <s v="2.3.9 - PRODUCTOS Y ÚTILES VARIOS"/>
    <s v="N"/>
    <s v="00 - N/A"/>
    <s v="20 - FONDOS CON DESTINO ESPECÍFICO"/>
    <s v="(en blanco)"/>
    <s v="01 - DISTRITO NACIONAL"/>
    <n v="0"/>
    <n v="0"/>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20214808"/>
    <n v="9307397.8800000008"/>
  </r>
  <r>
    <s v="2024"/>
    <x v="0"/>
    <x v="0"/>
    <x v="0"/>
    <x v="0"/>
    <s v="2 - Poder Ejecutivo"/>
    <s v="0203 - MINISTERIO DE DEFENSA"/>
    <s v="0007 - ESC DE GRAD.DE COM.Y ESTADO MAYOR CONJ.'GRAL DE DIV. GREGORIO LUPERON'"/>
    <x v="2"/>
    <x v="10"/>
    <x v="24"/>
    <s v="2.1 - REMUNERACIONES Y CONTRIBUCIONES"/>
    <s v="2.1.2 - SOBRESUELDOS"/>
    <s v="N"/>
    <s v="00 - N/A"/>
    <s v="10 - FONDO GENERAL"/>
    <s v="(en blanco)"/>
    <s v="99 - MULTIPROVINCIAL"/>
    <n v="960000"/>
    <n v="48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en blanco)"/>
    <s v="99 - MULTIPROVINCIAL"/>
    <n v="441336"/>
    <n v="198891.94999999998"/>
  </r>
  <r>
    <s v="2024"/>
    <x v="0"/>
    <x v="0"/>
    <x v="0"/>
    <x v="0"/>
    <s v="2 - Poder Ejecutivo"/>
    <s v="0203 - MINISTERIO DE DEFENSA"/>
    <s v="0007 - ESC DE GRAD.DE COM.Y ESTADO MAYOR CONJ.'GRAL DE DIV. GREGORIO LUPERON'"/>
    <x v="2"/>
    <x v="10"/>
    <x v="24"/>
    <s v="2.2 - CONTRATACIÓN DE SERVICIOS"/>
    <s v="2.2.1 - SERVICIOS BÁSICOS"/>
    <s v="N"/>
    <s v="00 - N/A"/>
    <s v="10 - FONDO GENERAL"/>
    <s v="(en blanco)"/>
    <s v="99 - MULTIPROVINCIAL"/>
    <n v="344000"/>
    <n v="61844.18"/>
  </r>
  <r>
    <s v="2024"/>
    <x v="0"/>
    <x v="0"/>
    <x v="0"/>
    <x v="0"/>
    <s v="2 - Poder Ejecutivo"/>
    <s v="0203 - MINISTERIO DE DEFENSA"/>
    <s v="0007 - ESC DE GRAD.DE COM.Y ESTADO MAYOR CONJ.'GRAL DE DIV. GREGORIO LUPERON'"/>
    <x v="2"/>
    <x v="10"/>
    <x v="24"/>
    <s v="2.2 - CONTRATACIÓN DE SERVICIOS"/>
    <s v="2.2.3 - VIÁTICOS"/>
    <s v="N"/>
    <s v="00 - N/A"/>
    <s v="10 - FONDO GENERAL"/>
    <s v="(en blanco)"/>
    <s v="99 - MULTIPROVINCIAL"/>
    <n v="305000"/>
    <n v="40600"/>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en blanco)"/>
    <s v="99 - MULTIPROVINCIAL"/>
    <n v="2500000"/>
    <n v="401000.01"/>
  </r>
  <r>
    <s v="2024"/>
    <x v="0"/>
    <x v="0"/>
    <x v="0"/>
    <x v="0"/>
    <s v="2 - Poder Ejecutivo"/>
    <s v="0203 - MINISTERIO DE DEFENSA"/>
    <s v="0007 - ESC DE GRAD.DE COM.Y ESTADO MAYOR CONJ.'GRAL DE DIV. GREGORIO LUPERON'"/>
    <x v="2"/>
    <x v="10"/>
    <x v="24"/>
    <s v="2.2 - CONTRATACIÓN DE SERVICIOS"/>
    <s v="2.2.5 - ALQUILERES Y RENTAS"/>
    <s v="N"/>
    <s v="00 - N/A"/>
    <s v="10 - FONDO GENERAL"/>
    <s v="(en blanco)"/>
    <s v="99 - MULTIPROVINCIAL"/>
    <n v="2324000"/>
    <n v="2231580.6"/>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452949"/>
    <n v="1723934.99"/>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2710000"/>
    <n v="66700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3100000"/>
    <n v="194130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4045000"/>
    <n v="1811155.2"/>
  </r>
  <r>
    <s v="2024"/>
    <x v="0"/>
    <x v="0"/>
    <x v="0"/>
    <x v="0"/>
    <s v="2 - Poder Ejecutivo"/>
    <s v="0203 - MINISTERIO DE DEFENSA"/>
    <s v="0007 - ESC DE GRAD.DE COM.Y ESTADO MAYOR CONJ.'GRAL DE DIV. GREGORIO LUPERON'"/>
    <x v="2"/>
    <x v="10"/>
    <x v="24"/>
    <s v="2.3 - MATERIALES Y SUMINISTROS"/>
    <s v="2.3.2 - TEXTILES Y VESTUARIOS"/>
    <s v="N"/>
    <s v="00 - N/A"/>
    <s v="10 - FONDO GENERAL"/>
    <s v="(en blanco)"/>
    <s v="99 - MULTIPROVINCIAL"/>
    <n v="430000"/>
    <n v="417572.5"/>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2595009"/>
    <n v="239346.48"/>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en blanco)"/>
    <s v="99 - MULTIPROVINCIAL"/>
    <n v="1500000"/>
    <n v="954824.88"/>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en blanco)"/>
    <s v="99 - MULTIPROVINCIAL"/>
    <n v="9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105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3212051"/>
    <n v="175000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889000"/>
    <n v="312496.06"/>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14171558"/>
    <n v="7630739.1999999993"/>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en blanco)"/>
    <s v="01 - DISTRITO NACIONAL"/>
    <n v="55000"/>
    <n v="17989.3"/>
  </r>
  <r>
    <s v="2024"/>
    <x v="0"/>
    <x v="0"/>
    <x v="0"/>
    <x v="0"/>
    <s v="2 - Poder Ejecutivo"/>
    <s v="0203 - MINISTERIO DE DEFENSA"/>
    <s v="0008 - CÍRCULO DEPORTIVO DE LAS FUERZAS ARMADAS Y LA POLICIA NACIONAL"/>
    <x v="2"/>
    <x v="8"/>
    <x v="34"/>
    <s v="2.2 - CONTRATACIÓN DE SERVICIOS"/>
    <s v="2.2.1 - SERVICIOS BÁSICOS"/>
    <s v="N"/>
    <s v="00 - N/A"/>
    <s v="10 - FONDO GENERAL"/>
    <s v="(en blanco)"/>
    <s v="01 - DISTRITO NACIONAL"/>
    <n v="324000"/>
    <n v="131103.9"/>
  </r>
  <r>
    <s v="2024"/>
    <x v="0"/>
    <x v="0"/>
    <x v="0"/>
    <x v="0"/>
    <s v="2 - Poder Ejecutivo"/>
    <s v="0203 - MINISTERIO DE DEFENSA"/>
    <s v="0008 - CÍRCULO DEPORTIVO DE LAS FUERZAS ARMADAS Y LA POLICIA NACIONAL"/>
    <x v="2"/>
    <x v="8"/>
    <x v="34"/>
    <s v="2.2 - CONTRATACIÓN DE SERVICIOS"/>
    <s v="2.2.3 - VIÁTICOS"/>
    <s v="N"/>
    <s v="00 - N/A"/>
    <s v="10 - FONDO GENERAL"/>
    <s v="(en blanco)"/>
    <s v="01 - DISTRITO NACIONAL"/>
    <n v="147034"/>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en blanco)"/>
    <s v="01 - DISTRITO NACIONAL"/>
    <n v="20000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en blanco)"/>
    <s v="01 - DISTRITO NACIONAL"/>
    <n v="83256"/>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en blanco)"/>
    <s v="01 - DISTRITO NACIONAL"/>
    <n v="2625000"/>
    <n v="1531157.8"/>
  </r>
  <r>
    <s v="2024"/>
    <x v="0"/>
    <x v="0"/>
    <x v="0"/>
    <x v="0"/>
    <s v="2 - Poder Ejecutivo"/>
    <s v="0203 - MINISTERIO DE DEFENSA"/>
    <s v="0008 - CÍRCULO DEPORTIVO DE LAS FUERZAS ARMADAS Y LA POLICIA NACIONAL"/>
    <x v="2"/>
    <x v="8"/>
    <x v="34"/>
    <s v="2.3 - MATERIALES Y SUMINISTROS"/>
    <s v="2.3.2 - TEXTILES Y VESTUARIOS"/>
    <s v="N"/>
    <s v="00 - N/A"/>
    <s v="10 - FONDO GENERAL"/>
    <s v="(en blanco)"/>
    <s v="01 - DISTRITO NACIONAL"/>
    <n v="700000"/>
    <n v="0"/>
  </r>
  <r>
    <s v="2024"/>
    <x v="0"/>
    <x v="0"/>
    <x v="0"/>
    <x v="0"/>
    <s v="2 - Poder Ejecutivo"/>
    <s v="0203 - MINISTERIO DE DEFENSA"/>
    <s v="0008 - CÍRCULO DEPORTIVO DE LAS FUERZAS ARMADAS Y LA POLICIA NACIONAL"/>
    <x v="2"/>
    <x v="8"/>
    <x v="34"/>
    <s v="2.3 - MATERIALES Y SUMINISTROS"/>
    <s v="2.3.3 - PAPEL, CARTÓN E IMPRESOS"/>
    <s v="N"/>
    <s v="00 - N/A"/>
    <s v="10 - FONDO GENERAL"/>
    <s v="(en blanco)"/>
    <s v="01 - DISTRITO NACIONAL"/>
    <n v="150000"/>
    <n v="0"/>
  </r>
  <r>
    <s v="2024"/>
    <x v="0"/>
    <x v="0"/>
    <x v="0"/>
    <x v="0"/>
    <s v="2 - Poder Ejecutivo"/>
    <s v="0203 - MINISTERIO DE DEFENSA"/>
    <s v="0008 - CÍRCULO DEPORTIVO DE LAS FUERZAS ARMADAS Y LA POLICIA NACIONAL"/>
    <x v="2"/>
    <x v="8"/>
    <x v="34"/>
    <s v="2.3 - MATERIALES Y SUMINISTROS"/>
    <s v="2.3.4 - PRODUCTOS FARMACÉUTICOS"/>
    <s v="N"/>
    <s v="00 - N/A"/>
    <s v="10 - FONDO GENERAL"/>
    <s v="(en blanco)"/>
    <s v="01 - DISTRITO NACIONAL"/>
    <n v="300000"/>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en blanco)"/>
    <s v="01 - DISTRITO NACIONAL"/>
    <n v="2200000"/>
    <n v="10989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1350000"/>
    <n v="500596.18"/>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8445921"/>
    <n v="8513473.3800000008"/>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en blanco)"/>
    <s v="99 - MULTIPROVINCIAL"/>
    <n v="540000"/>
    <n v="255814.72"/>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en blanco)"/>
    <s v="99 - MULTIPROVINCIAL"/>
    <n v="305800"/>
    <n v="165066.6"/>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en blanco)"/>
    <s v="99 - MULTIPROVINCIAL"/>
    <n v="9600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en blanco)"/>
    <s v="99 - MULTIPROVINCIAL"/>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en blanco)"/>
    <s v="99 - MULTIPROVINCIAL"/>
    <n v="3041396"/>
    <n v="1198645"/>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en blanco)"/>
    <s v="99 - MULTIPROVINCIAL"/>
    <n v="1560000"/>
    <n v="845099.92"/>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5100000"/>
    <n v="2292213.7999999998"/>
  </r>
  <r>
    <s v="2024"/>
    <x v="0"/>
    <x v="0"/>
    <x v="0"/>
    <x v="0"/>
    <s v="2 - Poder Ejecutivo"/>
    <s v="0203 - MINISTERIO DE DEFENSA"/>
    <s v="0009 - ESCUELA DE GRADUADOS EN DERECHOS HUMANOS Y DERECHO INTERNACIONAL HUMANITARIO"/>
    <x v="2"/>
    <x v="10"/>
    <x v="30"/>
    <s v="2.2 - CONTRATACIÓN DE SERVICIOS"/>
    <s v="2.2.6 - SEGUROS"/>
    <s v="N"/>
    <s v="00 - N/A"/>
    <s v="10 - FONDO GENERAL"/>
    <s v="(en blanco)"/>
    <s v="99 - MULTIPROVINCIAL"/>
    <n v="0"/>
    <n v="6222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240000"/>
    <n v="88386.09"/>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2000000"/>
    <n v="627644"/>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en blanco)"/>
    <s v="99 - MULTIPROVINCIAL"/>
    <n v="3104982"/>
    <n v="102235.2"/>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en blanco)"/>
    <s v="99 - MULTIPROVINCIAL"/>
    <n v="1399100"/>
    <n v="176543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120000"/>
    <n v="304634.7"/>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184998"/>
    <n v="215999"/>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en blanco)"/>
    <s v="99 - MULTIPROVINCIAL"/>
    <n v="0"/>
    <n v="105684.36000000002"/>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en blanco)"/>
    <s v="99 - MULTIPROVINCIAL"/>
    <n v="200000"/>
    <n v="103486"/>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2741123"/>
    <n v="1384123.4"/>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330000"/>
    <n v="184334.65999999997"/>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8077625"/>
    <n v="8359827.2999999998"/>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en blanco)"/>
    <s v="99 - MULTIPROVINCIAL"/>
    <n v="401550"/>
    <n v="180936.32000000001"/>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en blanco)"/>
    <s v="99 - MULTIPROVINCIAL"/>
    <n v="50000"/>
    <n v="0"/>
  </r>
  <r>
    <s v="2024"/>
    <x v="0"/>
    <x v="0"/>
    <x v="0"/>
    <x v="0"/>
    <s v="2 - Poder Ejecutivo"/>
    <s v="0203 - MINISTERIO DE DEFENSA"/>
    <s v="0010 - 'ESCUELA DE GRADUADOS DE ALTOS ESTUDIOS ESTRATÉGICOS' (EGAEE)"/>
    <x v="2"/>
    <x v="10"/>
    <x v="24"/>
    <s v="2.2 - CONTRATACIÓN DE SERVICIOS"/>
    <s v="2.2.3 - VIÁTICOS"/>
    <s v="N"/>
    <s v="00 - N/A"/>
    <s v="10 - FONDO GENERAL"/>
    <s v="(en blanco)"/>
    <s v="99 - MULTIPROVINCIAL"/>
    <n v="750000"/>
    <n v="360168"/>
  </r>
  <r>
    <s v="2024"/>
    <x v="0"/>
    <x v="0"/>
    <x v="0"/>
    <x v="0"/>
    <s v="2 - Poder Ejecutivo"/>
    <s v="0203 - MINISTERIO DE DEFENSA"/>
    <s v="0010 - 'ESCUELA DE GRADUADOS DE ALTOS ESTUDIOS ESTRATÉGICOS' (EGAEE)"/>
    <x v="2"/>
    <x v="10"/>
    <x v="24"/>
    <s v="2.2 - CONTRATACIÓN DE SERVICIOS"/>
    <s v="2.2.4 - TRANSPORTE Y ALMACENAJE"/>
    <s v="N"/>
    <s v="00 - N/A"/>
    <s v="10 - FONDO GENERAL"/>
    <s v="(en blanco)"/>
    <s v="99 - MULTIPROVINCIAL"/>
    <n v="600000"/>
    <n v="0"/>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2323600"/>
    <n v="1738505.8000000005"/>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690000"/>
    <n v="635513.39"/>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3560000"/>
    <n v="1061166.48"/>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en blanco)"/>
    <s v="99 - MULTIPROVINCIAL"/>
    <n v="500000"/>
    <n v="181554.8"/>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en blanco)"/>
    <s v="99 - MULTIPROVINCIAL"/>
    <n v="2820000"/>
    <n v="1678647.71"/>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395000"/>
    <n v="2241.5300000000002"/>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503211"/>
    <n v="141214.87"/>
  </r>
  <r>
    <s v="2024"/>
    <x v="0"/>
    <x v="0"/>
    <x v="0"/>
    <x v="0"/>
    <s v="2 - Poder Ejecutivo"/>
    <s v="0203 - MINISTERIO DE DEFENSA"/>
    <s v="0010 - 'ESCUELA DE GRADUADOS DE ALTOS ESTUDIOS ESTRATÉGICOS' (EGAEE)"/>
    <x v="2"/>
    <x v="10"/>
    <x v="24"/>
    <s v="2.3 - MATERIALES Y SUMINISTROS"/>
    <s v="2.3.5 - CUERO, CAUCHO Y PLÁSTICO"/>
    <s v="N"/>
    <s v="00 - N/A"/>
    <s v="10 - FONDO GENERAL"/>
    <s v="(en blanco)"/>
    <s v="99 - MULTIPROVINCIAL"/>
    <n v="1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260000"/>
    <n v="17163.310000000001"/>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2342619"/>
    <n v="1080380.22"/>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204856"/>
    <n v="506166.81"/>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15737800"/>
    <n v="6918600"/>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en blanco)"/>
    <s v="99 - MULTIPROVINCIAL"/>
    <n v="103783"/>
    <n v="35921.339999999997"/>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en blanco)"/>
    <s v="99 - MULTIPROVINCIAL"/>
    <n v="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60000"/>
    <n v="258292.56"/>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250000"/>
    <n v="123333.6"/>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en blanco)"/>
    <s v="99 - MULTIPROVINCIAL"/>
    <n v="300000"/>
    <n v="198184.35"/>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en blanco)"/>
    <s v="99 - MULTIPROVINCIAL"/>
    <n v="0"/>
    <n v="193501.12"/>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en blanco)"/>
    <s v="99 - MULTIPROVINCIAL"/>
    <n v="2080717"/>
    <n v="1167305.67"/>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168515.8"/>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124609.04000000001"/>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en blanco)"/>
    <s v="99 - MULTIPROVINCIAL"/>
    <n v="0"/>
    <n v="38432.6"/>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0"/>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3000000"/>
    <n v="1512926.9"/>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410000"/>
    <n v="500453.84000000008"/>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210995933"/>
    <n v="99817740"/>
  </r>
  <r>
    <s v="2024"/>
    <x v="0"/>
    <x v="0"/>
    <x v="0"/>
    <x v="0"/>
    <s v="2 - Poder Ejecutivo"/>
    <s v="0203 - MINISTERIO DE DEFENSA"/>
    <s v="0012 - CUERPO ESPECIALIZADO DE SEGURIDAD FRONTERIZA TERRESTRE"/>
    <x v="0"/>
    <x v="7"/>
    <x v="29"/>
    <s v="2.1 - REMUNERACIONES Y CONTRIBUCIONES"/>
    <s v="2.1.2 - SOBRESUELDOS"/>
    <s v="N"/>
    <s v="00 - N/A"/>
    <s v="10 - FONDO GENERAL"/>
    <s v="(en blanco)"/>
    <s v="99 - MULTIPROVINCIAL"/>
    <n v="74196220"/>
    <n v="36209627.140000001"/>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en blanco)"/>
    <s v="99 - MULTIPROVINCIAL"/>
    <n v="1253750"/>
    <n v="703343.52000000014"/>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10600000"/>
    <n v="4076719.1300000008"/>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en blanco)"/>
    <s v="99 - MULTIPROVINCIAL"/>
    <n v="200000"/>
    <n v="141747.5"/>
  </r>
  <r>
    <s v="2024"/>
    <x v="0"/>
    <x v="0"/>
    <x v="0"/>
    <x v="0"/>
    <s v="2 - Poder Ejecutivo"/>
    <s v="0203 - MINISTERIO DE DEFENSA"/>
    <s v="0012 - CUERPO ESPECIALIZADO DE SEGURIDAD FRONTERIZA TERRESTRE"/>
    <x v="0"/>
    <x v="7"/>
    <x v="29"/>
    <s v="2.2 - CONTRATACIÓN DE SERVICIOS"/>
    <s v="2.2.3 - VIÁTICOS"/>
    <s v="N"/>
    <s v="00 - N/A"/>
    <s v="10 - FONDO GENERAL"/>
    <s v="(en blanco)"/>
    <s v="99 - MULTIPROVINCIAL"/>
    <n v="3604800"/>
    <n v="2102800"/>
  </r>
  <r>
    <s v="2024"/>
    <x v="0"/>
    <x v="0"/>
    <x v="0"/>
    <x v="0"/>
    <s v="2 - Poder Ejecutivo"/>
    <s v="0203 - MINISTERIO DE DEFENSA"/>
    <s v="0012 - CUERPO ESPECIALIZADO DE SEGURIDAD FRONTERIZA TERRESTRE"/>
    <x v="0"/>
    <x v="7"/>
    <x v="29"/>
    <s v="2.2 - CONTRATACIÓN DE SERVICIOS"/>
    <s v="2.2.5 - ALQUILERES Y RENTAS"/>
    <s v="N"/>
    <s v="00 - N/A"/>
    <s v="10 - FONDO GENERAL"/>
    <s v="(en blanco)"/>
    <s v="99 - MULTIPROVINCIAL"/>
    <n v="600000"/>
    <n v="598260"/>
  </r>
  <r>
    <s v="2024"/>
    <x v="0"/>
    <x v="0"/>
    <x v="0"/>
    <x v="0"/>
    <s v="2 - Poder Ejecutivo"/>
    <s v="0203 - MINISTERIO DE DEFENSA"/>
    <s v="0012 - CUERPO ESPECIALIZADO DE SEGURIDAD FRONTERIZA TERRESTRE"/>
    <x v="0"/>
    <x v="7"/>
    <x v="29"/>
    <s v="2.2 - CONTRATACIÓN DE SERVICIOS"/>
    <s v="2.2.6 - SEGUROS"/>
    <s v="N"/>
    <s v="00 - N/A"/>
    <s v="10 - FONDO GENERAL"/>
    <s v="(en blanco)"/>
    <s v="99 - MULTIPROVINCIAL"/>
    <n v="2500000"/>
    <n v="0"/>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en blanco)"/>
    <s v="99 - MULTIPROVINCIAL"/>
    <n v="5246000"/>
    <n v="4185177.04"/>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4500000"/>
    <n v="1456710"/>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en blanco)"/>
    <s v="99 - MULTIPROVINCIAL"/>
    <n v="1800000"/>
    <n v="634359.74"/>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60487000"/>
    <n v="30462333.159999996"/>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21250000"/>
    <n v="11137602.470000001"/>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2624812"/>
    <n v="969297.37000000011"/>
  </r>
  <r>
    <s v="2024"/>
    <x v="0"/>
    <x v="0"/>
    <x v="0"/>
    <x v="0"/>
    <s v="2 - Poder Ejecutivo"/>
    <s v="0203 - MINISTERIO DE DEFENSA"/>
    <s v="0012 - CUERPO ESPECIALIZADO DE SEGURIDAD FRONTERIZA TERRESTRE"/>
    <x v="0"/>
    <x v="7"/>
    <x v="29"/>
    <s v="2.3 - MATERIALES Y SUMINISTROS"/>
    <s v="2.3.4 - PRODUCTOS FARMACÉUTICOS"/>
    <s v="N"/>
    <s v="00 - N/A"/>
    <s v="10 - FONDO GENERAL"/>
    <s v="(en blanco)"/>
    <s v="99 - MULTIPROVINCIAL"/>
    <n v="900000"/>
    <n v="0"/>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5950000"/>
    <n v="1612964.46"/>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6732110"/>
    <n v="2840099.05"/>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53414015"/>
    <n v="28169099.140000001"/>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3831152"/>
    <n v="11546834.439999996"/>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42356835"/>
    <n v="18663555.510000002"/>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en blanco)"/>
    <s v="99 - MULTIPROVINCIAL"/>
    <n v="2403441"/>
    <n v="1207994.44"/>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3250000"/>
    <n v="1717468.8299999998"/>
  </r>
  <r>
    <s v="2024"/>
    <x v="0"/>
    <x v="0"/>
    <x v="0"/>
    <x v="0"/>
    <s v="2 - Poder Ejecutivo"/>
    <s v="0203 - MINISTERIO DE DEFENSA"/>
    <s v="0014 - DIRECCION GENERAL DE LA RESERVA DE LAS FUERZAS ARMADAS Y POLICIA NACIONAL"/>
    <x v="0"/>
    <x v="7"/>
    <x v="29"/>
    <s v="2.2 - CONTRATACIÓN DE SERVICIOS"/>
    <s v="2.2.6 - SEGUROS"/>
    <s v="N"/>
    <s v="00 - N/A"/>
    <s v="10 - FONDO GENERAL"/>
    <s v="(en blanco)"/>
    <s v="99 - MULTIPROVINCIAL"/>
    <n v="710000"/>
    <n v="325097.44"/>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en blanco)"/>
    <s v="99 - MULTIPROVINCIAL"/>
    <n v="140000"/>
    <n v="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en blanco)"/>
    <s v="99 - MULTIPROVINCIAL"/>
    <n v="11000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2532959"/>
    <n v="809778.9"/>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en blanco)"/>
    <s v="99 - MULTIPROVINCIAL"/>
    <n v="700000"/>
    <n v="180959.14"/>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4299600"/>
    <n v="2524713.92"/>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1757000"/>
    <n v="833908.53000000014"/>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77364800"/>
    <n v="36562600"/>
  </r>
  <r>
    <s v="2024"/>
    <x v="0"/>
    <x v="0"/>
    <x v="0"/>
    <x v="0"/>
    <s v="2 - Poder Ejecutivo"/>
    <s v="0203 - MINISTERIO DE DEFENSA"/>
    <s v="0015 - CUERPOS ESPECIALIZADOS DE SEGURIDAD PORTUARIA"/>
    <x v="0"/>
    <x v="7"/>
    <x v="29"/>
    <s v="2.1 - REMUNERACIONES Y CONTRIBUCIONES"/>
    <s v="2.1.2 - SOBRESUELDOS"/>
    <s v="N"/>
    <s v="00 - N/A"/>
    <s v="10 - FONDO GENERAL"/>
    <s v="(en blanco)"/>
    <s v="99 - MULTIPROVINCIAL"/>
    <n v="4644000"/>
    <n v="2696438.5"/>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en blanco)"/>
    <s v="99 - MULTIPROVINCIAL"/>
    <n v="124428"/>
    <n v="72537.5"/>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3594000"/>
    <n v="1747252.87"/>
  </r>
  <r>
    <s v="2024"/>
    <x v="0"/>
    <x v="0"/>
    <x v="0"/>
    <x v="0"/>
    <s v="2 - Poder Ejecutivo"/>
    <s v="0203 - MINISTERIO DE DEFENSA"/>
    <s v="0015 - CUERPOS ESPECIALIZADOS DE SEGURIDAD PORTUARIA"/>
    <x v="0"/>
    <x v="7"/>
    <x v="29"/>
    <s v="2.2 - CONTRATACIÓN DE SERVICIOS"/>
    <s v="2.2.3 - VIÁTICOS"/>
    <s v="N"/>
    <s v="00 - N/A"/>
    <s v="10 - FONDO GENERAL"/>
    <s v="(en blanco)"/>
    <s v="99 - MULTIPROVINCIAL"/>
    <n v="3600000"/>
    <n v="1799200"/>
  </r>
  <r>
    <s v="2024"/>
    <x v="0"/>
    <x v="0"/>
    <x v="0"/>
    <x v="0"/>
    <s v="2 - Poder Ejecutivo"/>
    <s v="0203 - MINISTERIO DE DEFENSA"/>
    <s v="0015 - CUERPOS ESPECIALIZADOS DE SEGURIDAD PORTUARIA"/>
    <x v="0"/>
    <x v="7"/>
    <x v="29"/>
    <s v="2.2 - CONTRATACIÓN DE SERVICIOS"/>
    <s v="2.2.5 - ALQUILERES Y RENTAS"/>
    <s v="N"/>
    <s v="00 - N/A"/>
    <s v="10 - FONDO GENERAL"/>
    <s v="(en blanco)"/>
    <s v="99 - MULTIPROVINCIAL"/>
    <n v="420000"/>
    <n v="291861.78999999998"/>
  </r>
  <r>
    <s v="2024"/>
    <x v="0"/>
    <x v="0"/>
    <x v="0"/>
    <x v="0"/>
    <s v="2 - Poder Ejecutivo"/>
    <s v="0203 - MINISTERIO DE DEFENSA"/>
    <s v="0015 - CUERPOS ESPECIALIZADOS DE SEGURIDAD PORTUARIA"/>
    <x v="0"/>
    <x v="7"/>
    <x v="29"/>
    <s v="2.2 - CONTRATACIÓN DE SERVICIOS"/>
    <s v="2.2.6 - SEGUROS"/>
    <s v="N"/>
    <s v="00 - N/A"/>
    <s v="10 - FONDO GENERAL"/>
    <s v="(en blanco)"/>
    <s v="99 - MULTIPROVINCIAL"/>
    <n v="400000"/>
    <n v="474202.79"/>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en blanco)"/>
    <s v="99 - MULTIPROVINCIAL"/>
    <n v="180000"/>
    <n v="105626.52"/>
  </r>
  <r>
    <s v="2024"/>
    <x v="0"/>
    <x v="0"/>
    <x v="0"/>
    <x v="0"/>
    <s v="2 - Poder Ejecutivo"/>
    <s v="0203 - MINISTERIO DE DEFENSA"/>
    <s v="0015 - CUERPOS ESPECIALIZADOS DE SEGURIDAD PORTUARIA"/>
    <x v="0"/>
    <x v="7"/>
    <x v="29"/>
    <s v="2.2 - CONTRATACIÓN DE SERVICIOS"/>
    <s v="2.2.9 - OTRAS CONTRATACIONES DE SERVICIOS"/>
    <s v="N"/>
    <s v="00 - N/A"/>
    <s v="20 - FONDOS CON DESTINO ESPECÍFICO"/>
    <s v="(en blanco)"/>
    <s v="99 - MULTIPROVINCIAL"/>
    <n v="0"/>
    <n v="1024063"/>
  </r>
  <r>
    <s v="2024"/>
    <x v="0"/>
    <x v="0"/>
    <x v="0"/>
    <x v="0"/>
    <s v="2 - Poder Ejecutivo"/>
    <s v="0203 - MINISTERIO DE DEFENSA"/>
    <s v="0015 - CUERPOS ESPECIALIZADOS DE SEGURIDAD PORTUARIA"/>
    <x v="0"/>
    <x v="7"/>
    <x v="29"/>
    <s v="2.3 - MATERIALES Y SUMINISTROS"/>
    <s v="2.3.1 - ALIMENTOS Y PRODUCTOS AGROFORESTALES"/>
    <s v="N"/>
    <s v="00 - N/A"/>
    <s v="10 - FONDO GENERAL"/>
    <s v="(en blanco)"/>
    <s v="99 - MULTIPROVINCIAL"/>
    <n v="9600000"/>
    <n v="5590480"/>
  </r>
  <r>
    <s v="2024"/>
    <x v="0"/>
    <x v="0"/>
    <x v="0"/>
    <x v="0"/>
    <s v="2 - Poder Ejecutivo"/>
    <s v="0203 - MINISTERIO DE DEFENSA"/>
    <s v="0015 - CUERPOS ESPECIALIZADOS DE SEGURIDAD PORTUARIA"/>
    <x v="0"/>
    <x v="7"/>
    <x v="29"/>
    <s v="2.3 - MATERIALES Y SUMINISTROS"/>
    <s v="2.3.1 - ALIMENTOS Y PRODUCTOS AGROFORESTALES"/>
    <s v="N"/>
    <s v="00 - N/A"/>
    <s v="20 - FONDOS CON DESTINO ESPECÍFICO"/>
    <s v="(en blanco)"/>
    <s v="99 - MULTIPROVINCIAL"/>
    <n v="0"/>
    <n v="28999.99"/>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1000000"/>
    <n v="1440142.8"/>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279837"/>
  </r>
  <r>
    <s v="2024"/>
    <x v="0"/>
    <x v="0"/>
    <x v="0"/>
    <x v="0"/>
    <s v="2 - Poder Ejecutivo"/>
    <s v="0203 - MINISTERIO DE DEFENSA"/>
    <s v="0015 - CUERPOS ESPECIALIZADOS DE SEGURIDAD PORTUARIA"/>
    <x v="0"/>
    <x v="7"/>
    <x v="29"/>
    <s v="2.3 - MATERIALES Y SUMINISTROS"/>
    <s v="2.3.3 - PAPEL, CARTÓN E IMPRESOS"/>
    <s v="N"/>
    <s v="00 - N/A"/>
    <s v="10 - FONDO GENERAL"/>
    <s v="(en blanco)"/>
    <s v="99 - MULTIPROVINCIAL"/>
    <n v="150000"/>
    <n v="141010"/>
  </r>
  <r>
    <s v="2024"/>
    <x v="0"/>
    <x v="0"/>
    <x v="0"/>
    <x v="0"/>
    <s v="2 - Poder Ejecutivo"/>
    <s v="0203 - MINISTERIO DE DEFENSA"/>
    <s v="0015 - CUERPOS ESPECIALIZADOS DE SEGURIDAD PORTUARIA"/>
    <x v="0"/>
    <x v="7"/>
    <x v="29"/>
    <s v="2.3 - MATERIALES Y SUMINISTROS"/>
    <s v="2.3.3 - PAPEL, CARTÓN E IMPRESOS"/>
    <s v="N"/>
    <s v="00 - N/A"/>
    <s v="20 - FONDOS CON DESTINO ESPECÍFICO"/>
    <s v="(en blanco)"/>
    <s v="99 - MULTIPROVINCIAL"/>
    <n v="0"/>
    <n v="599930.25"/>
  </r>
  <r>
    <s v="2024"/>
    <x v="0"/>
    <x v="0"/>
    <x v="0"/>
    <x v="0"/>
    <s v="2 - Poder Ejecutivo"/>
    <s v="0203 - MINISTERIO DE DEFENSA"/>
    <s v="0015 - CUERPOS ESPECIALIZADOS DE SEGURIDAD PORTUARIA"/>
    <x v="0"/>
    <x v="7"/>
    <x v="29"/>
    <s v="2.3 - MATERIALES Y SUMINISTROS"/>
    <s v="2.3.5 - CUERO, CAUCHO Y PLÁSTICO"/>
    <s v="N"/>
    <s v="00 - N/A"/>
    <s v="10 - FONDO GENERAL"/>
    <s v="(en blanco)"/>
    <s v="99 - MULTIPROVINCIAL"/>
    <n v="0"/>
    <n v="623.04"/>
  </r>
  <r>
    <s v="2024"/>
    <x v="0"/>
    <x v="0"/>
    <x v="0"/>
    <x v="0"/>
    <s v="2 - Poder Ejecutivo"/>
    <s v="0203 - MINISTERIO DE DEFENSA"/>
    <s v="0015 - CUERPOS ESPECIALIZADOS DE SEGURIDAD PORTUARIA"/>
    <x v="0"/>
    <x v="7"/>
    <x v="29"/>
    <s v="2.3 - MATERIALES Y SUMINISTROS"/>
    <s v="2.3.5 - CUERO, CAUCHO Y PLÁSTICO"/>
    <s v="N"/>
    <s v="00 - N/A"/>
    <s v="20 - FONDOS CON DESTINO ESPECÍFICO"/>
    <s v="(en blanco)"/>
    <s v="99 - MULTIPROVINCIAL"/>
    <n v="0"/>
    <n v="1227.2"/>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en blanco)"/>
    <s v="99 - MULTIPROVINCIAL"/>
    <n v="0"/>
    <n v="2029.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24908"/>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9240000"/>
    <n v="4569993.43"/>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876499.9"/>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361038"/>
    <n v="228836.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1810689.9499999997"/>
  </r>
  <r>
    <s v="2024"/>
    <x v="0"/>
    <x v="0"/>
    <x v="0"/>
    <x v="0"/>
    <s v="2 - Poder Ejecutivo"/>
    <s v="0203 - MINISTERIO DE DEFENSA"/>
    <s v="0017 - SERVICIO MILITAR VOLUNTARIO"/>
    <x v="0"/>
    <x v="7"/>
    <x v="29"/>
    <s v="2.1 - REMUNERACIONES Y CONTRIBUCIONES"/>
    <s v="2.1.1 - REMUNERACIONES"/>
    <s v="N"/>
    <s v="00 - N/A"/>
    <s v="10 - FONDO GENERAL"/>
    <s v="(en blanco)"/>
    <s v="99 - MULTIPROVINCIAL"/>
    <n v="28116271"/>
    <n v="12049830.300000001"/>
  </r>
  <r>
    <s v="2024"/>
    <x v="0"/>
    <x v="0"/>
    <x v="0"/>
    <x v="0"/>
    <s v="2 - Poder Ejecutivo"/>
    <s v="0203 - MINISTERIO DE DEFENSA"/>
    <s v="0017 - SERVICIO MILITAR VOLUNTARIO"/>
    <x v="0"/>
    <x v="7"/>
    <x v="29"/>
    <s v="2.1 - REMUNERACIONES Y CONTRIBUCIONES"/>
    <s v="2.1.5 - CONTRIBUCIONES A LA SEGURIDAD SOCIAL"/>
    <s v="N"/>
    <s v="00 - N/A"/>
    <s v="10 - FONDO GENERAL"/>
    <s v="(en blanco)"/>
    <s v="99 - MULTIPROVINCIAL"/>
    <n v="254199"/>
    <n v="148653.38"/>
  </r>
  <r>
    <s v="2024"/>
    <x v="0"/>
    <x v="0"/>
    <x v="0"/>
    <x v="0"/>
    <s v="2 - Poder Ejecutivo"/>
    <s v="0203 - MINISTERIO DE DEFENSA"/>
    <s v="0017 - SERVICIO MILITAR VOLUNTARIO"/>
    <x v="0"/>
    <x v="7"/>
    <x v="29"/>
    <s v="2.2 - CONTRATACIÓN DE SERVICIOS"/>
    <s v="2.2.1 - SERVICIOS BÁSICOS"/>
    <s v="N"/>
    <s v="00 - N/A"/>
    <s v="10 - FONDO GENERAL"/>
    <s v="(en blanco)"/>
    <s v="99 - MULTIPROVINCIAL"/>
    <n v="1525878"/>
    <n v="592425.59999999986"/>
  </r>
  <r>
    <s v="2024"/>
    <x v="0"/>
    <x v="0"/>
    <x v="0"/>
    <x v="0"/>
    <s v="2 - Poder Ejecutivo"/>
    <s v="0203 - MINISTERIO DE DEFENSA"/>
    <s v="0017 - SERVICIO MILITAR VOLUNTARIO"/>
    <x v="0"/>
    <x v="7"/>
    <x v="29"/>
    <s v="2.2 - CONTRATACIÓN DE SERVICIOS"/>
    <s v="2.2.3 - VIÁTICOS"/>
    <s v="N"/>
    <s v="00 - N/A"/>
    <s v="10 - FONDO GENERAL"/>
    <s v="(en blanco)"/>
    <s v="99 - MULTIPROVINCIAL"/>
    <n v="300000"/>
    <n v="15075"/>
  </r>
  <r>
    <s v="2024"/>
    <x v="0"/>
    <x v="0"/>
    <x v="0"/>
    <x v="0"/>
    <s v="2 - Poder Ejecutivo"/>
    <s v="0203 - MINISTERIO DE DEFENSA"/>
    <s v="0017 - SERVICIO MILITAR VOLUNTARIO"/>
    <x v="0"/>
    <x v="7"/>
    <x v="29"/>
    <s v="2.2 - CONTRATACIÓN DE SERVICIOS"/>
    <s v="2.2.4 - TRANSPORTE Y ALMACENAJE"/>
    <s v="N"/>
    <s v="00 - N/A"/>
    <s v="10 - FONDO GENERAL"/>
    <s v="(en blanco)"/>
    <s v="99 - MULTIPROVINCIAL"/>
    <n v="160000"/>
    <n v="0"/>
  </r>
  <r>
    <s v="2024"/>
    <x v="0"/>
    <x v="0"/>
    <x v="0"/>
    <x v="0"/>
    <s v="2 - Poder Ejecutivo"/>
    <s v="0203 - MINISTERIO DE DEFENSA"/>
    <s v="0017 - SERVICIO MILITAR VOLUNTARIO"/>
    <x v="0"/>
    <x v="7"/>
    <x v="29"/>
    <s v="2.2 - CONTRATACIÓN DE SERVICIOS"/>
    <s v="2.2.5 - ALQUILERES Y RENTAS"/>
    <s v="N"/>
    <s v="00 - N/A"/>
    <s v="10 - FONDO GENERAL"/>
    <s v="(en blanco)"/>
    <s v="99 - MULTIPROVINCIAL"/>
    <n v="1879793"/>
    <n v="1057737.5399999998"/>
  </r>
  <r>
    <s v="2024"/>
    <x v="0"/>
    <x v="0"/>
    <x v="0"/>
    <x v="0"/>
    <s v="2 - Poder Ejecutivo"/>
    <s v="0203 - MINISTERIO DE DEFENSA"/>
    <s v="0017 - SERVICIO MILITAR VOLUNTARIO"/>
    <x v="0"/>
    <x v="7"/>
    <x v="29"/>
    <s v="2.2 - CONTRATACIÓN DE SERVICIOS"/>
    <s v="2.2.6 - SEGUROS"/>
    <s v="N"/>
    <s v="00 - N/A"/>
    <s v="10 - FONDO GENERAL"/>
    <s v="(en blanco)"/>
    <s v="99 - MULTIPROVINCIAL"/>
    <n v="0"/>
    <n v="8729.3700000000008"/>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65000"/>
    <n v="93569.279999999999"/>
  </r>
  <r>
    <s v="2024"/>
    <x v="0"/>
    <x v="0"/>
    <x v="0"/>
    <x v="0"/>
    <s v="2 - Poder Ejecutivo"/>
    <s v="0203 - MINISTERIO DE DEFENSA"/>
    <s v="0017 - SERVICIO MILITAR VOLUNTARIO"/>
    <x v="0"/>
    <x v="7"/>
    <x v="29"/>
    <s v="2.2 - CONTRATACIÓN DE SERVICIOS"/>
    <s v="2.2.8 - OTROS SERVICIOS NO INCLUIDOS EN CONCEPTOS ANTERIORES"/>
    <s v="N"/>
    <s v="00 - N/A"/>
    <s v="10 - FONDO GENERAL"/>
    <s v="(en blanco)"/>
    <s v="99 - MULTIPROVINCIAL"/>
    <n v="0"/>
    <n v="1937995.42"/>
  </r>
  <r>
    <s v="2024"/>
    <x v="0"/>
    <x v="0"/>
    <x v="0"/>
    <x v="0"/>
    <s v="2 - Poder Ejecutivo"/>
    <s v="0203 - MINISTERIO DE DEFENSA"/>
    <s v="0017 - SERVICIO MILITAR VOLUNTARIO"/>
    <x v="0"/>
    <x v="7"/>
    <x v="29"/>
    <s v="2.2 - CONTRATACIÓN DE SERVICIOS"/>
    <s v="2.2.9 - OTRAS CONTRATACIONES DE SERVICIOS"/>
    <s v="N"/>
    <s v="00 - N/A"/>
    <s v="10 - FONDO GENERAL"/>
    <s v="(en blanco)"/>
    <s v="99 - MULTIPROVINCIAL"/>
    <n v="0"/>
    <n v="787649.86"/>
  </r>
  <r>
    <s v="2024"/>
    <x v="0"/>
    <x v="0"/>
    <x v="0"/>
    <x v="0"/>
    <s v="2 - Poder Ejecutivo"/>
    <s v="0203 - MINISTERIO DE DEFENSA"/>
    <s v="0017 - SERVICIO MILITAR VOLUNTARIO"/>
    <x v="0"/>
    <x v="7"/>
    <x v="29"/>
    <s v="2.3 - MATERIALES Y SUMINISTROS"/>
    <s v="2.3.1 - ALIMENTOS Y PRODUCTOS AGROFORESTALES"/>
    <s v="N"/>
    <s v="00 - N/A"/>
    <s v="10 - FONDO GENERAL"/>
    <s v="(en blanco)"/>
    <s v="99 - MULTIPROVINCIAL"/>
    <n v="5749800"/>
    <n v="6021914"/>
  </r>
  <r>
    <s v="2024"/>
    <x v="0"/>
    <x v="0"/>
    <x v="0"/>
    <x v="0"/>
    <s v="2 - Poder Ejecutivo"/>
    <s v="0203 - MINISTERIO DE DEFENSA"/>
    <s v="0017 - SERVICIO MILITAR VOLUNTARIO"/>
    <x v="0"/>
    <x v="7"/>
    <x v="29"/>
    <s v="2.3 - MATERIALES Y SUMINISTROS"/>
    <s v="2.3.2 - TEXTILES Y VESTUARIOS"/>
    <s v="N"/>
    <s v="00 - N/A"/>
    <s v="10 - FONDO GENERAL"/>
    <s v="(en blanco)"/>
    <s v="99 - MULTIPROVINCIAL"/>
    <n v="8245895"/>
    <n v="1444202"/>
  </r>
  <r>
    <s v="2024"/>
    <x v="0"/>
    <x v="0"/>
    <x v="0"/>
    <x v="0"/>
    <s v="2 - Poder Ejecutivo"/>
    <s v="0203 - MINISTERIO DE DEFENSA"/>
    <s v="0017 - SERVICIO MILITAR VOLUNTARIO"/>
    <x v="0"/>
    <x v="7"/>
    <x v="29"/>
    <s v="2.3 - MATERIALES Y SUMINISTROS"/>
    <s v="2.3.3 - PAPEL, CARTÓN E IMPRESOS"/>
    <s v="N"/>
    <s v="00 - N/A"/>
    <s v="10 - FONDO GENERAL"/>
    <s v="(en blanco)"/>
    <s v="99 - MULTIPROVINCIAL"/>
    <n v="200000"/>
    <n v="74382.2"/>
  </r>
  <r>
    <s v="2024"/>
    <x v="0"/>
    <x v="0"/>
    <x v="0"/>
    <x v="0"/>
    <s v="2 - Poder Ejecutivo"/>
    <s v="0203 - MINISTERIO DE DEFENSA"/>
    <s v="0017 - SERVICIO MILITAR VOLUNTARIO"/>
    <x v="0"/>
    <x v="7"/>
    <x v="29"/>
    <s v="2.3 - MATERIALES Y SUMINISTROS"/>
    <s v="2.3.4 - PRODUCTOS FARMACÉUTICOS"/>
    <s v="N"/>
    <s v="00 - N/A"/>
    <s v="10 - FONDO GENERAL"/>
    <s v="(en blanco)"/>
    <s v="99 - MULTIPROVINCIAL"/>
    <n v="1200000"/>
    <n v="700000"/>
  </r>
  <r>
    <s v="2024"/>
    <x v="0"/>
    <x v="0"/>
    <x v="0"/>
    <x v="0"/>
    <s v="2 - Poder Ejecutivo"/>
    <s v="0203 - MINISTERIO DE DEFENSA"/>
    <s v="0017 - SERVICIO MILITAR VOLUNTARIO"/>
    <x v="0"/>
    <x v="7"/>
    <x v="29"/>
    <s v="2.3 - MATERIALES Y SUMINISTROS"/>
    <s v="2.3.5 - CUERO, CAUCHO Y PLÁSTICO"/>
    <s v="N"/>
    <s v="00 - N/A"/>
    <s v="10 - FONDO GENERAL"/>
    <s v="(en blanco)"/>
    <s v="99 - MULTIPROVINCIAL"/>
    <n v="0"/>
    <n v="94.4"/>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62327.600000000006"/>
  </r>
  <r>
    <s v="2024"/>
    <x v="0"/>
    <x v="0"/>
    <x v="0"/>
    <x v="0"/>
    <s v="2 - Poder Ejecutivo"/>
    <s v="0203 - MINISTERIO DE DEFENSA"/>
    <s v="0017 - SERVICIO MILITAR VOLUNTARIO"/>
    <x v="0"/>
    <x v="7"/>
    <x v="29"/>
    <s v="2.3 - MATERIALES Y SUMINISTROS"/>
    <s v="2.3.7 - COMBUSTIBLES, LUBRICANTES, PRODUCTOS QUÍMICOS Y CONEXOS"/>
    <s v="N"/>
    <s v="00 - N/A"/>
    <s v="10 - FONDO GENERAL"/>
    <s v="(en blanco)"/>
    <s v="99 - MULTIPROVINCIAL"/>
    <n v="4400000"/>
    <n v="2544756"/>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1496055"/>
    <n v="1090541.0599999998"/>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38824450"/>
    <n v="18576225"/>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en blanco)"/>
    <s v="99 - MULTIPROVINCIAL"/>
    <n v="441000"/>
    <n v="219182.94000000006"/>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2890000"/>
    <n v="1304081.26"/>
  </r>
  <r>
    <s v="2024"/>
    <x v="0"/>
    <x v="0"/>
    <x v="0"/>
    <x v="0"/>
    <s v="2 - Poder Ejecutivo"/>
    <s v="0203 - MINISTERIO DE DEFENSA"/>
    <s v="0019 - SUPERINTENDENCIA DE VIGILANCIA Y SEGURIDAD PRIVADA"/>
    <x v="0"/>
    <x v="7"/>
    <x v="29"/>
    <s v="2.2 - CONTRATACIÓN DE SERVICIOS"/>
    <s v="2.2.3 - VIÁTICOS"/>
    <s v="N"/>
    <s v="00 - N/A"/>
    <s v="10 - FONDO GENERAL"/>
    <s v="(en blanco)"/>
    <s v="99 - MULTIPROVINCIAL"/>
    <n v="4135200"/>
    <n v="2412200"/>
  </r>
  <r>
    <s v="2024"/>
    <x v="0"/>
    <x v="0"/>
    <x v="0"/>
    <x v="0"/>
    <s v="2 - Poder Ejecutivo"/>
    <s v="0203 - MINISTERIO DE DEFENSA"/>
    <s v="0019 - SUPERINTENDENCIA DE VIGILANCIA Y SEGURIDAD PRIVADA"/>
    <x v="0"/>
    <x v="7"/>
    <x v="29"/>
    <s v="2.2 - CONTRATACIÓN DE SERVICIOS"/>
    <s v="2.2.5 - ALQUILERES Y RENTAS"/>
    <s v="N"/>
    <s v="00 - N/A"/>
    <s v="10 - FONDO GENERAL"/>
    <s v="(en blanco)"/>
    <s v="99 - MULTIPROVINCIAL"/>
    <n v="3984000"/>
    <n v="1972000"/>
  </r>
  <r>
    <s v="2024"/>
    <x v="0"/>
    <x v="0"/>
    <x v="0"/>
    <x v="0"/>
    <s v="2 - Poder Ejecutivo"/>
    <s v="0203 - MINISTERIO DE DEFENSA"/>
    <s v="0019 - SUPERINTENDENCIA DE VIGILANCIA Y SEGURIDAD PRIVADA"/>
    <x v="0"/>
    <x v="7"/>
    <x v="29"/>
    <s v="2.2 - CONTRATACIÓN DE SERVICIOS"/>
    <s v="2.2.6 - SEGUROS"/>
    <s v="N"/>
    <s v="00 - N/A"/>
    <s v="10 - FONDO GENERAL"/>
    <s v="(en blanco)"/>
    <s v="99 - MULTIPROVINCIAL"/>
    <n v="360000"/>
    <n v="400041.69"/>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en blanco)"/>
    <s v="99 - MULTIPROVINCIAL"/>
    <n v="600000"/>
    <n v="230100"/>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en blanco)"/>
    <s v="99 - MULTIPROVINCIAL"/>
    <n v="529230"/>
    <n v="308717.5"/>
  </r>
  <r>
    <s v="2024"/>
    <x v="0"/>
    <x v="0"/>
    <x v="0"/>
    <x v="0"/>
    <s v="2 - Poder Ejecutivo"/>
    <s v="0203 - MINISTERIO DE DEFENSA"/>
    <s v="0019 - SUPERINTENDENCIA DE VIGILANCIA Y SEGURIDAD PRIVADA"/>
    <x v="0"/>
    <x v="7"/>
    <x v="29"/>
    <s v="2.2 - CONTRATACIÓN DE SERVICIOS"/>
    <s v="2.2.8 - OTROS SERVICIOS NO INCLUIDOS EN CONCEPTOS ANTERIORES"/>
    <s v="N"/>
    <s v="00 - N/A"/>
    <s v="20 - FONDOS CON DESTINO ESPECÍFICO"/>
    <s v="(en blanco)"/>
    <s v="99 - MULTIPROVINCIAL"/>
    <n v="0"/>
    <n v="99710"/>
  </r>
  <r>
    <s v="2024"/>
    <x v="0"/>
    <x v="0"/>
    <x v="0"/>
    <x v="0"/>
    <s v="2 - Poder Ejecutivo"/>
    <s v="0203 - MINISTERIO DE DEFENSA"/>
    <s v="0019 - SUPERINTENDENCIA DE VIGILANCIA Y SEGURIDAD PRIVADA"/>
    <x v="0"/>
    <x v="7"/>
    <x v="29"/>
    <s v="2.3 - MATERIALES Y SUMINISTROS"/>
    <s v="2.3.1 - ALIMENTOS Y PRODUCTOS AGROFORESTALES"/>
    <s v="N"/>
    <s v="00 - N/A"/>
    <s v="10 - FONDO GENERAL"/>
    <s v="(en blanco)"/>
    <s v="99 - MULTIPROVINCIAL"/>
    <n v="3912000"/>
    <n v="2260203"/>
  </r>
  <r>
    <s v="2024"/>
    <x v="0"/>
    <x v="0"/>
    <x v="0"/>
    <x v="0"/>
    <s v="2 - Poder Ejecutivo"/>
    <s v="0203 - MINISTERIO DE DEFENSA"/>
    <s v="0019 - SUPERINTENDENCIA DE VIGILANCIA Y SEGURIDAD PRIVADA"/>
    <x v="0"/>
    <x v="7"/>
    <x v="29"/>
    <s v="2.3 - MATERIALES Y SUMINISTROS"/>
    <s v="2.3.1 - ALIMENTOS Y PRODUCTOS AGROFORESTALES"/>
    <s v="N"/>
    <s v="00 - N/A"/>
    <s v="20 - FONDOS CON DESTINO ESPECÍFICO"/>
    <s v="(en blanco)"/>
    <s v="99 - MULTIPROVINCIAL"/>
    <n v="0"/>
    <n v="999444.8"/>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1030000"/>
    <n v="1182967.7"/>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299999.42000000004"/>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1100000"/>
    <n v="179712.82"/>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en blanco)"/>
    <s v="99 - MULTIPROVINCIAL"/>
    <n v="0"/>
    <n v="391836.69999999995"/>
  </r>
  <r>
    <s v="2024"/>
    <x v="0"/>
    <x v="0"/>
    <x v="0"/>
    <x v="0"/>
    <s v="2 - Poder Ejecutivo"/>
    <s v="0203 - MINISTERIO DE DEFENSA"/>
    <s v="0019 - SUPERINTENDENCIA DE VIGILANCIA Y SEGURIDAD PRIVADA"/>
    <x v="0"/>
    <x v="7"/>
    <x v="29"/>
    <s v="2.3 - MATERIALES Y SUMINISTROS"/>
    <s v="2.3.5 - CUERO, CAUCHO Y PLÁSTICO"/>
    <s v="N"/>
    <s v="00 - N/A"/>
    <s v="10 - FONDO GENERAL"/>
    <s v="(en blanco)"/>
    <s v="99 - MULTIPROVINCIAL"/>
    <n v="400000"/>
    <n v="25488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en blanco)"/>
    <s v="99 - MULTIPROVINCIAL"/>
    <n v="400000"/>
    <n v="0"/>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5772000"/>
    <n v="2832571"/>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en blanco)"/>
    <s v="99 - MULTIPROVINCIAL"/>
    <n v="0"/>
    <n v="252902.32"/>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430163"/>
    <n v="843150.40999999992"/>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1764501.36"/>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242910880"/>
    <n v="115161055.49999999"/>
  </r>
  <r>
    <s v="2024"/>
    <x v="0"/>
    <x v="0"/>
    <x v="0"/>
    <x v="0"/>
    <s v="2 - Poder Ejecutivo"/>
    <s v="0203 - MINISTERIO DE DEFENSA"/>
    <s v="0020 - CUERPO ESPECIALIZADO PARA LA SEGURIDAD DEL METRO DE SANTO DOMINGO"/>
    <x v="0"/>
    <x v="7"/>
    <x v="29"/>
    <s v="2.1 - REMUNERACIONES Y CONTRIBUCIONES"/>
    <s v="2.1.2 - SOBRESUELDOS"/>
    <s v="N"/>
    <s v="00 - N/A"/>
    <s v="10 - FONDO GENERAL"/>
    <s v="(en blanco)"/>
    <s v="99 - MULTIPROVINCIAL"/>
    <n v="2400000"/>
    <n v="13951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en blanco)"/>
    <s v="99 - MULTIPROVINCIAL"/>
    <n v="4633679"/>
    <n v="2677293.44"/>
  </r>
  <r>
    <s v="2024"/>
    <x v="0"/>
    <x v="0"/>
    <x v="0"/>
    <x v="0"/>
    <s v="2 - Poder Ejecutivo"/>
    <s v="0203 - MINISTERIO DE DEFENSA"/>
    <s v="0020 - CUERPO ESPECIALIZADO PARA LA SEGURIDAD DEL METRO DE SANTO DOMINGO"/>
    <x v="0"/>
    <x v="7"/>
    <x v="29"/>
    <s v="2.2 - CONTRATACIÓN DE SERVICIOS"/>
    <s v="2.2.1 - SERVICIOS BÁSICOS"/>
    <s v="N"/>
    <s v="00 - N/A"/>
    <s v="10 - FONDO GENERAL"/>
    <s v="(en blanco)"/>
    <s v="99 - MULTIPROVINCIAL"/>
    <n v="8400000"/>
    <n v="4309820.68"/>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700000"/>
    <n v="289656.89"/>
  </r>
  <r>
    <s v="2024"/>
    <x v="0"/>
    <x v="0"/>
    <x v="0"/>
    <x v="0"/>
    <s v="2 - Poder Ejecutivo"/>
    <s v="0203 - MINISTERIO DE DEFENSA"/>
    <s v="0020 - CUERPO ESPECIALIZADO PARA LA SEGURIDAD DEL METRO DE SANTO DOMINGO"/>
    <x v="0"/>
    <x v="7"/>
    <x v="29"/>
    <s v="2.2 - CONTRATACIÓN DE SERVICIOS"/>
    <s v="2.2.3 - VIÁTICOS"/>
    <s v="N"/>
    <s v="00 - N/A"/>
    <s v="10 - FONDO GENERAL"/>
    <s v="(en blanco)"/>
    <s v="99 - MULTIPROVINCIAL"/>
    <n v="0"/>
    <n v="0"/>
  </r>
  <r>
    <s v="2024"/>
    <x v="0"/>
    <x v="0"/>
    <x v="0"/>
    <x v="0"/>
    <s v="2 - Poder Ejecutivo"/>
    <s v="0203 - MINISTERIO DE DEFENSA"/>
    <s v="0020 - CUERPO ESPECIALIZADO PARA LA SEGURIDAD DEL METRO DE SANTO DOMINGO"/>
    <x v="0"/>
    <x v="7"/>
    <x v="29"/>
    <s v="2.2 - CONTRATACIÓN DE SERVICIOS"/>
    <s v="2.2.5 - ALQUILERES Y RENTAS"/>
    <s v="N"/>
    <s v="00 - N/A"/>
    <s v="10 - FONDO GENERAL"/>
    <s v="(en blanco)"/>
    <s v="99 - MULTIPROVINCIAL"/>
    <n v="680000"/>
    <n v="196647"/>
  </r>
  <r>
    <s v="2024"/>
    <x v="0"/>
    <x v="0"/>
    <x v="0"/>
    <x v="0"/>
    <s v="2 - Poder Ejecutivo"/>
    <s v="0203 - MINISTERIO DE DEFENSA"/>
    <s v="0020 - CUERPO ESPECIALIZADO PARA LA SEGURIDAD DEL METRO DE SANTO DOMINGO"/>
    <x v="0"/>
    <x v="7"/>
    <x v="29"/>
    <s v="2.2 - CONTRATACIÓN DE SERVICIOS"/>
    <s v="2.2.6 - SEGUROS"/>
    <s v="N"/>
    <s v="00 - N/A"/>
    <s v="10 - FONDO GENERAL"/>
    <s v="(en blanco)"/>
    <s v="99 - MULTIPROVINCIAL"/>
    <n v="17500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2100000"/>
    <n v="0"/>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1384000"/>
    <n v="5438000.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en blanco)"/>
    <s v="99 - MULTIPROVINCIAL"/>
    <n v="1000000"/>
    <n v="106352.54999999999"/>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39590250"/>
    <n v="25361179.809999999"/>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19275865"/>
    <n v="17110533.359999999"/>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1205000"/>
    <n v="214141.68"/>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en blanco)"/>
    <s v="99 - MULTIPROVINCIAL"/>
    <n v="540000"/>
    <n v="182055"/>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en blanco)"/>
    <s v="99 - MULTIPROVINCIAL"/>
    <n v="605000"/>
    <n v="204300.83"/>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1275000"/>
    <n v="1261651.8199999998"/>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12120000"/>
    <n v="6204366.8599999994"/>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3780000"/>
    <n v="6804559.9899999974"/>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en blanco)"/>
    <s v="99 - MULTIPROVINCIAL"/>
    <n v="39845000"/>
    <n v="213650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844010052"/>
    <n v="477728947"/>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en blanco)"/>
    <s v="99 - MULTIPROVINCIAL"/>
    <n v="48905446"/>
    <n v="31985491"/>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en blanco)"/>
    <s v="99 - MULTIPROVINCIAL"/>
    <n v="48192424"/>
    <n v="17702230.900000002"/>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181155960"/>
    <n v="10554466.109999998"/>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en blanco)"/>
    <s v="99 - MULTIPROVINCIAL"/>
    <n v="0"/>
    <n v="2008454.4"/>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en blanco)"/>
    <s v="99 - MULTIPROVINCIAL"/>
    <n v="9000000"/>
    <n v="314265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en blanco)"/>
    <s v="99 - MULTIPROVINCIAL"/>
    <n v="1500000"/>
    <n v="1621989.44"/>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10000000"/>
    <n v="4278253.62"/>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626955"/>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2865702.3400000003"/>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1027273.3799999999"/>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en blanco)"/>
    <s v="99 - MULTIPROVINCIAL"/>
    <n v="0"/>
    <n v="635784"/>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11102167"/>
    <n v="44256986.119999997"/>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26152419.059999999"/>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734423.74"/>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en blanco)"/>
    <s v="99 - MULTIPROVINCIAL"/>
    <n v="0"/>
    <n v="1795822"/>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1544406.09"/>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478237.77999999997"/>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18225382"/>
    <n v="25345850.25"/>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226445132"/>
    <n v="10595794.569999998"/>
  </r>
  <r>
    <s v="2024"/>
    <x v="0"/>
    <x v="0"/>
    <x v="0"/>
    <x v="0"/>
    <s v="2 - Poder Ejecutivo"/>
    <s v="0203 - MINISTERIO DE DEFENSA"/>
    <s v="0027 - DIRECCION GENERAL DEL PLAN SOCIAL DEL MINISTERIO DE DEFENSA"/>
    <x v="2"/>
    <x v="4"/>
    <x v="6"/>
    <s v="2.1 - REMUNERACIONES Y CONTRIBUCIONES"/>
    <s v="2.1.1 - REMUNERACIONES"/>
    <s v="N"/>
    <s v="00 - N/A"/>
    <s v="10 - FONDO GENERAL"/>
    <s v="(en blanco)"/>
    <s v="99 - MULTIPROVINCIAL"/>
    <n v="9685000"/>
    <n v="5215000"/>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en blanco)"/>
    <s v="99 - MULTIPROVINCIAL"/>
    <n v="17400000"/>
    <n v="8699577.0600000005"/>
  </r>
  <r>
    <s v="2024"/>
    <x v="0"/>
    <x v="0"/>
    <x v="0"/>
    <x v="0"/>
    <s v="2 - Poder Ejecutivo"/>
    <s v="0203 - MINISTERIO DE DEFENSA"/>
    <s v="0027 - DIRECCION GENERAL DEL PLAN SOCIAL DEL MINISTERIO DE DEFENSA"/>
    <x v="2"/>
    <x v="4"/>
    <x v="6"/>
    <s v="2.3 - MATERIALES Y SUMINISTROS"/>
    <s v="2.3.2 - TEXTILES Y VESTUARIOS"/>
    <s v="N"/>
    <s v="00 - N/A"/>
    <s v="10 - FONDO GENERAL"/>
    <s v="(en blanco)"/>
    <s v="99 - MULTIPROVINCIAL"/>
    <n v="846012"/>
    <n v="328438.08"/>
  </r>
  <r>
    <s v="2024"/>
    <x v="0"/>
    <x v="0"/>
    <x v="0"/>
    <x v="0"/>
    <s v="2 - Poder Ejecutivo"/>
    <s v="0203 - MINISTERIO DE DEFENSA"/>
    <s v="0027 - DIRECCION GENERAL DEL PLAN SOCIAL DEL MINISTERIO DE DEFENSA"/>
    <x v="2"/>
    <x v="4"/>
    <x v="6"/>
    <s v="2.3 - MATERIALES Y SUMINISTROS"/>
    <s v="2.3.4 - PRODUCTOS FARMACÉUTICOS"/>
    <s v="N"/>
    <s v="00 - N/A"/>
    <s v="10 - FONDO GENERAL"/>
    <s v="(en blanco)"/>
    <s v="99 - MULTIPROVINCIAL"/>
    <n v="4800000"/>
    <n v="2779481"/>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en blanco)"/>
    <s v="99 - MULTIPROVINCIAL"/>
    <n v="3600000"/>
    <n v="21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en blanco)"/>
    <s v="99 - MULTIPROVINCIAL"/>
    <n v="975111"/>
    <n v="399951.08999999997"/>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47330976"/>
    <n v="21898600"/>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en blanco)"/>
    <s v="99 - MULTIPROVINCIAL"/>
    <n v="36000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en blanco)"/>
    <s v="99 - MULTIPROVINCIAL"/>
    <n v="1037025"/>
    <n v="534578.24"/>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en blanco)"/>
    <s v="99 - MULTIPROVINCIAL"/>
    <n v="540000"/>
    <n v="215727.27000000002"/>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112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en blanco)"/>
    <s v="99 - MULTIPROVINCIAL"/>
    <n v="20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en blanco)"/>
    <s v="99 - MULTIPROVINCIAL"/>
    <n v="300000"/>
    <n v="0"/>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840000"/>
    <n v="1072094.56"/>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225000"/>
    <n v="95226"/>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3260000"/>
    <n v="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en blanco)"/>
    <s v="99 - MULTIPROVINCIAL"/>
    <n v="900000"/>
    <n v="925521.17"/>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en blanco)"/>
    <s v="99 - MULTIPROVINCIAL"/>
    <n v="4800000"/>
    <n v="2734740.09"/>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815000"/>
    <n v="500002.72"/>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7227855"/>
    <n v="1751773.54"/>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en blanco)"/>
    <s v="99 - MULTIPROVINCIAL"/>
    <n v="0"/>
    <n v="194599.98"/>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162950"/>
    <n v="24322.28"/>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6231553"/>
    <n v="3739912.8800000004"/>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500000"/>
    <n v="1044053.2800000001"/>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112156000"/>
    <n v="54197816"/>
  </r>
  <r>
    <s v="2024"/>
    <x v="0"/>
    <x v="0"/>
    <x v="0"/>
    <x v="0"/>
    <s v="2 - Poder Ejecutivo"/>
    <s v="0203 - MINISTERIO DE DEFENSA"/>
    <s v="0030 - SERVICIO NACIONAL DE PROTECCION AMBIENTAL"/>
    <x v="3"/>
    <x v="9"/>
    <x v="35"/>
    <s v="2.1 - REMUNERACIONES Y CONTRIBUCIONES"/>
    <s v="2.1.2 - SOBRESUELDOS"/>
    <s v="N"/>
    <s v="00 - N/A"/>
    <s v="10 - FONDO GENERAL"/>
    <s v="(en blanco)"/>
    <s v="99 - MULTIPROVINCIAL"/>
    <n v="3000000"/>
    <n v="1542407.5"/>
  </r>
  <r>
    <s v="2024"/>
    <x v="0"/>
    <x v="0"/>
    <x v="0"/>
    <x v="0"/>
    <s v="2 - Poder Ejecutivo"/>
    <s v="0203 - MINISTERIO DE DEFENSA"/>
    <s v="0030 - SERVICIO NACIONAL DE PROTECCION AMBIENTAL"/>
    <x v="3"/>
    <x v="9"/>
    <x v="35"/>
    <s v="2.1 - REMUNERACIONES Y CONTRIBUCIONES"/>
    <s v="2.1.5 - CONTRIBUCIONES A LA SEGURIDAD SOCIAL"/>
    <s v="N"/>
    <s v="00 - N/A"/>
    <s v="10 - FONDO GENERAL"/>
    <s v="(en blanco)"/>
    <s v="99 - MULTIPROVINCIAL"/>
    <n v="2478000"/>
    <n v="1139251"/>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6463885"/>
    <n v="3252517.9599999995"/>
  </r>
  <r>
    <s v="2024"/>
    <x v="0"/>
    <x v="0"/>
    <x v="0"/>
    <x v="0"/>
    <s v="2 - Poder Ejecutivo"/>
    <s v="0203 - MINISTERIO DE DEFENSA"/>
    <s v="0030 - SERVICIO NACIONAL DE PROTECCION AMBIENTAL"/>
    <x v="3"/>
    <x v="9"/>
    <x v="35"/>
    <s v="2.2 - CONTRATACIÓN DE SERVICIOS"/>
    <s v="2.2.2 - PUBLICIDAD, IMPRESIÓN Y ENCUADERNACIÓN"/>
    <s v="N"/>
    <s v="00 - N/A"/>
    <s v="10 - FONDO GENERAL"/>
    <s v="(en blanco)"/>
    <s v="99 - MULTIPROVINCIAL"/>
    <n v="470000"/>
    <n v="171416.24"/>
  </r>
  <r>
    <s v="2024"/>
    <x v="0"/>
    <x v="0"/>
    <x v="0"/>
    <x v="0"/>
    <s v="2 - Poder Ejecutivo"/>
    <s v="0203 - MINISTERIO DE DEFENSA"/>
    <s v="0030 - SERVICIO NACIONAL DE PROTECCION AMBIENTAL"/>
    <x v="3"/>
    <x v="9"/>
    <x v="35"/>
    <s v="2.2 - CONTRATACIÓN DE SERVICIOS"/>
    <s v="2.2.3 - VIÁTICOS"/>
    <s v="N"/>
    <s v="00 - N/A"/>
    <s v="10 - FONDO GENERAL"/>
    <s v="(en blanco)"/>
    <s v="99 - MULTIPROVINCIAL"/>
    <n v="5200000"/>
    <n v="2905875"/>
  </r>
  <r>
    <s v="2024"/>
    <x v="0"/>
    <x v="0"/>
    <x v="0"/>
    <x v="0"/>
    <s v="2 - Poder Ejecutivo"/>
    <s v="0203 - MINISTERIO DE DEFENSA"/>
    <s v="0030 - SERVICIO NACIONAL DE PROTECCION AMBIENTAL"/>
    <x v="3"/>
    <x v="9"/>
    <x v="35"/>
    <s v="2.2 - CONTRATACIÓN DE SERVICIOS"/>
    <s v="2.2.4 - TRANSPORTE Y ALMACENAJE"/>
    <s v="N"/>
    <s v="00 - N/A"/>
    <s v="10 - FONDO GENERAL"/>
    <s v="(en blanco)"/>
    <s v="99 - MULTIPROVINCIAL"/>
    <n v="150000"/>
    <n v="0"/>
  </r>
  <r>
    <s v="2024"/>
    <x v="0"/>
    <x v="0"/>
    <x v="0"/>
    <x v="0"/>
    <s v="2 - Poder Ejecutivo"/>
    <s v="0203 - MINISTERIO DE DEFENSA"/>
    <s v="0030 - SERVICIO NACIONAL DE PROTECCION AMBIENTAL"/>
    <x v="3"/>
    <x v="9"/>
    <x v="35"/>
    <s v="2.2 - CONTRATACIÓN DE SERVICIOS"/>
    <s v="2.2.5 - ALQUILERES Y RENTAS"/>
    <s v="N"/>
    <s v="00 - N/A"/>
    <s v="10 - FONDO GENERAL"/>
    <s v="(en blanco)"/>
    <s v="99 - MULTIPROVINCIAL"/>
    <n v="460204"/>
    <n v="37996"/>
  </r>
  <r>
    <s v="2024"/>
    <x v="0"/>
    <x v="0"/>
    <x v="0"/>
    <x v="0"/>
    <s v="2 - Poder Ejecutivo"/>
    <s v="0203 - MINISTERIO DE DEFENSA"/>
    <s v="0030 - SERVICIO NACIONAL DE PROTECCION AMBIENTAL"/>
    <x v="3"/>
    <x v="9"/>
    <x v="35"/>
    <s v="2.2 - CONTRATACIÓN DE SERVICIOS"/>
    <s v="2.2.6 - SEGUROS"/>
    <s v="N"/>
    <s v="00 - N/A"/>
    <s v="10 - FONDO GENERAL"/>
    <s v="(en blanco)"/>
    <s v="99 - MULTIPROVINCIAL"/>
    <n v="802066"/>
    <n v="1042283.25"/>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en blanco)"/>
    <s v="99 - MULTIPROVINCIAL"/>
    <n v="253020"/>
    <n v="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en blanco)"/>
    <s v="99 - MULTIPROVINCIAL"/>
    <n v="83753"/>
    <n v="28910"/>
  </r>
  <r>
    <s v="2024"/>
    <x v="0"/>
    <x v="0"/>
    <x v="0"/>
    <x v="0"/>
    <s v="2 - Poder Ejecutivo"/>
    <s v="0203 - MINISTERIO DE DEFENSA"/>
    <s v="0030 - SERVICIO NACIONAL DE PROTECCION AMBIENTAL"/>
    <x v="3"/>
    <x v="9"/>
    <x v="35"/>
    <s v="2.2 - CONTRATACIÓN DE SERVICIOS"/>
    <s v="2.2.9 - OTRAS CONTRATACIONES DE SERVICIOS"/>
    <s v="N"/>
    <s v="00 - N/A"/>
    <s v="10 - FONDO GENERAL"/>
    <s v="(en blanco)"/>
    <s v="99 - MULTIPROVINCIAL"/>
    <n v="0"/>
    <n v="628782.02"/>
  </r>
  <r>
    <s v="2024"/>
    <x v="0"/>
    <x v="0"/>
    <x v="0"/>
    <x v="0"/>
    <s v="2 - Poder Ejecutivo"/>
    <s v="0203 - MINISTERIO DE DEFENSA"/>
    <s v="0030 - SERVICIO NACIONAL DE PROTECCION AMBIENTAL"/>
    <x v="3"/>
    <x v="9"/>
    <x v="35"/>
    <s v="2.3 - MATERIALES Y SUMINISTROS"/>
    <s v="2.3.1 - ALIMENTOS Y PRODUCTOS AGROFORESTALES"/>
    <s v="N"/>
    <s v="00 - N/A"/>
    <s v="10 - FONDO GENERAL"/>
    <s v="(en blanco)"/>
    <s v="99 - MULTIPROVINCIAL"/>
    <n v="11970223"/>
    <n v="7858643.4000000004"/>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2500000"/>
    <n v="2645088"/>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1450000"/>
    <n v="669095.4"/>
  </r>
  <r>
    <s v="2024"/>
    <x v="0"/>
    <x v="0"/>
    <x v="0"/>
    <x v="0"/>
    <s v="2 - Poder Ejecutivo"/>
    <s v="0203 - MINISTERIO DE DEFENSA"/>
    <s v="0030 - SERVICIO NACIONAL DE PROTECCION AMBIENTAL"/>
    <x v="3"/>
    <x v="9"/>
    <x v="35"/>
    <s v="2.3 - MATERIALES Y SUMINISTROS"/>
    <s v="2.3.4 - PRODUCTOS FARMACÉUTICOS"/>
    <s v="N"/>
    <s v="00 - N/A"/>
    <s v="10 - FONDO GENERAL"/>
    <s v="(en blanco)"/>
    <s v="99 - MULTIPROVINCIAL"/>
    <n v="13092"/>
    <n v="0"/>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2700000"/>
    <n v="210177.46999999997"/>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700000"/>
    <n v="131575.9"/>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12876200"/>
    <n v="7931049.6000000006"/>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4310000"/>
    <n v="1287086.3599999999"/>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41580500"/>
    <n v="220865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499857.87"/>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en blanco)"/>
    <s v="99 - MULTIPROVINCIAL"/>
    <n v="1917778"/>
    <n v="1101234.7999999998"/>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en blanco)"/>
    <s v="99 - MULTIPROVINCIAL"/>
    <n v="0"/>
    <n v="34725.599999999999"/>
  </r>
  <r>
    <s v="2024"/>
    <x v="0"/>
    <x v="0"/>
    <x v="0"/>
    <x v="0"/>
    <s v="2 - Poder Ejecutivo"/>
    <s v="0203 - MINISTERIO DE DEFENSA"/>
    <s v="0031 - DIRECCIÓN GENERAL DE LA INDUSTRIA MILITAR DE LAS FUERZAS ARMADAS"/>
    <x v="0"/>
    <x v="7"/>
    <x v="29"/>
    <s v="2.2 - CONTRATACIÓN DE SERVICIOS"/>
    <s v="2.2.2 - PUBLICIDAD, IMPRESIÓN Y ENCUADERNACIÓN"/>
    <s v="N"/>
    <s v="00 - N/A"/>
    <s v="20 - FONDOS CON DESTINO ESPECÍFICO"/>
    <s v="(en blanco)"/>
    <s v="99 - MULTIPROVINCIAL"/>
    <n v="0"/>
    <n v="2401536"/>
  </r>
  <r>
    <s v="2024"/>
    <x v="0"/>
    <x v="0"/>
    <x v="0"/>
    <x v="0"/>
    <s v="2 - Poder Ejecutivo"/>
    <s v="0203 - MINISTERIO DE DEFENSA"/>
    <s v="0031 - DIRECCIÓN GENERAL DE LA INDUSTRIA MILITAR DE LAS FUERZAS ARMADAS"/>
    <x v="0"/>
    <x v="7"/>
    <x v="29"/>
    <s v="2.2 - CONTRATACIÓN DE SERVICIOS"/>
    <s v="2.2.5 - ALQUILERES Y RENTAS"/>
    <s v="N"/>
    <s v="00 - N/A"/>
    <s v="10 - FONDO GENERAL"/>
    <s v="(en blanco)"/>
    <s v="99 - MULTIPROVINCIAL"/>
    <n v="1512000"/>
    <n v="753398.10000000009"/>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en blanco)"/>
    <s v="99 - MULTIPROVINCIAL"/>
    <n v="0"/>
    <n v="885000"/>
  </r>
  <r>
    <s v="2024"/>
    <x v="0"/>
    <x v="0"/>
    <x v="0"/>
    <x v="0"/>
    <s v="2 - Poder Ejecutivo"/>
    <s v="0203 - MINISTERIO DE DEFENSA"/>
    <s v="0031 - DIRECCIÓN GENERAL DE LA INDUSTRIA MILITAR DE LAS FUERZAS ARMADAS"/>
    <x v="0"/>
    <x v="7"/>
    <x v="29"/>
    <s v="2.2 - CONTRATACIÓN DE SERVICIOS"/>
    <s v="2.2.8 - OTROS SERVICIOS NO INCLUIDOS EN CONCEPTOS ANTERIORES"/>
    <s v="N"/>
    <s v="00 - N/A"/>
    <s v="20 - FONDOS CON DESTINO ESPECÍFICO"/>
    <s v="(en blanco)"/>
    <s v="99 - MULTIPROVINCIAL"/>
    <n v="0"/>
    <n v="1726791.38"/>
  </r>
  <r>
    <s v="2024"/>
    <x v="0"/>
    <x v="0"/>
    <x v="0"/>
    <x v="0"/>
    <s v="2 - Poder Ejecutivo"/>
    <s v="0203 - MINISTERIO DE DEFENSA"/>
    <s v="0031 - DIRECCIÓN GENERAL DE LA INDUSTRIA MILITAR DE LAS FUERZAS ARMADAS"/>
    <x v="0"/>
    <x v="7"/>
    <x v="29"/>
    <s v="2.2 - CONTRATACIÓN DE SERVICIOS"/>
    <s v="2.2.9 - OTRAS CONTRATACIONES DE SERVICIOS"/>
    <s v="N"/>
    <s v="00 - N/A"/>
    <s v="20 - FONDOS CON DESTINO ESPECÍFICO"/>
    <s v="(en blanco)"/>
    <s v="99 - MULTIPROVINCIAL"/>
    <n v="0"/>
    <n v="6898870"/>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en blanco)"/>
    <s v="99 - MULTIPROVINCIAL"/>
    <n v="5165640"/>
    <n v="3013290"/>
  </r>
  <r>
    <s v="2024"/>
    <x v="0"/>
    <x v="0"/>
    <x v="0"/>
    <x v="0"/>
    <s v="2 - Poder Ejecutivo"/>
    <s v="0203 - MINISTERIO DE DEFENSA"/>
    <s v="0031 - DIRECCIÓN GENERAL DE LA INDUSTRIA MILITAR DE LAS FUERZAS ARMADAS"/>
    <x v="0"/>
    <x v="7"/>
    <x v="29"/>
    <s v="2.3 - MATERIALES Y SUMINISTROS"/>
    <s v="2.3.1 - ALIMENTOS Y PRODUCTOS AGROFORESTALES"/>
    <s v="N"/>
    <s v="00 - N/A"/>
    <s v="20 - FONDOS CON DESTINO ESPECÍFICO"/>
    <s v="(en blanco)"/>
    <s v="99 - MULTIPROVINCIAL"/>
    <n v="0"/>
    <n v="1092.1099999999999"/>
  </r>
  <r>
    <s v="2024"/>
    <x v="0"/>
    <x v="0"/>
    <x v="0"/>
    <x v="0"/>
    <s v="2 - Poder Ejecutivo"/>
    <s v="0203 - MINISTERIO DE DEFENSA"/>
    <s v="0031 - DIRECCIÓN GENERAL DE LA INDUSTRIA MILITAR DE LAS FUERZAS ARMADAS"/>
    <x v="0"/>
    <x v="7"/>
    <x v="29"/>
    <s v="2.3 - MATERIALES Y SUMINISTROS"/>
    <s v="2.3.2 - TEXTILES Y VESTUARIOS"/>
    <s v="N"/>
    <s v="00 - N/A"/>
    <s v="10 - FONDO GENERAL"/>
    <s v="(en blanco)"/>
    <s v="99 - MULTIPROVINCIAL"/>
    <n v="2300000"/>
    <n v="1840747.85"/>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25012067.470000003"/>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en blanco)"/>
    <s v="99 - MULTIPROVINCIAL"/>
    <n v="1277433"/>
    <n v="478075.46"/>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en blanco)"/>
    <s v="99 - MULTIPROVINCIAL"/>
    <n v="0"/>
    <n v="1130458.8799999999"/>
  </r>
  <r>
    <s v="2024"/>
    <x v="0"/>
    <x v="0"/>
    <x v="0"/>
    <x v="0"/>
    <s v="2 - Poder Ejecutivo"/>
    <s v="0203 - MINISTERIO DE DEFENSA"/>
    <s v="0031 - DIRECCIÓN GENERAL DE LA INDUSTRIA MILITAR DE LAS FUERZAS ARMADAS"/>
    <x v="0"/>
    <x v="7"/>
    <x v="29"/>
    <s v="2.3 - MATERIALES Y SUMINISTROS"/>
    <s v="2.3.4 - PRODUCTOS FARMACÉUTICOS"/>
    <s v="N"/>
    <s v="00 - N/A"/>
    <s v="20 - FONDOS CON DESTINO ESPECÍFICO"/>
    <s v="(en blanco)"/>
    <s v="99 - MULTIPROVINCIAL"/>
    <n v="0"/>
    <n v="116555.09"/>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en blanco)"/>
    <s v="99 - MULTIPROVINCIAL"/>
    <n v="0"/>
    <n v="4841.0700000000006"/>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51684.44"/>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1722568"/>
    <n v="1069756.95"/>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3434.14"/>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510360"/>
    <n v="387132.25"/>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2385912.77"/>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1690000"/>
    <n v="78000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238524"/>
    <n v="115762.43999999999"/>
  </r>
  <r>
    <s v="2024"/>
    <x v="0"/>
    <x v="0"/>
    <x v="0"/>
    <x v="0"/>
    <s v="2 - Poder Ejecutivo"/>
    <s v="0204 - MINISTERIO DE RELACIONES EXTERIORES"/>
    <s v="0001 - MINISTERIO DE RELACIONES EXTERIORES"/>
    <x v="0"/>
    <x v="0"/>
    <x v="10"/>
    <s v="2.2 - CONTRATACIÓN DE SERVICIOS"/>
    <s v="2.2.9 - OTRAS CONTRATACIONES DE SERVICIOS"/>
    <s v="N"/>
    <s v="00 - N/A"/>
    <s v="10 - FONDO GENERAL"/>
    <s v="(en blanco)"/>
    <s v="01 - DISTRITO NACIONAL"/>
    <n v="1500000"/>
    <n v="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828035517"/>
    <n v="299938607.15999997"/>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250872810"/>
    <n v="121026862.87"/>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en blanco)"/>
    <s v="01 - DISTRITO NACIONAL"/>
    <n v="954000"/>
    <n v="71195.95"/>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82399845"/>
    <n v="42171121.519999988"/>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79536420"/>
    <n v="27861191.039999999"/>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91512890"/>
    <n v="5706041.5399999991"/>
  </r>
  <r>
    <s v="2024"/>
    <x v="0"/>
    <x v="0"/>
    <x v="0"/>
    <x v="0"/>
    <s v="2 - Poder Ejecutivo"/>
    <s v="0204 - MINISTERIO DE RELACIONES EXTERIORES"/>
    <s v="0001 - MINISTERIO DE RELACIONES EXTERIORES"/>
    <x v="0"/>
    <x v="13"/>
    <x v="36"/>
    <s v="2.2 - CONTRATACIÓN DE SERVICIOS"/>
    <s v="2.2.3 - VIÁTICOS"/>
    <s v="N"/>
    <s v="00 - N/A"/>
    <s v="10 - FONDO GENERAL"/>
    <s v="(en blanco)"/>
    <s v="01 - DISTRITO NACIONAL"/>
    <n v="61910000"/>
    <n v="19873471.019999996"/>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38600000"/>
    <n v="26011637.510000002"/>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123552383"/>
    <n v="34429761.240000002"/>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24700000"/>
    <n v="2733880.6900000004"/>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62493827"/>
    <n v="4227054.5799999991"/>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240636845"/>
    <n v="32473231.800000001"/>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75012000"/>
    <n v="19669107.890000001"/>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10872595"/>
    <n v="3632574.9099999997"/>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10000000"/>
    <n v="1632689.0999999999"/>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14010797"/>
    <n v="2860434.3400000003"/>
  </r>
  <r>
    <s v="2024"/>
    <x v="0"/>
    <x v="0"/>
    <x v="0"/>
    <x v="0"/>
    <s v="2 - Poder Ejecutivo"/>
    <s v="0204 - MINISTERIO DE RELACIONES EXTERIORES"/>
    <s v="0001 - MINISTERIO DE RELACIONES EXTERIORES"/>
    <x v="0"/>
    <x v="13"/>
    <x v="36"/>
    <s v="2.3 - MATERIALES Y SUMINISTROS"/>
    <s v="2.3.4 - PRODUCTOS FARMACÉUTICOS"/>
    <s v="N"/>
    <s v="00 - N/A"/>
    <s v="10 - FONDO GENERAL"/>
    <s v="(en blanco)"/>
    <s v="01 - DISTRITO NACIONAL"/>
    <n v="7835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4318700"/>
    <n v="219558.87"/>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0850000"/>
    <n v="1987816.15"/>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101107910"/>
    <n v="45620436.830000006"/>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76342191"/>
    <n v="13400861.950000005"/>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en blanco)"/>
    <s v="01 - DISTRITO NACIONAL"/>
    <n v="0"/>
    <n v="122401.12"/>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031402942"/>
    <n v="917959008.37000012"/>
  </r>
  <r>
    <s v="2024"/>
    <x v="0"/>
    <x v="0"/>
    <x v="0"/>
    <x v="0"/>
    <s v="2 - Poder Ejecutivo"/>
    <s v="0204 - MINISTERIO DE RELACIONES EXTERIORES"/>
    <s v="0001 - MINISTERIO DE RELACIONES EXTERIORES"/>
    <x v="0"/>
    <x v="13"/>
    <x v="37"/>
    <s v="2.1 - REMUNERACIONES Y CONTRIBUCIONES"/>
    <s v="2.1.2 - SOBRESUELDOS"/>
    <s v="N"/>
    <s v="00 - N/A"/>
    <s v="10 - FONDO GENERAL"/>
    <s v="(en blanco)"/>
    <s v="99 - MULTIPROVINCIAL"/>
    <n v="1226314760"/>
    <n v="606669838.85000002"/>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en blanco)"/>
    <s v="99 - MULTIPROVINCIAL"/>
    <n v="414919414"/>
    <n v="211399668.93000004"/>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258521359"/>
    <n v="134049488.90999998"/>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863437521"/>
    <n v="466720740.8300001"/>
  </r>
  <r>
    <s v="2024"/>
    <x v="0"/>
    <x v="0"/>
    <x v="0"/>
    <x v="0"/>
    <s v="2 - Poder Ejecutivo"/>
    <s v="0204 - MINISTERIO DE RELACIONES EXTERIORES"/>
    <s v="0001 - MINISTERIO DE RELACIONES EXTERIORES"/>
    <x v="0"/>
    <x v="13"/>
    <x v="37"/>
    <s v="2.2 - CONTRATACIÓN DE SERVICIOS"/>
    <s v="2.2.4 - TRANSPORTE Y ALMACENAJE"/>
    <s v="N"/>
    <s v="00 - N/A"/>
    <s v="10 - FONDO GENERAL"/>
    <s v="(en blanco)"/>
    <s v="99 - MULTIPROVINCIAL"/>
    <n v="27733333"/>
    <n v="11549638.369999997"/>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1703275758"/>
    <n v="844361959.89999974"/>
  </r>
  <r>
    <s v="2024"/>
    <x v="0"/>
    <x v="0"/>
    <x v="0"/>
    <x v="0"/>
    <s v="2 - Poder Ejecutivo"/>
    <s v="0204 - MINISTERIO DE RELACIONES EXTERIORES"/>
    <s v="0001 - MINISTERIO DE RELACIONES EXTERIORES"/>
    <x v="0"/>
    <x v="13"/>
    <x v="37"/>
    <s v="2.2 - CONTRATACIÓN DE SERVICIOS"/>
    <s v="2.2.6 - SEGUROS"/>
    <s v="N"/>
    <s v="00 - N/A"/>
    <s v="10 - FONDO GENERAL"/>
    <s v="(en blanco)"/>
    <s v="99 - MULTIPROVINCIAL"/>
    <n v="530419824"/>
    <n v="263739333.87"/>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en blanco)"/>
    <s v="99 - MULTIPROVINCIAL"/>
    <n v="0"/>
    <n v="3867741.1100000003"/>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55843567"/>
    <n v="15860385.419999998"/>
  </r>
  <r>
    <s v="2024"/>
    <x v="0"/>
    <x v="0"/>
    <x v="0"/>
    <x v="0"/>
    <s v="2 - Poder Ejecutivo"/>
    <s v="0204 - MINISTERIO DE RELACIONES EXTERIORES"/>
    <s v="0001 - MINISTERIO DE RELACIONES EXTERIORES"/>
    <x v="0"/>
    <x v="13"/>
    <x v="37"/>
    <s v="2.2 - CONTRATACIÓN DE SERVICIOS"/>
    <s v="2.2.9 - OTRAS CONTRATACIONES DE SERVICIOS"/>
    <s v="N"/>
    <s v="00 - N/A"/>
    <s v="10 - FONDO GENERAL"/>
    <s v="(en blanco)"/>
    <s v="99 - MULTIPROVINCIAL"/>
    <n v="9667100"/>
    <n v="0"/>
  </r>
  <r>
    <s v="2024"/>
    <x v="0"/>
    <x v="0"/>
    <x v="0"/>
    <x v="0"/>
    <s v="2 - Poder Ejecutivo"/>
    <s v="0204 - MINISTERIO DE RELACIONES EXTERIORES"/>
    <s v="0001 - MINISTERIO DE RELACIONES EXTERIORES"/>
    <x v="0"/>
    <x v="13"/>
    <x v="37"/>
    <s v="2.3 - MATERIALES Y SUMINISTROS"/>
    <s v="2.3.3 - PAPEL, CARTÓN E IMPRESOS"/>
    <s v="N"/>
    <s v="00 - N/A"/>
    <s v="10 - FONDO GENERAL"/>
    <s v="(en blanco)"/>
    <s v="99 - MULTIPROVINCIAL"/>
    <n v="1135783921"/>
    <n v="533520801.9600001"/>
  </r>
  <r>
    <s v="2024"/>
    <x v="0"/>
    <x v="0"/>
    <x v="0"/>
    <x v="0"/>
    <s v="2 - Poder Ejecutivo"/>
    <s v="0204 - MINISTERIO DE RELACIONES EXTERIORES"/>
    <s v="0001 - MINISTERIO DE RELACIONES EXTERIORES"/>
    <x v="0"/>
    <x v="13"/>
    <x v="37"/>
    <s v="2.3 - MATERIALES Y SUMINISTROS"/>
    <s v="2.3.9 - PRODUCTOS Y ÚTILES VARIOS"/>
    <s v="N"/>
    <s v="00 - N/A"/>
    <s v="10 - FONDO GENERAL"/>
    <s v="(en blanco)"/>
    <s v="99 - MULTIPROVINCIAL"/>
    <n v="0"/>
    <n v="220950.75"/>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409279172"/>
    <n v="200779695.72999999"/>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23200000"/>
    <n v="9006844.3200000022"/>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56011956"/>
    <n v="40488902.770000003"/>
  </r>
  <r>
    <s v="2024"/>
    <x v="0"/>
    <x v="0"/>
    <x v="0"/>
    <x v="0"/>
    <s v="2 - Poder Ejecutivo"/>
    <s v="0204 - MINISTERIO DE RELACIONES EXTERIORES"/>
    <s v="0002 - DIRECCION GENERAL DE PASAPORTES"/>
    <x v="0"/>
    <x v="13"/>
    <x v="36"/>
    <s v="2.1 - REMUNERACIONES Y CONTRIBUCIONES"/>
    <s v="2.1.2 - SOBRESUELDOS"/>
    <s v="N"/>
    <s v="00 - N/A"/>
    <s v="20 - FONDOS CON DESTINO ESPECÍFICO"/>
    <s v="(en blanco)"/>
    <s v="99 - MULTIPROVINCIAL"/>
    <n v="39082218"/>
    <n v="0"/>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57464688"/>
    <n v="30450667.100000005"/>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2568720"/>
    <n v="1124834.3400000001"/>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40500000"/>
    <n v="23966422.06000001"/>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110000"/>
    <n v="1650"/>
  </r>
  <r>
    <s v="2024"/>
    <x v="0"/>
    <x v="0"/>
    <x v="0"/>
    <x v="0"/>
    <s v="2 - Poder Ejecutivo"/>
    <s v="0204 - MINISTERIO DE RELACIONES EXTERIORES"/>
    <s v="0002 - DIRECCION GENERAL DE PASAPORTES"/>
    <x v="0"/>
    <x v="13"/>
    <x v="36"/>
    <s v="2.2 - CONTRATACIÓN DE SERVICIOS"/>
    <s v="2.2.2 - PUBLICIDAD, IMPRESIÓN Y ENCUADERNACIÓN"/>
    <s v="N"/>
    <s v="00 - N/A"/>
    <s v="10 - FONDO GENERAL"/>
    <s v="(en blanco)"/>
    <s v="99 - MULTIPROVINCIAL"/>
    <n v="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4800000"/>
    <n v="1155842.44"/>
  </r>
  <r>
    <s v="2024"/>
    <x v="0"/>
    <x v="0"/>
    <x v="0"/>
    <x v="0"/>
    <s v="2 - Poder Ejecutivo"/>
    <s v="0204 - MINISTERIO DE RELACIONES EXTERIORES"/>
    <s v="0002 - DIRECCION GENERAL DE PASAPORTES"/>
    <x v="0"/>
    <x v="13"/>
    <x v="36"/>
    <s v="2.2 - CONTRATACIÓN DE SERVICIOS"/>
    <s v="2.2.3 - VIÁTICOS"/>
    <s v="N"/>
    <s v="00 - N/A"/>
    <s v="20 - FONDOS CON DESTINO ESPECÍFICO"/>
    <s v="(en blanco)"/>
    <s v="99 - MULTIPROVINCIAL"/>
    <n v="8500000"/>
    <n v="2199771.0200000005"/>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en blanco)"/>
    <s v="99 - MULTIPROVINCIAL"/>
    <n v="900000"/>
    <n v="446713.11000000004"/>
  </r>
  <r>
    <s v="2024"/>
    <x v="0"/>
    <x v="0"/>
    <x v="0"/>
    <x v="0"/>
    <s v="2 - Poder Ejecutivo"/>
    <s v="0204 - MINISTERIO DE RELACIONES EXTERIORES"/>
    <s v="0002 - DIRECCION GENERAL DE PASAPORTES"/>
    <x v="0"/>
    <x v="13"/>
    <x v="36"/>
    <s v="2.2 - CONTRATACIÓN DE SERVICIOS"/>
    <s v="2.2.5 - ALQUILERES Y RENTAS"/>
    <s v="N"/>
    <s v="00 - N/A"/>
    <s v="10 - FONDO GENERAL"/>
    <s v="(en blanco)"/>
    <s v="99 - MULTIPROVINCIAL"/>
    <n v="14160000"/>
    <n v="4671765.21"/>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16450000"/>
    <n v="9184691.5"/>
  </r>
  <r>
    <s v="2024"/>
    <x v="0"/>
    <x v="0"/>
    <x v="0"/>
    <x v="0"/>
    <s v="2 - Poder Ejecutivo"/>
    <s v="0204 - MINISTERIO DE RELACIONES EXTERIORES"/>
    <s v="0002 - DIRECCION GENERAL DE PASAPORTES"/>
    <x v="0"/>
    <x v="13"/>
    <x v="36"/>
    <s v="2.2 - CONTRATACIÓN DE SERVICIOS"/>
    <s v="2.2.6 - SEGUROS"/>
    <s v="N"/>
    <s v="00 - N/A"/>
    <s v="20 - FONDOS CON DESTINO ESPECÍFICO"/>
    <s v="(en blanco)"/>
    <s v="99 - MULTIPROVINCIAL"/>
    <n v="18000000"/>
    <n v="11148351.040000001"/>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8430000"/>
    <n v="10175489.840000002"/>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3168000"/>
    <n v="14145442.630000001"/>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2860000"/>
    <n v="3534837.3000000003"/>
  </r>
  <r>
    <s v="2024"/>
    <x v="0"/>
    <x v="0"/>
    <x v="0"/>
    <x v="0"/>
    <s v="2 - Poder Ejecutivo"/>
    <s v="0204 - MINISTERIO DE RELACIONES EXTERIORES"/>
    <s v="0002 - DIRECCION GENERAL DE PASAPORTES"/>
    <x v="0"/>
    <x v="13"/>
    <x v="36"/>
    <s v="2.2 - CONTRATACIÓN DE SERVICIOS"/>
    <s v="2.2.9 - OTRAS CONTRATACIONES DE SERVICIOS"/>
    <s v="N"/>
    <s v="00 - N/A"/>
    <s v="10 - FONDO GENERAL"/>
    <s v="(en blanco)"/>
    <s v="99 - MULTIPROVINCIAL"/>
    <n v="8925030"/>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en blanco)"/>
    <s v="99 - MULTIPROVINCIAL"/>
    <n v="33500000"/>
    <n v="22603524.570000004"/>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6141683"/>
    <n v="938541.82"/>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9350000"/>
    <n v="1090440"/>
  </r>
  <r>
    <s v="2024"/>
    <x v="0"/>
    <x v="0"/>
    <x v="0"/>
    <x v="0"/>
    <s v="2 - Poder Ejecutivo"/>
    <s v="0204 - MINISTERIO DE RELACIONES EXTERIORES"/>
    <s v="0002 - DIRECCION GENERAL DE PASAPORTES"/>
    <x v="0"/>
    <x v="13"/>
    <x v="36"/>
    <s v="2.3 - MATERIALES Y SUMINISTROS"/>
    <s v="2.3.3 - PAPEL, CARTÓN E IMPRESOS"/>
    <s v="N"/>
    <s v="00 - N/A"/>
    <s v="10 - FONDO GENERAL"/>
    <s v="(en blanco)"/>
    <s v="99 - MULTIPROVINCIAL"/>
    <n v="279820584"/>
    <n v="621946989.60000002"/>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769650000"/>
    <n v="5281911.4000000004"/>
  </r>
  <r>
    <s v="2024"/>
    <x v="0"/>
    <x v="0"/>
    <x v="0"/>
    <x v="0"/>
    <s v="2 - Poder Ejecutivo"/>
    <s v="0204 - MINISTERIO DE RELACIONES EXTERIORES"/>
    <s v="0002 - DIRECCION GENERAL DE PASAPORTES"/>
    <x v="0"/>
    <x v="13"/>
    <x v="36"/>
    <s v="2.3 - MATERIALES Y SUMINISTROS"/>
    <s v="2.3.4 - PRODUCTOS FARMACÉUTICOS"/>
    <s v="N"/>
    <s v="00 - N/A"/>
    <s v="20 - FONDOS CON DESTINO ESPECÍFICO"/>
    <s v="(en blanco)"/>
    <s v="99 - MULTIPROVINCIAL"/>
    <n v="500000"/>
    <n v="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1315000"/>
    <n v="5066"/>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89542987"/>
    <n v="25120.389999999996"/>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en blanco)"/>
    <s v="99 - MULTIPROVINCIAL"/>
    <n v="12000000"/>
    <n v="47500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3155000"/>
    <n v="90467.08"/>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29950000"/>
    <n v="12471787.590000004"/>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95908606"/>
    <n v="44225022.100000001"/>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17401915"/>
    <n v="7238663.0500000007"/>
  </r>
  <r>
    <s v="2024"/>
    <x v="0"/>
    <x v="0"/>
    <x v="0"/>
    <x v="0"/>
    <s v="2 - Poder Ejecutivo"/>
    <s v="0204 - MINISTERIO DE RELACIONES EXTERIORES"/>
    <s v="0003 - INSTITUTO DE EDUCACION SUPERIOR"/>
    <x v="2"/>
    <x v="10"/>
    <x v="24"/>
    <s v="2.1 - REMUNERACIONES Y CONTRIBUCIONES"/>
    <s v="2.1.3 - DIETAS Y GASTOS DE REPRESENTACIÓN"/>
    <s v="N"/>
    <s v="00 - N/A"/>
    <s v="10 - FONDO GENERAL"/>
    <s v="(en blanco)"/>
    <s v="01 - DISTRITO NACIONAL"/>
    <n v="450000"/>
    <n v="99292.459999999992"/>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13973900"/>
    <n v="6598160.5299999975"/>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6930000"/>
    <n v="2815368.4"/>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919567"/>
    <n v="525859.52"/>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430298"/>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223071"/>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2844777"/>
    <n v="1556516.5"/>
  </r>
  <r>
    <s v="2024"/>
    <x v="0"/>
    <x v="0"/>
    <x v="0"/>
    <x v="0"/>
    <s v="2 - Poder Ejecutivo"/>
    <s v="0204 - MINISTERIO DE RELACIONES EXTERIORES"/>
    <s v="0003 - INSTITUTO DE EDUCACION SUPERIOR"/>
    <x v="2"/>
    <x v="10"/>
    <x v="24"/>
    <s v="2.2 - CONTRATACIÓN DE SERVICIOS"/>
    <s v="2.2.6 - SEGUROS"/>
    <s v="N"/>
    <s v="00 - N/A"/>
    <s v="10 - FONDO GENERAL"/>
    <s v="(en blanco)"/>
    <s v="01 - DISTRITO NACIONAL"/>
    <n v="500000"/>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866640"/>
    <n v="641609.80999999994"/>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5735000"/>
    <n v="2343750.29"/>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1629477"/>
    <n v="1148252.94"/>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671000"/>
    <n v="291058.95"/>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47500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000000"/>
    <n v="187731.16"/>
  </r>
  <r>
    <s v="2024"/>
    <x v="0"/>
    <x v="0"/>
    <x v="0"/>
    <x v="0"/>
    <s v="2 - Poder Ejecutivo"/>
    <s v="0204 - MINISTERIO DE RELACIONES EXTERIORES"/>
    <s v="0003 - INSTITUTO DE EDUCACION SUPERIOR"/>
    <x v="2"/>
    <x v="10"/>
    <x v="24"/>
    <s v="2.3 - MATERIALES Y SUMINISTROS"/>
    <s v="2.3.4 - PRODUCTOS FARMACÉUTICOS"/>
    <s v="N"/>
    <s v="00 - N/A"/>
    <s v="10 - FONDO GENERAL"/>
    <s v="(en blanco)"/>
    <s v="01 - DISTRITO NACIONAL"/>
    <n v="960000"/>
    <n v="4602"/>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210477"/>
    <n v="53915.71"/>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71506"/>
    <n v="88420.83"/>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8979222"/>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8964654"/>
    <n v="855121.76"/>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30747400"/>
    <n v="13857938.439999999"/>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6364750"/>
    <n v="2102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4140732"/>
    <n v="2027060.2000000002"/>
  </r>
  <r>
    <s v="2024"/>
    <x v="0"/>
    <x v="0"/>
    <x v="0"/>
    <x v="0"/>
    <s v="2 - Poder Ejecutivo"/>
    <s v="0204 - MINISTERIO DE RELACIONES EXTERIORES"/>
    <s v="0004 - CONSEJO NACIONAL DE FRONTERAS"/>
    <x v="0"/>
    <x v="13"/>
    <x v="36"/>
    <s v="2.2 - CONTRATACIÓN DE SERVICIOS"/>
    <s v="2.2.1 - SERVICIOS BÁSICOS"/>
    <s v="N"/>
    <s v="00 - N/A"/>
    <s v="10 - FONDO GENERAL"/>
    <s v="(en blanco)"/>
    <s v="99 - MULTIPROVINCIAL"/>
    <n v="1572000"/>
    <n v="402946.63999999996"/>
  </r>
  <r>
    <s v="2024"/>
    <x v="0"/>
    <x v="0"/>
    <x v="0"/>
    <x v="0"/>
    <s v="2 - Poder Ejecutivo"/>
    <s v="0204 - MINISTERIO DE RELACIONES EXTERIORES"/>
    <s v="0004 - CONSEJO NACIONAL DE FRONTERAS"/>
    <x v="0"/>
    <x v="13"/>
    <x v="36"/>
    <s v="2.2 - CONTRATACIÓN DE SERVICIOS"/>
    <s v="2.2.2 - PUBLICIDAD, IMPRESIÓN Y ENCUADERNACIÓN"/>
    <s v="N"/>
    <s v="00 - N/A"/>
    <s v="10 - FONDO GENERAL"/>
    <s v="(en blanco)"/>
    <s v="99 - MULTIPROVINCIAL"/>
    <n v="210000"/>
    <n v="60180"/>
  </r>
  <r>
    <s v="2024"/>
    <x v="0"/>
    <x v="0"/>
    <x v="0"/>
    <x v="0"/>
    <s v="2 - Poder Ejecutivo"/>
    <s v="0204 - MINISTERIO DE RELACIONES EXTERIORES"/>
    <s v="0004 - CONSEJO NACIONAL DE FRONTERAS"/>
    <x v="0"/>
    <x v="13"/>
    <x v="36"/>
    <s v="2.2 - CONTRATACIÓN DE SERVICIOS"/>
    <s v="2.2.3 - VIÁTICOS"/>
    <s v="N"/>
    <s v="00 - N/A"/>
    <s v="10 - FONDO GENERAL"/>
    <s v="(en blanco)"/>
    <s v="99 - MULTIPROVINCIAL"/>
    <n v="1800000"/>
    <n v="801150"/>
  </r>
  <r>
    <s v="2024"/>
    <x v="0"/>
    <x v="0"/>
    <x v="0"/>
    <x v="0"/>
    <s v="2 - Poder Ejecutivo"/>
    <s v="0204 - MINISTERIO DE RELACIONES EXTERIORES"/>
    <s v="0004 - CONSEJO NACIONAL DE FRONTERAS"/>
    <x v="0"/>
    <x v="13"/>
    <x v="36"/>
    <s v="2.2 - CONTRATACIÓN DE SERVICIOS"/>
    <s v="2.2.4 - TRANSPORTE Y ALMACENAJE"/>
    <s v="N"/>
    <s v="00 - N/A"/>
    <s v="10 - FONDO GENERAL"/>
    <s v="(en blanco)"/>
    <s v="99 - MULTIPROVINCIAL"/>
    <n v="0"/>
    <n v="613"/>
  </r>
  <r>
    <s v="2024"/>
    <x v="0"/>
    <x v="0"/>
    <x v="0"/>
    <x v="0"/>
    <s v="2 - Poder Ejecutivo"/>
    <s v="0204 - MINISTERIO DE RELACIONES EXTERIORES"/>
    <s v="0004 - CONSEJO NACIONAL DE FRONTERAS"/>
    <x v="0"/>
    <x v="13"/>
    <x v="36"/>
    <s v="2.2 - CONTRATACIÓN DE SERVICIOS"/>
    <s v="2.2.5 - ALQUILERES Y RENTAS"/>
    <s v="N"/>
    <s v="00 - N/A"/>
    <s v="10 - FONDO GENERAL"/>
    <s v="(en blanco)"/>
    <s v="99 - MULTIPROVINCIAL"/>
    <n v="300000"/>
    <n v="388770"/>
  </r>
  <r>
    <s v="2024"/>
    <x v="0"/>
    <x v="0"/>
    <x v="0"/>
    <x v="0"/>
    <s v="2 - Poder Ejecutivo"/>
    <s v="0204 - MINISTERIO DE RELACIONES EXTERIORES"/>
    <s v="0004 - CONSEJO NACIONAL DE FRONTERAS"/>
    <x v="0"/>
    <x v="13"/>
    <x v="36"/>
    <s v="2.2 - CONTRATACIÓN DE SERVICIOS"/>
    <s v="2.2.6 - SEGUROS"/>
    <s v="N"/>
    <s v="00 - N/A"/>
    <s v="10 - FONDO GENERAL"/>
    <s v="(en blanco)"/>
    <s v="99 - MULTIPROVINCIAL"/>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400000"/>
    <n v="135413.97"/>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5000"/>
    <n v="5875"/>
  </r>
  <r>
    <s v="2024"/>
    <x v="0"/>
    <x v="0"/>
    <x v="0"/>
    <x v="0"/>
    <s v="2 - Poder Ejecutivo"/>
    <s v="0204 - MINISTERIO DE RELACIONES EXTERIORES"/>
    <s v="0004 - CONSEJO NACIONAL DE FRONTERAS"/>
    <x v="0"/>
    <x v="13"/>
    <x v="36"/>
    <s v="2.2 - CONTRATACIÓN DE SERVICIOS"/>
    <s v="2.2.9 - OTRAS CONTRATACIONES DE SERVICIOS"/>
    <s v="N"/>
    <s v="00 - N/A"/>
    <s v="10 - FONDO GENERAL"/>
    <s v="(en blanco)"/>
    <s v="99 - MULTIPROVINCIAL"/>
    <n v="350000"/>
    <n v="118236"/>
  </r>
  <r>
    <s v="2024"/>
    <x v="0"/>
    <x v="0"/>
    <x v="0"/>
    <x v="0"/>
    <s v="2 - Poder Ejecutivo"/>
    <s v="0204 - MINISTERIO DE RELACIONES EXTERIORES"/>
    <s v="0004 - CONSEJO NACIONAL DE FRONTERAS"/>
    <x v="0"/>
    <x v="13"/>
    <x v="36"/>
    <s v="2.3 - MATERIALES Y SUMINISTROS"/>
    <s v="2.3.1 - ALIMENTOS Y PRODUCTOS AGROFORESTALES"/>
    <s v="N"/>
    <s v="00 - N/A"/>
    <s v="10 - FONDO GENERAL"/>
    <s v="(en blanco)"/>
    <s v="99 - MULTIPROVINCIAL"/>
    <n v="575000"/>
    <n v="558704.39"/>
  </r>
  <r>
    <s v="2024"/>
    <x v="0"/>
    <x v="0"/>
    <x v="0"/>
    <x v="0"/>
    <s v="2 - Poder Ejecutivo"/>
    <s v="0204 - MINISTERIO DE RELACIONES EXTERIORES"/>
    <s v="0004 - CONSEJO NACIONAL DE FRONTERAS"/>
    <x v="0"/>
    <x v="13"/>
    <x v="36"/>
    <s v="2.3 - MATERIALES Y SUMINISTROS"/>
    <s v="2.3.2 - TEXTILES Y VESTUARIOS"/>
    <s v="N"/>
    <s v="00 - N/A"/>
    <s v="10 - FONDO GENERAL"/>
    <s v="(en blanco)"/>
    <s v="99 - MULTIPROVINCIAL"/>
    <n v="450000"/>
    <n v="201544"/>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450000"/>
    <n v="518.80999999999995"/>
  </r>
  <r>
    <s v="2024"/>
    <x v="0"/>
    <x v="0"/>
    <x v="0"/>
    <x v="0"/>
    <s v="2 - Poder Ejecutivo"/>
    <s v="0204 - MINISTERIO DE RELACIONES EXTERIORES"/>
    <s v="0004 - CONSEJO NACIONAL DE FRONTERAS"/>
    <x v="0"/>
    <x v="13"/>
    <x v="36"/>
    <s v="2.3 - MATERIALES Y SUMINISTROS"/>
    <s v="2.3.5 - CUERO, CAUCHO Y PLÁSTICO"/>
    <s v="N"/>
    <s v="00 - N/A"/>
    <s v="10 - FONDO GENERAL"/>
    <s v="(en blanco)"/>
    <s v="99 - MULTIPROVINCIAL"/>
    <n v="150000"/>
    <n v="31010.9"/>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4206000"/>
    <n v="2451157"/>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1596577"/>
    <n v="457535.39"/>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21507400"/>
    <n v="7870000"/>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3570600"/>
    <n v="1205616.69"/>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2803119"/>
    <n v="1192420.9800000002"/>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1090869"/>
    <n v="530118.98999999987"/>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en blanco)"/>
    <s v="01 - DISTRITO NACIONAL"/>
    <n v="80000"/>
    <n v="0"/>
  </r>
  <r>
    <s v="2024"/>
    <x v="0"/>
    <x v="0"/>
    <x v="0"/>
    <x v="0"/>
    <s v="2 - Poder Ejecutivo"/>
    <s v="0204 - MINISTERIO DE RELACIONES EXTERIORES"/>
    <s v="0005 - COMISION NACIONAL DE NEGOCIACIONES  COMERCIALES (CNNC)"/>
    <x v="0"/>
    <x v="13"/>
    <x v="36"/>
    <s v="2.2 - CONTRATACIÓN DE SERVICIOS"/>
    <s v="2.2.3 - VIÁTICOS"/>
    <s v="N"/>
    <s v="00 - N/A"/>
    <s v="10 - FONDO GENERAL"/>
    <s v="(en blanco)"/>
    <s v="01 - DISTRITO NACIONAL"/>
    <n v="1500000"/>
    <n v="67126.79999999998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en blanco)"/>
    <s v="01 - DISTRITO NACIONAL"/>
    <n v="1005000"/>
    <n v="95928"/>
  </r>
  <r>
    <s v="2024"/>
    <x v="0"/>
    <x v="0"/>
    <x v="0"/>
    <x v="0"/>
    <s v="2 - Poder Ejecutivo"/>
    <s v="0204 - MINISTERIO DE RELACIONES EXTERIORES"/>
    <s v="0005 - COMISION NACIONAL DE NEGOCIACIONES  COMERCIALES (CNNC)"/>
    <x v="0"/>
    <x v="13"/>
    <x v="36"/>
    <s v="2.2 - CONTRATACIÓN DE SERVICIOS"/>
    <s v="2.2.5 - ALQUILERES Y RENTAS"/>
    <s v="N"/>
    <s v="00 - N/A"/>
    <s v="10 - FONDO GENERAL"/>
    <s v="(en blanco)"/>
    <s v="01 - DISTRITO NACIONAL"/>
    <n v="250000"/>
    <n v="0"/>
  </r>
  <r>
    <s v="2024"/>
    <x v="0"/>
    <x v="0"/>
    <x v="0"/>
    <x v="0"/>
    <s v="2 - Poder Ejecutivo"/>
    <s v="0204 - MINISTERIO DE RELACIONES EXTERIORES"/>
    <s v="0005 - COMISION NACIONAL DE NEGOCIACIONES  COMERCIALES (CNNC)"/>
    <x v="0"/>
    <x v="13"/>
    <x v="36"/>
    <s v="2.2 - CONTRATACIÓN DE SERVICIOS"/>
    <s v="2.2.6 - SEGUROS"/>
    <s v="N"/>
    <s v="00 - N/A"/>
    <s v="10 - FONDO GENERAL"/>
    <s v="(en blanco)"/>
    <s v="01 - DISTRITO NACIONAL"/>
    <n v="450000"/>
    <n v="38497.689999999995"/>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190000"/>
    <n v="113825.77"/>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2325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1400000"/>
    <n v="588171.01"/>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en blanco)"/>
    <s v="01 - DISTRITO NACIONAL"/>
    <n v="234000"/>
    <n v="36594"/>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90000"/>
    <n v="413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325000"/>
    <n v="51526"/>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en blanco)"/>
    <s v="01 - DISTRITO NACIONAL"/>
    <n v="175000"/>
    <n v="0"/>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en blanco)"/>
    <s v="01 - DISTRITO NACIONAL"/>
    <n v="20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3494000"/>
    <n v="539413"/>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570000"/>
    <n v="369606.19"/>
  </r>
  <r>
    <s v="2024"/>
    <x v="0"/>
    <x v="0"/>
    <x v="0"/>
    <x v="0"/>
    <s v="2 - Poder Ejecutivo"/>
    <s v="0205 - MINISTERIO DE HACIENDA"/>
    <s v="0001 - MINISTERIO DE HACIENDA"/>
    <x v="0"/>
    <x v="0"/>
    <x v="2"/>
    <s v="2.1 - REMUNERACIONES Y CONTRIBUCIONES"/>
    <s v="2.1.1 - REMUNERACIONES"/>
    <s v="N"/>
    <s v="00 - N/A"/>
    <s v="10 - FONDO GENERAL"/>
    <s v="(en blanco)"/>
    <s v="99 - MULTIPROVINCIAL"/>
    <n v="875606743"/>
    <n v="390833082.72999996"/>
  </r>
  <r>
    <s v="2024"/>
    <x v="0"/>
    <x v="0"/>
    <x v="0"/>
    <x v="0"/>
    <s v="2 - Poder Ejecutivo"/>
    <s v="0205 - MINISTERIO DE HACIENDA"/>
    <s v="0001 - MINISTERIO DE HACIENDA"/>
    <x v="0"/>
    <x v="0"/>
    <x v="2"/>
    <s v="2.1 - REMUNERACIONES Y CONTRIBUCIONES"/>
    <s v="2.1.2 - SOBRESUELDOS"/>
    <s v="N"/>
    <s v="00 - N/A"/>
    <s v="10 - FONDO GENERAL"/>
    <s v="(en blanco)"/>
    <s v="99 - MULTIPROVINCIAL"/>
    <n v="355585779"/>
    <n v="83740913.379999995"/>
  </r>
  <r>
    <s v="2024"/>
    <x v="0"/>
    <x v="0"/>
    <x v="0"/>
    <x v="0"/>
    <s v="2 - Poder Ejecutivo"/>
    <s v="0205 - MINISTERIO DE HACIENDA"/>
    <s v="0001 - MINISTERIO DE HACIENDA"/>
    <x v="0"/>
    <x v="0"/>
    <x v="2"/>
    <s v="2.1 - REMUNERACIONES Y CONTRIBUCIONES"/>
    <s v="2.1.2 - SOBRESUELDOS"/>
    <s v="N"/>
    <s v="00 - N/A"/>
    <s v="20 - FONDOS CON DESTINO ESPECÍFICO"/>
    <s v="(en blanco)"/>
    <s v="99 - MULTIPROVINCIAL"/>
    <n v="63000000"/>
    <n v="26799519.110000003"/>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112180692"/>
    <n v="57869323.980000004"/>
  </r>
  <r>
    <s v="2024"/>
    <x v="0"/>
    <x v="0"/>
    <x v="0"/>
    <x v="0"/>
    <s v="2 - Poder Ejecutivo"/>
    <s v="0205 - MINISTERIO DE HACIENDA"/>
    <s v="0001 - MINISTERIO DE HACIENDA"/>
    <x v="0"/>
    <x v="0"/>
    <x v="2"/>
    <s v="2.2 - CONTRATACIÓN DE SERVICIOS"/>
    <s v="2.2.1 - SERVICIOS BÁSICOS"/>
    <s v="N"/>
    <s v="00 - N/A"/>
    <s v="10 - FONDO GENERAL"/>
    <s v="(en blanco)"/>
    <s v="99 - MULTIPROVINCIAL"/>
    <n v="47360000"/>
    <n v="25447481.280000005"/>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7088845"/>
    <n v="3033295.0100000002"/>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16500000"/>
    <n v="1177187.3700000001"/>
  </r>
  <r>
    <s v="2024"/>
    <x v="0"/>
    <x v="0"/>
    <x v="0"/>
    <x v="0"/>
    <s v="2 - Poder Ejecutivo"/>
    <s v="0205 - MINISTERIO DE HACIENDA"/>
    <s v="0001 - MINISTERIO DE HACIENDA"/>
    <x v="0"/>
    <x v="0"/>
    <x v="2"/>
    <s v="2.2 - CONTRATACIÓN DE SERVICIOS"/>
    <s v="2.2.3 - VIÁTICOS"/>
    <s v="N"/>
    <s v="00 - N/A"/>
    <s v="10 - FONDO GENERAL"/>
    <s v="(en blanco)"/>
    <s v="99 - MULTIPROVINCIAL"/>
    <n v="2500000"/>
    <n v="14633.23"/>
  </r>
  <r>
    <s v="2024"/>
    <x v="0"/>
    <x v="0"/>
    <x v="0"/>
    <x v="0"/>
    <s v="2 - Poder Ejecutivo"/>
    <s v="0205 - MINISTERIO DE HACIENDA"/>
    <s v="0001 - MINISTERIO DE HACIENDA"/>
    <x v="0"/>
    <x v="0"/>
    <x v="2"/>
    <s v="2.2 - CONTRATACIÓN DE SERVICIOS"/>
    <s v="2.2.3 - VIÁTICOS"/>
    <s v="N"/>
    <s v="00 - N/A"/>
    <s v="20 - FONDOS CON DESTINO ESPECÍFICO"/>
    <s v="(en blanco)"/>
    <s v="99 - MULTIPROVINCIAL"/>
    <n v="10000000"/>
    <n v="2136900.4"/>
  </r>
  <r>
    <s v="2024"/>
    <x v="0"/>
    <x v="0"/>
    <x v="0"/>
    <x v="0"/>
    <s v="2 - Poder Ejecutivo"/>
    <s v="0205 - MINISTERIO DE HACIENDA"/>
    <s v="0001 - MINISTERIO DE HACIENDA"/>
    <x v="0"/>
    <x v="0"/>
    <x v="2"/>
    <s v="2.2 - CONTRATACIÓN DE SERVICIOS"/>
    <s v="2.2.4 - TRANSPORTE Y ALMACENAJE"/>
    <s v="N"/>
    <s v="00 - N/A"/>
    <s v="10 - FONDO GENERAL"/>
    <s v="(en blanco)"/>
    <s v="99 - MULTIPROVINCIAL"/>
    <n v="0"/>
    <n v="520"/>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5000000"/>
    <n v="6669453.7699999996"/>
  </r>
  <r>
    <s v="2024"/>
    <x v="0"/>
    <x v="0"/>
    <x v="0"/>
    <x v="0"/>
    <s v="2 - Poder Ejecutivo"/>
    <s v="0205 - MINISTERIO DE HACIENDA"/>
    <s v="0001 - MINISTERIO DE HACIENDA"/>
    <x v="0"/>
    <x v="0"/>
    <x v="2"/>
    <s v="2.2 - CONTRATACIÓN DE SERVICIOS"/>
    <s v="2.2.5 - ALQUILERES Y RENTAS"/>
    <s v="N"/>
    <s v="00 - N/A"/>
    <s v="10 - FONDO GENERAL"/>
    <s v="(en blanco)"/>
    <s v="99 - MULTIPROVINCIAL"/>
    <n v="190968795"/>
    <n v="1008449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3560000"/>
    <n v="14561552.120000001"/>
  </r>
  <r>
    <s v="2024"/>
    <x v="0"/>
    <x v="0"/>
    <x v="0"/>
    <x v="0"/>
    <s v="2 - Poder Ejecutivo"/>
    <s v="0205 - MINISTERIO DE HACIENDA"/>
    <s v="0001 - MINISTERIO DE HACIENDA"/>
    <x v="0"/>
    <x v="0"/>
    <x v="2"/>
    <s v="2.2 - CONTRATACIÓN DE SERVICIOS"/>
    <s v="2.2.6 - SEGUROS"/>
    <s v="N"/>
    <s v="00 - N/A"/>
    <s v="10 - FONDO GENERAL"/>
    <s v="(en blanco)"/>
    <s v="99 - MULTIPROVINCIAL"/>
    <n v="41250000"/>
    <n v="7086913.5000000009"/>
  </r>
  <r>
    <s v="2024"/>
    <x v="0"/>
    <x v="0"/>
    <x v="0"/>
    <x v="0"/>
    <s v="2 - Poder Ejecutivo"/>
    <s v="0205 - MINISTERIO DE HACIENDA"/>
    <s v="0001 - MINISTERIO DE HACIENDA"/>
    <x v="0"/>
    <x v="0"/>
    <x v="2"/>
    <s v="2.2 - CONTRATACIÓN DE SERVICIOS"/>
    <s v="2.2.6 - SEGUROS"/>
    <s v="N"/>
    <s v="00 - N/A"/>
    <s v="20 - FONDOS CON DESTINO ESPECÍFICO"/>
    <s v="(en blanco)"/>
    <s v="99 - MULTIPROVINCIAL"/>
    <n v="1300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97932200"/>
    <n v="77720.7"/>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70013745"/>
    <n v="26204342.829999998"/>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269547611"/>
    <n v="131465699.29000002"/>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26478276"/>
    <n v="75513463.810000002"/>
  </r>
  <r>
    <s v="2024"/>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1830262.13"/>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33250000"/>
    <n v="17411960.93"/>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3000000"/>
    <n v="180687.5"/>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7405820"/>
    <n v="584337.32000000007"/>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1600000"/>
    <n v="179794.93"/>
  </r>
  <r>
    <s v="2024"/>
    <x v="0"/>
    <x v="0"/>
    <x v="0"/>
    <x v="0"/>
    <s v="2 - Poder Ejecutivo"/>
    <s v="0205 - MINISTERIO DE HACIENDA"/>
    <s v="0001 - MINISTERIO DE HACIENDA"/>
    <x v="0"/>
    <x v="0"/>
    <x v="2"/>
    <s v="2.3 - MATERIALES Y SUMINISTROS"/>
    <s v="2.3.2 - TEXTILES Y VESTUARIOS"/>
    <s v="N"/>
    <s v="00 - N/A"/>
    <s v="10 - FONDO GENERAL"/>
    <s v="(en blanco)"/>
    <s v="99 - MULTIPROVINCIAL"/>
    <n v="2560950"/>
    <n v="5721989.0700000003"/>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1100000"/>
    <n v="576155.65"/>
  </r>
  <r>
    <s v="2024"/>
    <x v="0"/>
    <x v="0"/>
    <x v="0"/>
    <x v="0"/>
    <s v="2 - Poder Ejecutivo"/>
    <s v="0205 - MINISTERIO DE HACIENDA"/>
    <s v="0001 - MINISTERIO DE HACIENDA"/>
    <x v="0"/>
    <x v="0"/>
    <x v="2"/>
    <s v="2.3 - MATERIALES Y SUMINISTROS"/>
    <s v="2.3.3 - PAPEL, CARTÓN E IMPRESOS"/>
    <s v="N"/>
    <s v="00 - N/A"/>
    <s v="10 - FONDO GENERAL"/>
    <s v="(en blanco)"/>
    <s v="99 - MULTIPROVINCIAL"/>
    <n v="10457754"/>
    <n v="1155389"/>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6350000"/>
    <n v="73573.37999999999"/>
  </r>
  <r>
    <s v="2024"/>
    <x v="0"/>
    <x v="0"/>
    <x v="0"/>
    <x v="0"/>
    <s v="2 - Poder Ejecutivo"/>
    <s v="0205 - MINISTERIO DE HACIENDA"/>
    <s v="0001 - MINISTERIO DE HACIENDA"/>
    <x v="0"/>
    <x v="0"/>
    <x v="2"/>
    <s v="2.3 - MATERIALES Y SUMINISTROS"/>
    <s v="2.3.4 - PRODUCTOS FARMACÉUTICOS"/>
    <s v="N"/>
    <s v="00 - N/A"/>
    <s v="10 - FONDO GENERAL"/>
    <s v="(en blanco)"/>
    <s v="99 - MULTIPROVINCIAL"/>
    <n v="370085"/>
    <n v="87841.27"/>
  </r>
  <r>
    <s v="2024"/>
    <x v="0"/>
    <x v="0"/>
    <x v="0"/>
    <x v="0"/>
    <s v="2 - Poder Ejecutivo"/>
    <s v="0205 - MINISTERIO DE HACIENDA"/>
    <s v="0001 - MINISTERIO DE HACIENDA"/>
    <x v="0"/>
    <x v="0"/>
    <x v="2"/>
    <s v="2.3 - MATERIALES Y SUMINISTROS"/>
    <s v="2.3.4 - PRODUCTOS FARMACÉUTICOS"/>
    <s v="N"/>
    <s v="00 - N/A"/>
    <s v="20 - FONDOS CON DESTINO ESPECÍFICO"/>
    <s v="(en blanco)"/>
    <s v="99 - MULTIPROVINCIAL"/>
    <n v="1000000"/>
    <n v="333097.59999999998"/>
  </r>
  <r>
    <s v="2024"/>
    <x v="0"/>
    <x v="0"/>
    <x v="0"/>
    <x v="0"/>
    <s v="2 - Poder Ejecutivo"/>
    <s v="0205 - MINISTERIO DE HACIENDA"/>
    <s v="0001 - MINISTERIO DE HACIENDA"/>
    <x v="0"/>
    <x v="0"/>
    <x v="2"/>
    <s v="2.3 - MATERIALES Y SUMINISTROS"/>
    <s v="2.3.5 - CUERO, CAUCHO Y PLÁSTICO"/>
    <s v="N"/>
    <s v="00 - N/A"/>
    <s v="10 - FONDO GENERAL"/>
    <s v="(en blanco)"/>
    <s v="99 - MULTIPROVINCIAL"/>
    <n v="829000"/>
    <n v="575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2500000"/>
    <n v="5900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2822428"/>
    <n v="13919.6"/>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595000"/>
    <n v="255332.88"/>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28848725"/>
    <n v="10269038.35"/>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2680000"/>
    <n v="615281.19999999995"/>
  </r>
  <r>
    <s v="2024"/>
    <x v="0"/>
    <x v="0"/>
    <x v="0"/>
    <x v="0"/>
    <s v="2 - Poder Ejecutivo"/>
    <s v="0205 - MINISTERIO DE HACIENDA"/>
    <s v="0001 - MINISTERIO DE HACIENDA"/>
    <x v="0"/>
    <x v="0"/>
    <x v="2"/>
    <s v="2.3 - MATERIALES Y SUMINISTROS"/>
    <s v="2.3.9 - PRODUCTOS Y ÚTILES VARIOS"/>
    <s v="N"/>
    <s v="00 - N/A"/>
    <s v="10 - FONDO GENERAL"/>
    <s v="(en blanco)"/>
    <s v="99 - MULTIPROVINCIAL"/>
    <n v="52328470"/>
    <n v="3911792.23"/>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250000"/>
    <n v="3887295.6399999997"/>
  </r>
  <r>
    <s v="2024"/>
    <x v="0"/>
    <x v="0"/>
    <x v="0"/>
    <x v="0"/>
    <s v="2 - Poder Ejecutivo"/>
    <s v="0205 - MINISTERIO DE HACIENDA"/>
    <s v="0001 - MINISTERIO DE HACIENDA"/>
    <x v="0"/>
    <x v="0"/>
    <x v="10"/>
    <s v="2.2 - CONTRATACIÓN DE SERVICIOS"/>
    <s v="2.2.8 - OTROS SERVICIOS NO INCLUIDOS EN CONCEPTOS ANTERIORES"/>
    <s v="N"/>
    <s v="00 - N/A"/>
    <s v="10 - FONDO GENERAL"/>
    <s v="(en blanco)"/>
    <s v="99 - MULTIPROVINCIAL"/>
    <n v="335000"/>
    <n v="0"/>
  </r>
  <r>
    <s v="2024"/>
    <x v="0"/>
    <x v="0"/>
    <x v="0"/>
    <x v="0"/>
    <s v="2 - Poder Ejecutivo"/>
    <s v="0205 - MINISTERIO DE HACIENDA"/>
    <s v="0001 - MINISTERIO DE HACIENDA"/>
    <x v="0"/>
    <x v="0"/>
    <x v="10"/>
    <s v="2.2 - CONTRATACIÓN DE SERVICIOS"/>
    <s v="2.2.9 - OTRAS CONTRATACIONES DE SERVICIOS"/>
    <s v="N"/>
    <s v="00 - N/A"/>
    <s v="10 - FONDO GENERAL"/>
    <s v="(en blanco)"/>
    <s v="99 - MULTIPROVINCIAL"/>
    <n v="35000"/>
    <n v="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82441372"/>
    <n v="81965665.299999997"/>
  </r>
  <r>
    <s v="2024"/>
    <x v="0"/>
    <x v="0"/>
    <x v="0"/>
    <x v="0"/>
    <s v="2 - Poder Ejecutivo"/>
    <s v="0205 - MINISTERIO DE HACIENDA"/>
    <s v="0002 - DIRECCION NACIONAL DE CATASTRO"/>
    <x v="0"/>
    <x v="0"/>
    <x v="2"/>
    <s v="2.1 - REMUNERACIONES Y CONTRIBUCIONES"/>
    <s v="2.1.2 - SOBRESUELDOS"/>
    <s v="N"/>
    <s v="00 - N/A"/>
    <s v="10 - FONDO GENERAL"/>
    <s v="(en blanco)"/>
    <s v="99 - MULTIPROVINCIAL"/>
    <n v="73888404"/>
    <n v="16925925"/>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25270224"/>
    <n v="12367297.239999998"/>
  </r>
  <r>
    <s v="2024"/>
    <x v="0"/>
    <x v="0"/>
    <x v="0"/>
    <x v="0"/>
    <s v="2 - Poder Ejecutivo"/>
    <s v="0205 - MINISTERIO DE HACIENDA"/>
    <s v="0002 - DIRECCION NACIONAL DE CATASTRO"/>
    <x v="0"/>
    <x v="0"/>
    <x v="2"/>
    <s v="2.2 - CONTRATACIÓN DE SERVICIOS"/>
    <s v="2.2.1 - SERVICIOS BÁSICOS"/>
    <s v="N"/>
    <s v="00 - N/A"/>
    <s v="10 - FONDO GENERAL"/>
    <s v="(en blanco)"/>
    <s v="99 - MULTIPROVINCIAL"/>
    <n v="8000000"/>
    <n v="3472809.1700000004"/>
  </r>
  <r>
    <s v="2024"/>
    <x v="0"/>
    <x v="0"/>
    <x v="0"/>
    <x v="0"/>
    <s v="2 - Poder Ejecutivo"/>
    <s v="0205 - MINISTERIO DE HACIENDA"/>
    <s v="0002 - DIRECCION NACIONAL DE CATASTRO"/>
    <x v="0"/>
    <x v="0"/>
    <x v="2"/>
    <s v="2.2 - CONTRATACIÓN DE SERVICIOS"/>
    <s v="2.2.3 - VIÁTICOS"/>
    <s v="N"/>
    <s v="00 - N/A"/>
    <s v="10 - FONDO GENERAL"/>
    <s v="(en blanco)"/>
    <s v="99 - MULTIPROVINCIAL"/>
    <n v="4000000"/>
    <n v="1136523.7"/>
  </r>
  <r>
    <s v="2024"/>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209532.9"/>
  </r>
  <r>
    <s v="2024"/>
    <x v="0"/>
    <x v="0"/>
    <x v="0"/>
    <x v="0"/>
    <s v="2 - Poder Ejecutivo"/>
    <s v="0205 - MINISTERIO DE HACIENDA"/>
    <s v="0002 - DIRECCION NACIONAL DE CATASTRO"/>
    <x v="0"/>
    <x v="0"/>
    <x v="2"/>
    <s v="2.2 - CONTRATACIÓN DE SERVICIOS"/>
    <s v="2.2.5 - ALQUILERES Y RENTAS"/>
    <s v="N"/>
    <s v="00 - N/A"/>
    <s v="10 - FONDO GENERAL"/>
    <s v="(en blanco)"/>
    <s v="99 - MULTIPROVINCIAL"/>
    <n v="470000"/>
    <n v="0"/>
  </r>
  <r>
    <s v="2024"/>
    <x v="0"/>
    <x v="0"/>
    <x v="0"/>
    <x v="0"/>
    <s v="2 - Poder Ejecutivo"/>
    <s v="0205 - MINISTERIO DE HACIENDA"/>
    <s v="0002 - DIRECCION NACIONAL DE CATASTRO"/>
    <x v="0"/>
    <x v="0"/>
    <x v="2"/>
    <s v="2.2 - CONTRATACIÓN DE SERVICIOS"/>
    <s v="2.2.5 - ALQUILERES Y RENTAS"/>
    <s v="N"/>
    <s v="00 - N/A"/>
    <s v="20 - FONDOS CON DESTINO ESPECÍFICO"/>
    <s v="(en blanco)"/>
    <s v="99 - MULTIPROVINCIAL"/>
    <n v="0"/>
    <n v="151201.91999999998"/>
  </r>
  <r>
    <s v="2024"/>
    <x v="0"/>
    <x v="0"/>
    <x v="0"/>
    <x v="0"/>
    <s v="2 - Poder Ejecutivo"/>
    <s v="0205 - MINISTERIO DE HACIENDA"/>
    <s v="0002 - DIRECCION NACIONAL DE CATASTRO"/>
    <x v="0"/>
    <x v="0"/>
    <x v="2"/>
    <s v="2.2 - CONTRATACIÓN DE SERVICIOS"/>
    <s v="2.2.6 - SEGUROS"/>
    <s v="N"/>
    <s v="00 - N/A"/>
    <s v="20 - FONDOS CON DESTINO ESPECÍFICO"/>
    <s v="(en blanco)"/>
    <s v="99 - MULTIPROVINCIAL"/>
    <n v="1100000"/>
    <n v="420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2000000"/>
    <n v="788141.69"/>
  </r>
  <r>
    <s v="2024"/>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262000"/>
    <n v="307514"/>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71083.5"/>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370000"/>
    <n v="441272.17"/>
  </r>
  <r>
    <s v="2024"/>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450000"/>
    <n v="0"/>
  </r>
  <r>
    <s v="2024"/>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100000"/>
    <n v="61780.19"/>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392830"/>
    <n v="520422.89999999997"/>
  </r>
  <r>
    <s v="2024"/>
    <x v="0"/>
    <x v="0"/>
    <x v="0"/>
    <x v="0"/>
    <s v="2 - Poder Ejecutivo"/>
    <s v="0205 - MINISTERIO DE HACIENDA"/>
    <s v="0002 - DIRECCION NACIONAL DE CATASTRO"/>
    <x v="0"/>
    <x v="0"/>
    <x v="2"/>
    <s v="2.3 - MATERIALES Y SUMINISTROS"/>
    <s v="2.3.2 - TEXTILES Y VESTUARIOS"/>
    <s v="N"/>
    <s v="00 - N/A"/>
    <s v="10 - FONDO GENERAL"/>
    <s v="(en blanco)"/>
    <s v="99 - MULTIPROVINCIAL"/>
    <n v="115302"/>
    <n v="0"/>
  </r>
  <r>
    <s v="2024"/>
    <x v="0"/>
    <x v="0"/>
    <x v="0"/>
    <x v="0"/>
    <s v="2 - Poder Ejecutivo"/>
    <s v="0205 - MINISTERIO DE HACIENDA"/>
    <s v="0002 - DIRECCION NACIONAL DE CATASTRO"/>
    <x v="0"/>
    <x v="0"/>
    <x v="2"/>
    <s v="2.3 - MATERIALES Y SUMINISTROS"/>
    <s v="2.3.3 - PAPEL, CARTÓN E IMPRESOS"/>
    <s v="N"/>
    <s v="00 - N/A"/>
    <s v="10 - FONDO GENERAL"/>
    <s v="(en blanco)"/>
    <s v="99 - MULTIPROVINCIAL"/>
    <n v="198000"/>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300959"/>
    <n v="396076.62"/>
  </r>
  <r>
    <s v="2024"/>
    <x v="0"/>
    <x v="0"/>
    <x v="0"/>
    <x v="0"/>
    <s v="2 - Poder Ejecutivo"/>
    <s v="0205 - MINISTERIO DE HACIENDA"/>
    <s v="0002 - DIRECCION NACIONAL DE CATASTRO"/>
    <x v="0"/>
    <x v="0"/>
    <x v="2"/>
    <s v="2.3 - MATERIALES Y SUMINISTROS"/>
    <s v="2.3.4 - PRODUCTOS FARMACÉUTICOS"/>
    <s v="N"/>
    <s v="00 - N/A"/>
    <s v="20 - FONDOS CON DESTINO ESPECÍFICO"/>
    <s v="(en blanco)"/>
    <s v="99 - MULTIPROVINCIAL"/>
    <n v="59630"/>
    <n v="0"/>
  </r>
  <r>
    <s v="2024"/>
    <x v="0"/>
    <x v="0"/>
    <x v="0"/>
    <x v="0"/>
    <s v="2 - Poder Ejecutivo"/>
    <s v="0205 - MINISTERIO DE HACIENDA"/>
    <s v="0002 - DIRECCION NACIONAL DE CATASTRO"/>
    <x v="0"/>
    <x v="0"/>
    <x v="2"/>
    <s v="2.3 - MATERIALES Y SUMINISTROS"/>
    <s v="2.3.5 - CUERO, CAUCHO Y PLÁSTICO"/>
    <s v="N"/>
    <s v="00 - N/A"/>
    <s v="10 - FONDO GENERAL"/>
    <s v="(en blanco)"/>
    <s v="99 - MULTIPROVINCIAL"/>
    <n v="221600"/>
    <n v="0"/>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14004"/>
    <n v="129210"/>
  </r>
  <r>
    <s v="2024"/>
    <x v="0"/>
    <x v="0"/>
    <x v="0"/>
    <x v="0"/>
    <s v="2 - Poder Ejecutivo"/>
    <s v="0205 - MINISTERIO DE HACIENDA"/>
    <s v="0002 - DIRECCION NACIONAL DE CATASTRO"/>
    <x v="0"/>
    <x v="0"/>
    <x v="2"/>
    <s v="2.3 - MATERIALES Y SUMINISTROS"/>
    <s v="2.3.6 - PRODUCTOS DE MINERALES, METÁLICOS Y NO METÁLICOS"/>
    <s v="N"/>
    <s v="00 - N/A"/>
    <s v="10 - FONDO GENERAL"/>
    <s v="(en blanco)"/>
    <s v="99 - MULTIPROVINCIAL"/>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147527"/>
    <n v="15066.99"/>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304040"/>
    <n v="70253"/>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005664"/>
    <n v="2502919.87"/>
  </r>
  <r>
    <s v="2024"/>
    <x v="0"/>
    <x v="0"/>
    <x v="0"/>
    <x v="0"/>
    <s v="2 - Poder Ejecutivo"/>
    <s v="0205 - MINISTERIO DE HACIENDA"/>
    <s v="0002 - DIRECCION NACIONAL DE CATASTRO"/>
    <x v="0"/>
    <x v="0"/>
    <x v="2"/>
    <s v="2.3 - MATERIALES Y SUMINISTROS"/>
    <s v="2.3.9 - PRODUCTOS Y ÚTILES VARIOS"/>
    <s v="N"/>
    <s v="00 - N/A"/>
    <s v="10 - FONDO GENERAL"/>
    <s v="(en blanco)"/>
    <s v="99 - MULTIPROVINCIAL"/>
    <n v="336000"/>
    <n v="64619.340000000004"/>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5724494"/>
    <n v="2209642.0300000003"/>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05422490"/>
    <n v="259458625.55999994"/>
  </r>
  <r>
    <s v="2024"/>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151000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264346213"/>
    <n v="85817636.820000008"/>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27500"/>
  </r>
  <r>
    <s v="2024"/>
    <x v="0"/>
    <x v="0"/>
    <x v="0"/>
    <x v="0"/>
    <s v="2 - Poder Ejecutivo"/>
    <s v="0205 - MINISTERIO DE HACIENDA"/>
    <s v="0003 - ADMINISTRACION GENERAL DE BIENES NACIONALES"/>
    <x v="0"/>
    <x v="0"/>
    <x v="2"/>
    <s v="2.1 - REMUNERACIONES Y CONTRIBUCIONES"/>
    <s v="2.1.3 - DIETAS Y GASTOS DE REPRESENTACIÓN"/>
    <s v="N"/>
    <s v="00 - N/A"/>
    <s v="10 - FONDO GENERAL"/>
    <s v="(en blanco)"/>
    <s v="99 - MULTIPROVINCIAL"/>
    <n v="2000000"/>
    <n v="0"/>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69101388"/>
    <n v="36663054.160000004"/>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229636.55000000002"/>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12101531"/>
    <n v="6632191.25"/>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70000"/>
    <n v="0"/>
  </r>
  <r>
    <s v="2024"/>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601521.39999999991"/>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598125"/>
    <n v="199551.69"/>
  </r>
  <r>
    <s v="2024"/>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10000000"/>
    <n v="2591842.6900000004"/>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250000"/>
    <n v="998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20270000"/>
    <n v="141600"/>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800000"/>
    <n v="651843.52"/>
  </r>
  <r>
    <s v="2024"/>
    <x v="0"/>
    <x v="0"/>
    <x v="0"/>
    <x v="0"/>
    <s v="2 - Poder Ejecutivo"/>
    <s v="0205 - MINISTERIO DE HACIENDA"/>
    <s v="0003 - ADMINISTRACION GENERAL DE BIENES NACIONALES"/>
    <x v="0"/>
    <x v="0"/>
    <x v="2"/>
    <s v="2.2 - CONTRATACIÓN DE SERVICIOS"/>
    <s v="2.2.6 - SEGUROS"/>
    <s v="N"/>
    <s v="00 - N/A"/>
    <s v="10 - FONDO GENERAL"/>
    <s v="(en blanco)"/>
    <s v="99 - MULTIPROVINCIAL"/>
    <n v="8500000"/>
    <n v="4401729.3000000007"/>
  </r>
  <r>
    <s v="2024"/>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3500000"/>
    <n v="4218252.0600000005"/>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en blanco)"/>
    <s v="99 - MULTIPROVINCIAL"/>
    <n v="0"/>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4777000"/>
    <n v="3249446.6699999995"/>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900000"/>
    <n v="7221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960000"/>
    <n v="498385.43"/>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1098457.67"/>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400000"/>
    <n v="936300.5"/>
  </r>
  <r>
    <s v="2024"/>
    <x v="0"/>
    <x v="0"/>
    <x v="0"/>
    <x v="0"/>
    <s v="2 - Poder Ejecutivo"/>
    <s v="0205 - MINISTERIO DE HACIENDA"/>
    <s v="0003 - ADMINISTRACION GENERAL DE BIENES NACIONALES"/>
    <x v="0"/>
    <x v="0"/>
    <x v="2"/>
    <s v="2.3 - MATERIALES Y SUMINISTROS"/>
    <s v="2.3.1 - ALIMENTOS Y PRODUCTOS AGROFORESTALES"/>
    <s v="N"/>
    <s v="00 - N/A"/>
    <s v="10 - FONDO GENERAL"/>
    <s v="(en blanco)"/>
    <s v="99 - MULTIPROVINCIAL"/>
    <n v="1203000"/>
    <n v="497772.96"/>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480000"/>
    <n v="267004.43"/>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2450000"/>
    <n v="84700.09"/>
  </r>
  <r>
    <s v="2024"/>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3450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3850800"/>
    <n v="1371132.7999999998"/>
  </r>
  <r>
    <s v="2024"/>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503000"/>
    <n v="24780"/>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800000"/>
    <n v="6885.08"/>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970714"/>
    <n v="125909.06000000001"/>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5639200"/>
    <n v="645750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625550"/>
    <n v="62809.210000000006"/>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117500"/>
    <n v="1838929.6"/>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6592400"/>
    <n v="2812298.7"/>
  </r>
  <r>
    <s v="2024"/>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300690790"/>
    <n v="135956064.35999998"/>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111313772"/>
    <n v="24871077.779999997"/>
  </r>
  <r>
    <s v="2024"/>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20000"/>
    <n v="0"/>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43631608"/>
    <n v="20250270.699999981"/>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1812420"/>
    <n v="6719812.0600000015"/>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1290908"/>
    <n v="33040"/>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150450"/>
  </r>
  <r>
    <s v="2024"/>
    <x v="0"/>
    <x v="0"/>
    <x v="0"/>
    <x v="0"/>
    <s v="2 - Poder Ejecutivo"/>
    <s v="0205 - MINISTERIO DE HACIENDA"/>
    <s v="0004 - DIRECCION GENERAL DE CONTRATACIONES PUBLICAS"/>
    <x v="0"/>
    <x v="0"/>
    <x v="2"/>
    <s v="2.2 - CONTRATACIÓN DE SERVICIOS"/>
    <s v="2.2.3 - VIÁTICOS"/>
    <s v="N"/>
    <s v="00 - N/A"/>
    <s v="10 - FONDO GENERAL"/>
    <s v="(en blanco)"/>
    <s v="99 - MULTIPROVINCIAL"/>
    <n v="400000"/>
    <n v="1190463.1000000001"/>
  </r>
  <r>
    <s v="2024"/>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115000"/>
    <n v="387487.86"/>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11952000"/>
    <n v="2034906.6500000001"/>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11852000"/>
    <n v="3874505.4800000004"/>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3050913"/>
    <n v="617613.99"/>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8844816"/>
    <n v="2133214.7300000004"/>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5301750"/>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9583048"/>
    <n v="4360984.6400000006"/>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450000"/>
    <n v="182196.18"/>
  </r>
  <r>
    <s v="2024"/>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10000"/>
    <n v="79909.600000000006"/>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299575"/>
    <n v="143949.12"/>
  </r>
  <r>
    <s v="2024"/>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11940.3"/>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88875"/>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9688152"/>
    <n v="3064803.1799999997"/>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400118"/>
    <n v="2187353.1500000004"/>
  </r>
  <r>
    <s v="2024"/>
    <x v="0"/>
    <x v="0"/>
    <x v="0"/>
    <x v="0"/>
    <s v="2 - Poder Ejecutivo"/>
    <s v="0205 - MINISTERIO DE HACIENDA"/>
    <s v="0004 - DIRECCION GENERAL DE CONTRATACIONES PUBLICAS"/>
    <x v="0"/>
    <x v="0"/>
    <x v="2"/>
    <s v="2.9 - GASTOS FINANCIEROS"/>
    <s v="2.9.5 - GASTOS DE INTERESES, RECARGOS MULTAS Y SANCIONES DE IMPUESTOS Y CONTRIBUCIONES SOCIALES"/>
    <s v="N"/>
    <s v="00 - N/A"/>
    <s v="10 - FONDO GENERAL"/>
    <s v="(en blanco)"/>
    <s v="99 - MULTIPROVINCIAL"/>
    <n v="0"/>
    <n v="0"/>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en blanco)"/>
    <s v="99 - MULTIPROVINCIAL"/>
    <n v="100898"/>
    <n v="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2840500"/>
    <n v="155000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1249500"/>
    <n v="265833.33"/>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400904"/>
    <n v="233495.44000000003"/>
  </r>
  <r>
    <s v="2024"/>
    <x v="0"/>
    <x v="0"/>
    <x v="0"/>
    <x v="0"/>
    <s v="2 - Poder Ejecutivo"/>
    <s v="0205 - MINISTERIO DE HACIENDA"/>
    <s v="0004 - DIRECCION GENERAL DE CONTRATACIONES PUBLICAS"/>
    <x v="1"/>
    <x v="2"/>
    <x v="3"/>
    <s v="2.2 - CONTRATACIÓN DE SERVICIOS"/>
    <s v="2.2.2 - PUBLICIDAD, IMPRESIÓN Y ENCUADERNACIÓN"/>
    <s v="N"/>
    <s v="00 - N/A"/>
    <s v="10 - FONDO GENERAL"/>
    <s v="(en blanco)"/>
    <s v="99 - MULTIPROVINCIAL"/>
    <n v="20000"/>
    <n v="0"/>
  </r>
  <r>
    <s v="2024"/>
    <x v="0"/>
    <x v="0"/>
    <x v="0"/>
    <x v="0"/>
    <s v="2 - Poder Ejecutivo"/>
    <s v="0205 - MINISTERIO DE HACIENDA"/>
    <s v="0004 - DIRECCION GENERAL DE CONTRATACIONES PUBLICAS"/>
    <x v="1"/>
    <x v="2"/>
    <x v="3"/>
    <s v="2.2 - CONTRATACIÓN DE SERVICIOS"/>
    <s v="2.2.3 - VIÁTICOS"/>
    <s v="N"/>
    <s v="00 - N/A"/>
    <s v="10 - FONDO GENERAL"/>
    <s v="(en blanco)"/>
    <s v="99 - MULTIPROVINCIAL"/>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en blanco)"/>
    <s v="99 - MULTIPROVINCIAL"/>
    <n v="20000"/>
    <n v="0"/>
  </r>
  <r>
    <s v="2024"/>
    <x v="0"/>
    <x v="0"/>
    <x v="0"/>
    <x v="0"/>
    <s v="2 - Poder Ejecutivo"/>
    <s v="0205 - MINISTERIO DE HACIENDA"/>
    <s v="0004 - DIRECCION GENERAL DE CONTRATACIONES PUBLICAS"/>
    <x v="1"/>
    <x v="2"/>
    <x v="3"/>
    <s v="2.2 - CONTRATACIÓN DE SERVICIOS"/>
    <s v="2.2.9 - OTRAS CONTRATACIONES DE SERVICIOS"/>
    <s v="N"/>
    <s v="00 - N/A"/>
    <s v="10 - FONDO GENERAL"/>
    <s v="(en blanco)"/>
    <s v="99 - MULTIPROVINCIAL"/>
    <n v="59235"/>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en blanco)"/>
    <s v="99 - MULTIPROVINCIAL"/>
    <n v="2000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en blanco)"/>
    <s v="99 - MULTIPROVINCIAL"/>
    <n v="0"/>
    <n v="1403494"/>
  </r>
  <r>
    <s v="2024"/>
    <x v="0"/>
    <x v="0"/>
    <x v="0"/>
    <x v="0"/>
    <s v="2 - Poder Ejecutivo"/>
    <s v="0205 - MINISTERIO DE HACIENDA"/>
    <s v="0004 - DIRECCION GENERAL DE CONTRATACIONES PUBLICAS"/>
    <x v="3"/>
    <x v="9"/>
    <x v="38"/>
    <s v="2.2 - CONTRATACIÓN DE SERVICIOS"/>
    <s v="2.2.3 - VIÁTICOS"/>
    <s v="N"/>
    <s v="00 - N/A"/>
    <s v="10 - FONDO GENERAL"/>
    <s v="(en blanco)"/>
    <s v="99 - MULTIPROVINCIAL"/>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en blanco)"/>
    <s v="99 - MULTIPROVINCIAL"/>
    <n v="20000"/>
    <n v="0"/>
  </r>
  <r>
    <s v="2024"/>
    <x v="0"/>
    <x v="0"/>
    <x v="0"/>
    <x v="0"/>
    <s v="2 - Poder Ejecutivo"/>
    <s v="0205 - MINISTERIO DE HACIENDA"/>
    <s v="0004 - DIRECCION GENERAL DE CONTRATACIONES PUBLICAS"/>
    <x v="3"/>
    <x v="9"/>
    <x v="38"/>
    <s v="2.2 - CONTRATACIÓN DE SERVICIOS"/>
    <s v="2.2.9 - OTRAS CONTRATACIONES DE SERVICIOS"/>
    <s v="N"/>
    <s v="00 - N/A"/>
    <s v="10 - FONDO GENERAL"/>
    <s v="(en blanco)"/>
    <s v="99 - MULTIPROVINCIAL"/>
    <n v="59235"/>
    <n v="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60969000"/>
    <n v="28050675.269999996"/>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27424500"/>
    <n v="7046120.8300000001"/>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7992000"/>
    <n v="4069660.2699999986"/>
  </r>
  <r>
    <s v="2024"/>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50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100000"/>
    <n v="492060"/>
  </r>
  <r>
    <s v="2024"/>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1600000"/>
    <n v="195164.68"/>
  </r>
  <r>
    <s v="2024"/>
    <x v="0"/>
    <x v="0"/>
    <x v="0"/>
    <x v="0"/>
    <s v="2 - Poder Ejecutivo"/>
    <s v="0205 - MINISTERIO DE HACIENDA"/>
    <s v="0005 - DIRECCION GENERAL DE POLITICA Y LEGISLACION TRIBUTARIA"/>
    <x v="0"/>
    <x v="0"/>
    <x v="2"/>
    <s v="2.2 - CONTRATACIÓN DE SERVICIOS"/>
    <s v="2.2.4 - TRANSPORTE Y ALMACENAJE"/>
    <s v="N"/>
    <s v="00 - N/A"/>
    <s v="10 - FONDO GENERAL"/>
    <s v="(en blanco)"/>
    <s v="99 - MULTIPROVINCIAL"/>
    <n v="1000000"/>
    <n v="38728.18"/>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850000"/>
    <n v="1382390.61"/>
  </r>
  <r>
    <s v="2024"/>
    <x v="0"/>
    <x v="0"/>
    <x v="0"/>
    <x v="0"/>
    <s v="2 - Poder Ejecutivo"/>
    <s v="0205 - MINISTERIO DE HACIENDA"/>
    <s v="0005 - DIRECCION GENERAL DE POLITICA Y LEGISLACION TRIBUTARIA"/>
    <x v="0"/>
    <x v="0"/>
    <x v="2"/>
    <s v="2.2 - CONTRATACIÓN DE SERVICIOS"/>
    <s v="2.2.6 - SEGUROS"/>
    <s v="N"/>
    <s v="00 - N/A"/>
    <s v="10 - FONDO GENERAL"/>
    <s v="(en blanco)"/>
    <s v="99 - MULTIPROVINCIAL"/>
    <n v="2800000"/>
    <n v="464668.71"/>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200000"/>
    <n v="136054"/>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17525000"/>
    <n v="203978.5"/>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2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1100000"/>
    <n v="219240"/>
  </r>
  <r>
    <s v="2024"/>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850000"/>
    <n v="877300.33"/>
  </r>
  <r>
    <s v="2024"/>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250000"/>
    <n v="175348"/>
  </r>
  <r>
    <s v="2024"/>
    <x v="0"/>
    <x v="0"/>
    <x v="0"/>
    <x v="0"/>
    <s v="2 - Poder Ejecutivo"/>
    <s v="0205 - MINISTERIO DE HACIENDA"/>
    <s v="0005 - DIRECCION GENERAL DE POLITICA Y LEGISLACION TRIBUTARIA"/>
    <x v="0"/>
    <x v="0"/>
    <x v="2"/>
    <s v="2.3 - MATERIALES Y SUMINISTROS"/>
    <s v="2.3.4 - PRODUCTOS FARMACÉUTICOS"/>
    <s v="N"/>
    <s v="00 - N/A"/>
    <s v="10 - FONDO GENERAL"/>
    <s v="(en blanco)"/>
    <s v="99 - MULTIPROVINCIAL"/>
    <n v="50000"/>
    <n v="0"/>
  </r>
  <r>
    <s v="2024"/>
    <x v="0"/>
    <x v="0"/>
    <x v="0"/>
    <x v="0"/>
    <s v="2 - Poder Ejecutivo"/>
    <s v="0205 - MINISTERIO DE HACIENDA"/>
    <s v="0005 - DIRECCION GENERAL DE POLITICA Y LEGISLACION TRIBUTARIA"/>
    <x v="0"/>
    <x v="0"/>
    <x v="2"/>
    <s v="2.3 - MATERIALES Y SUMINISTROS"/>
    <s v="2.3.5 - CUERO, CAUCHO Y PLÁSTICO"/>
    <s v="N"/>
    <s v="00 - N/A"/>
    <s v="10 - FONDO GENERAL"/>
    <s v="(en blanco)"/>
    <s v="99 - MULTIPROVINCIAL"/>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150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2750000"/>
    <n v="1094523.67"/>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550275"/>
    <n v="232427.49"/>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56727160"/>
    <n v="64989898.679999992"/>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63793124"/>
    <n v="14249194.07"/>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19979118"/>
    <n v="8585131.9300000053"/>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8312000"/>
    <n v="3340257.4800000004"/>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en blanco)"/>
    <s v="99 - MULTIPROVINCIAL"/>
    <n v="100000"/>
    <n v="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en blanco)"/>
    <s v="99 - MULTIPROVINCIAL"/>
    <n v="0"/>
    <n v="0"/>
  </r>
  <r>
    <s v="2024"/>
    <x v="0"/>
    <x v="0"/>
    <x v="0"/>
    <x v="0"/>
    <s v="2 - Poder Ejecutivo"/>
    <s v="0205 - MINISTERIO DE HACIENDA"/>
    <s v="0006 - CENTRO DE CAPACITACIÓN EN POLITICA Y GESTION FISCAL"/>
    <x v="2"/>
    <x v="10"/>
    <x v="39"/>
    <s v="2.2 - CONTRATACIÓN DE SERVICIOS"/>
    <s v="2.2.4 - TRANSPORTE Y ALMACENAJE"/>
    <s v="N"/>
    <s v="00 - N/A"/>
    <s v="10 - FONDO GENERAL"/>
    <s v="(en blanco)"/>
    <s v="99 - MULTIPROVINCIAL"/>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1200000"/>
    <n v="458333.35"/>
  </r>
  <r>
    <s v="2024"/>
    <x v="0"/>
    <x v="0"/>
    <x v="0"/>
    <x v="0"/>
    <s v="2 - Poder Ejecutivo"/>
    <s v="0205 - MINISTERIO DE HACIENDA"/>
    <s v="0006 - CENTRO DE CAPACITACIÓN EN POLITICA Y GESTION FISCAL"/>
    <x v="2"/>
    <x v="10"/>
    <x v="39"/>
    <s v="2.2 - CONTRATACIÓN DE SERVICIOS"/>
    <s v="2.2.6 - SEGUROS"/>
    <s v="N"/>
    <s v="00 - N/A"/>
    <s v="10 - FONDO GENERAL"/>
    <s v="(en blanco)"/>
    <s v="99 - MULTIPROVINCIAL"/>
    <n v="1260000"/>
    <n v="400534.14"/>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50477.23000000001"/>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3000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en blanco)"/>
    <s v="99 - MULTIPROVINCIAL"/>
    <n v="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532103"/>
    <n v="49631.59"/>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en blanco)"/>
    <s v="99 - MULTIPROVINCIAL"/>
    <n v="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1000000"/>
    <n v="172540"/>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700000"/>
    <n v="423.03"/>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12800000"/>
    <n v="922045.4"/>
  </r>
  <r>
    <s v="2024"/>
    <x v="0"/>
    <x v="0"/>
    <x v="0"/>
    <x v="0"/>
    <s v="2 - Poder Ejecutivo"/>
    <s v="0205 - MINISTERIO DE HACIENDA"/>
    <s v="0006 - CENTRO DE CAPACITACIÓN EN POLITICA Y GESTION FISCAL"/>
    <x v="2"/>
    <x v="10"/>
    <x v="39"/>
    <s v="2.3 - MATERIALES Y SUMINISTROS"/>
    <s v="2.3.5 - CUERO, CAUCHO Y PLÁSTICO"/>
    <s v="N"/>
    <s v="00 - N/A"/>
    <s v="10 - FONDO GENERAL"/>
    <s v="(en blanco)"/>
    <s v="99 - MULTIPROVINCIAL"/>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200000"/>
    <n v="98852.62000000001"/>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4010000"/>
    <n v="186281.59"/>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800000"/>
    <n v="784713.32"/>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1600000"/>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en blanco)"/>
    <s v="99 - MULTIPROVINCIAL"/>
    <n v="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en blanco)"/>
    <s v="99 - MULTIPROVINCIAL"/>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600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370000"/>
    <n v="12036"/>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600000"/>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en blanco)"/>
    <s v="99 - MULTIPROVINCIAL"/>
    <n v="1000000"/>
    <n v="114604"/>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1200000"/>
    <n v="8189.2"/>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80000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en blanco)"/>
    <s v="99 - MULTIPROVINCIAL"/>
    <n v="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en blanco)"/>
    <s v="99 - MULTIPROVINCIAL"/>
    <n v="20000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110495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100000"/>
    <n v="6195"/>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4662321"/>
    <n v="653167.62"/>
  </r>
  <r>
    <s v="2024"/>
    <x v="0"/>
    <x v="0"/>
    <x v="0"/>
    <x v="0"/>
    <s v="2 - Poder Ejecutivo"/>
    <s v="0205 - MINISTERIO DE HACIENDA"/>
    <s v="0008 - TESORERIA NACIONAL"/>
    <x v="0"/>
    <x v="0"/>
    <x v="2"/>
    <s v="2.1 - REMUNERACIONES Y CONTRIBUCIONES"/>
    <s v="2.1.1 - REMUNERACIONES"/>
    <s v="N"/>
    <s v="00 - N/A"/>
    <s v="10 - FONDO GENERAL"/>
    <s v="(en blanco)"/>
    <s v="99 - MULTIPROVINCIAL"/>
    <n v="230599436"/>
    <n v="94598909.500000015"/>
  </r>
  <r>
    <s v="2024"/>
    <x v="0"/>
    <x v="0"/>
    <x v="0"/>
    <x v="0"/>
    <s v="2 - Poder Ejecutivo"/>
    <s v="0205 - MINISTERIO DE HACIENDA"/>
    <s v="0008 - TESORERIA NACIONAL"/>
    <x v="0"/>
    <x v="0"/>
    <x v="2"/>
    <s v="2.1 - REMUNERACIONES Y CONTRIBUCIONES"/>
    <s v="2.1.2 - SOBRESUELDOS"/>
    <s v="N"/>
    <s v="00 - N/A"/>
    <s v="10 - FONDO GENERAL"/>
    <s v="(en blanco)"/>
    <s v="99 - MULTIPROVINCIAL"/>
    <n v="82609841"/>
    <n v="18104903.129999999"/>
  </r>
  <r>
    <s v="2024"/>
    <x v="0"/>
    <x v="0"/>
    <x v="0"/>
    <x v="0"/>
    <s v="2 - Poder Ejecutivo"/>
    <s v="0205 - MINISTERIO DE HACIENDA"/>
    <s v="0008 - TESORERIA NACIONAL"/>
    <x v="0"/>
    <x v="0"/>
    <x v="2"/>
    <s v="2.1 - REMUNERACIONES Y CONTRIBUCIONES"/>
    <s v="2.1.3 - DIETAS Y GASTOS DE REPRESENTACIÓN"/>
    <s v="N"/>
    <s v="00 - N/A"/>
    <s v="10 - FONDO GENERAL"/>
    <s v="(en blanco)"/>
    <s v="99 - MULTIPROVINCIAL"/>
    <n v="200000"/>
    <n v="0"/>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28025423"/>
    <n v="14034389.039999999"/>
  </r>
  <r>
    <s v="2024"/>
    <x v="0"/>
    <x v="0"/>
    <x v="0"/>
    <x v="0"/>
    <s v="2 - Poder Ejecutivo"/>
    <s v="0205 - MINISTERIO DE HACIENDA"/>
    <s v="0008 - TESORERIA NACIONAL"/>
    <x v="0"/>
    <x v="0"/>
    <x v="2"/>
    <s v="2.2 - CONTRATACIÓN DE SERVICIOS"/>
    <s v="2.2.1 - SERVICIOS BÁSICOS"/>
    <s v="N"/>
    <s v="00 - N/A"/>
    <s v="10 - FONDO GENERAL"/>
    <s v="(en blanco)"/>
    <s v="99 - MULTIPROVINCIAL"/>
    <n v="12620501"/>
    <n v="4732406.24"/>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585000"/>
    <n v="853655.01"/>
  </r>
  <r>
    <s v="2024"/>
    <x v="0"/>
    <x v="0"/>
    <x v="0"/>
    <x v="0"/>
    <s v="2 - Poder Ejecutivo"/>
    <s v="0205 - MINISTERIO DE HACIENDA"/>
    <s v="0008 - TESORERIA NACIONAL"/>
    <x v="0"/>
    <x v="0"/>
    <x v="2"/>
    <s v="2.2 - CONTRATACIÓN DE SERVICIOS"/>
    <s v="2.2.3 - VIÁTICOS"/>
    <s v="N"/>
    <s v="00 - N/A"/>
    <s v="10 - FONDO GENERAL"/>
    <s v="(en blanco)"/>
    <s v="99 - MULTIPROVINCIAL"/>
    <n v="475000"/>
    <n v="0"/>
  </r>
  <r>
    <s v="2024"/>
    <x v="0"/>
    <x v="0"/>
    <x v="0"/>
    <x v="0"/>
    <s v="2 - Poder Ejecutivo"/>
    <s v="0205 - MINISTERIO DE HACIENDA"/>
    <s v="0008 - TESORERIA NACIONAL"/>
    <x v="0"/>
    <x v="0"/>
    <x v="2"/>
    <s v="2.2 - CONTRATACIÓN DE SERVICIOS"/>
    <s v="2.2.4 - TRANSPORTE Y ALMACENAJE"/>
    <s v="N"/>
    <s v="00 - N/A"/>
    <s v="10 - FONDO GENERAL"/>
    <s v="(en blanco)"/>
    <s v="99 - MULTIPROVINCIAL"/>
    <n v="958742"/>
    <n v="431395.83"/>
  </r>
  <r>
    <s v="2024"/>
    <x v="0"/>
    <x v="0"/>
    <x v="0"/>
    <x v="0"/>
    <s v="2 - Poder Ejecutivo"/>
    <s v="0205 - MINISTERIO DE HACIENDA"/>
    <s v="0008 - TESORERIA NACIONAL"/>
    <x v="0"/>
    <x v="0"/>
    <x v="2"/>
    <s v="2.2 - CONTRATACIÓN DE SERVICIOS"/>
    <s v="2.2.5 - ALQUILERES Y RENTAS"/>
    <s v="N"/>
    <s v="00 - N/A"/>
    <s v="10 - FONDO GENERAL"/>
    <s v="(en blanco)"/>
    <s v="99 - MULTIPROVINCIAL"/>
    <n v="3306536"/>
    <n v="3409651.5999999996"/>
  </r>
  <r>
    <s v="2024"/>
    <x v="0"/>
    <x v="0"/>
    <x v="0"/>
    <x v="0"/>
    <s v="2 - Poder Ejecutivo"/>
    <s v="0205 - MINISTERIO DE HACIENDA"/>
    <s v="0008 - TESORERIA NACIONAL"/>
    <x v="0"/>
    <x v="0"/>
    <x v="2"/>
    <s v="2.2 - CONTRATACIÓN DE SERVICIOS"/>
    <s v="2.2.6 - SEGUROS"/>
    <s v="N"/>
    <s v="00 - N/A"/>
    <s v="10 - FONDO GENERAL"/>
    <s v="(en blanco)"/>
    <s v="99 - MULTIPROVINCIAL"/>
    <n v="16398652"/>
    <n v="10271889.370000001"/>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379500"/>
    <n v="1276559.0099999998"/>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3006960"/>
    <n v="1541718.8099999998"/>
  </r>
  <r>
    <s v="2024"/>
    <x v="0"/>
    <x v="0"/>
    <x v="0"/>
    <x v="0"/>
    <s v="2 - Poder Ejecutivo"/>
    <s v="0205 - MINISTERIO DE HACIENDA"/>
    <s v="0008 - TESORERIA NACIONAL"/>
    <x v="0"/>
    <x v="0"/>
    <x v="2"/>
    <s v="2.2 - CONTRATACIÓN DE SERVICIOS"/>
    <s v="2.2.8 - OTROS SERVICIOS NO INCLUIDOS EN CONCEPTOS ANTERIORES"/>
    <s v="N"/>
    <s v="00 - N/A"/>
    <s v="70 - DONACION EXTERNA"/>
    <s v="(en blanco)"/>
    <s v="99 - MULTIPROVINCIAL"/>
    <n v="0"/>
    <n v="1606380.02"/>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18987815"/>
    <n v="7380817.5699999994"/>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1606000"/>
    <n v="677673.33"/>
  </r>
  <r>
    <s v="2024"/>
    <x v="0"/>
    <x v="0"/>
    <x v="0"/>
    <x v="0"/>
    <s v="2 - Poder Ejecutivo"/>
    <s v="0205 - MINISTERIO DE HACIENDA"/>
    <s v="0008 - TESORERIA NACIONAL"/>
    <x v="0"/>
    <x v="0"/>
    <x v="2"/>
    <s v="2.3 - MATERIALES Y SUMINISTROS"/>
    <s v="2.3.2 - TEXTILES Y VESTUARIOS"/>
    <s v="N"/>
    <s v="00 - N/A"/>
    <s v="10 - FONDO GENERAL"/>
    <s v="(en blanco)"/>
    <s v="99 - MULTIPROVINCIAL"/>
    <n v="761296"/>
    <n v="365446"/>
  </r>
  <r>
    <s v="2024"/>
    <x v="0"/>
    <x v="0"/>
    <x v="0"/>
    <x v="0"/>
    <s v="2 - Poder Ejecutivo"/>
    <s v="0205 - MINISTERIO DE HACIENDA"/>
    <s v="0008 - TESORERIA NACIONAL"/>
    <x v="0"/>
    <x v="0"/>
    <x v="2"/>
    <s v="2.3 - MATERIALES Y SUMINISTROS"/>
    <s v="2.3.3 - PAPEL, CARTÓN E IMPRESOS"/>
    <s v="N"/>
    <s v="00 - N/A"/>
    <s v="10 - FONDO GENERAL"/>
    <s v="(en blanco)"/>
    <s v="99 - MULTIPROVINCIAL"/>
    <n v="55070784"/>
    <n v="33853207.379999995"/>
  </r>
  <r>
    <s v="2024"/>
    <x v="0"/>
    <x v="0"/>
    <x v="0"/>
    <x v="0"/>
    <s v="2 - Poder Ejecutivo"/>
    <s v="0205 - MINISTERIO DE HACIENDA"/>
    <s v="0008 - TESORERIA NACIONAL"/>
    <x v="0"/>
    <x v="0"/>
    <x v="2"/>
    <s v="2.3 - MATERIALES Y SUMINISTROS"/>
    <s v="2.3.4 - PRODUCTOS FARMACÉUTICOS"/>
    <s v="N"/>
    <s v="00 - N/A"/>
    <s v="10 - FONDO GENERAL"/>
    <s v="(en blanco)"/>
    <s v="99 - MULTIPROVINCIAL"/>
    <n v="69770"/>
    <n v="0"/>
  </r>
  <r>
    <s v="2024"/>
    <x v="0"/>
    <x v="0"/>
    <x v="0"/>
    <x v="0"/>
    <s v="2 - Poder Ejecutivo"/>
    <s v="0205 - MINISTERIO DE HACIENDA"/>
    <s v="0008 - TESORERIA NACIONAL"/>
    <x v="0"/>
    <x v="0"/>
    <x v="2"/>
    <s v="2.3 - MATERIALES Y SUMINISTROS"/>
    <s v="2.3.5 - CUERO, CAUCHO Y PLÁSTICO"/>
    <s v="N"/>
    <s v="00 - N/A"/>
    <s v="10 - FONDO GENERAL"/>
    <s v="(en blanco)"/>
    <s v="99 - MULTIPROVINCIAL"/>
    <n v="1030727"/>
    <n v="139187.91999999998"/>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356574"/>
    <n v="126323.98000000001"/>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7723461"/>
    <n v="2797158.07"/>
  </r>
  <r>
    <s v="2024"/>
    <x v="0"/>
    <x v="0"/>
    <x v="0"/>
    <x v="0"/>
    <s v="2 - Poder Ejecutivo"/>
    <s v="0205 - MINISTERIO DE HACIENDA"/>
    <s v="0008 - TESORERIA NACIONAL"/>
    <x v="0"/>
    <x v="0"/>
    <x v="2"/>
    <s v="2.3 - MATERIALES Y SUMINISTROS"/>
    <s v="2.3.9 - PRODUCTOS Y ÚTILES VARIOS"/>
    <s v="N"/>
    <s v="00 - N/A"/>
    <s v="10 - FONDO GENERAL"/>
    <s v="(en blanco)"/>
    <s v="99 - MULTIPROVINCIAL"/>
    <n v="8963480"/>
    <n v="2967824.6399999997"/>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329230394"/>
    <n v="148592800.27000001"/>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118305169"/>
    <n v="27063059.140000008"/>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43429680"/>
    <n v="22288571.640000008"/>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10020000"/>
    <n v="4570371.67"/>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2726440"/>
    <n v="425783.57999999996"/>
  </r>
  <r>
    <s v="2024"/>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99 - MULTIPROVINCIAL"/>
    <n v="0"/>
    <n v="0"/>
  </r>
  <r>
    <s v="2024"/>
    <x v="0"/>
    <x v="0"/>
    <x v="0"/>
    <x v="0"/>
    <s v="2 - Poder Ejecutivo"/>
    <s v="0205 - MINISTERIO DE HACIENDA"/>
    <s v="0009 - DIRECCIÓN GENERAL DE CONTABILIDAD GUBERNAMENTAL"/>
    <x v="0"/>
    <x v="0"/>
    <x v="2"/>
    <s v="2.2 - CONTRATACIÓN DE SERVICIOS"/>
    <s v="2.2.3 - VIÁTICOS"/>
    <s v="N"/>
    <s v="00 - N/A"/>
    <s v="10 - FONDO GENERAL"/>
    <s v="(en blanco)"/>
    <s v="99 - MULTIPROVINCIAL"/>
    <n v="1270000"/>
    <n v="0"/>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400000"/>
    <n v="158120.48000000001"/>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4611788"/>
    <n v="288000"/>
  </r>
  <r>
    <s v="2024"/>
    <x v="0"/>
    <x v="0"/>
    <x v="0"/>
    <x v="0"/>
    <s v="2 - Poder Ejecutivo"/>
    <s v="0205 - MINISTERIO DE HACIENDA"/>
    <s v="0009 - DIRECCIÓN GENERAL DE CONTABILIDAD GUBERNAMENTAL"/>
    <x v="0"/>
    <x v="0"/>
    <x v="2"/>
    <s v="2.2 - CONTRATACIÓN DE SERVICIOS"/>
    <s v="2.2.5 - ALQUILERES Y RENTAS"/>
    <s v="N"/>
    <s v="00 - N/A"/>
    <s v="70 - DONACION EXTERNA"/>
    <s v="(en blanco)"/>
    <s v="99 - MULTIPROVINCIAL"/>
    <n v="0"/>
    <n v="0"/>
  </r>
  <r>
    <s v="2024"/>
    <x v="0"/>
    <x v="0"/>
    <x v="0"/>
    <x v="0"/>
    <s v="2 - Poder Ejecutivo"/>
    <s v="0205 - MINISTERIO DE HACIENDA"/>
    <s v="0009 - DIRECCIÓN GENERAL DE CONTABILIDAD GUBERNAMENTAL"/>
    <x v="0"/>
    <x v="0"/>
    <x v="2"/>
    <s v="2.2 - CONTRATACIÓN DE SERVICIOS"/>
    <s v="2.2.6 - SEGUROS"/>
    <s v="N"/>
    <s v="00 - N/A"/>
    <s v="10 - FONDO GENERAL"/>
    <s v="(en blanco)"/>
    <s v="99 - MULTIPROVINCIAL"/>
    <n v="3720000"/>
    <n v="4245197.71"/>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3433800"/>
    <n v="1043427.8599999999"/>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en blanco)"/>
    <s v="99 - MULTIPROVINCIAL"/>
    <n v="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4368300"/>
    <n v="330518.61"/>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8573500"/>
    <n v="3914910.2399999993"/>
  </r>
  <r>
    <s v="2024"/>
    <x v="0"/>
    <x v="0"/>
    <x v="0"/>
    <x v="0"/>
    <s v="2 - Poder Ejecutivo"/>
    <s v="0205 - MINISTERIO DE HACIENDA"/>
    <s v="0009 - DIRECCIÓN GENERAL DE CONTABILIDAD GUBERNAMENTAL"/>
    <x v="0"/>
    <x v="0"/>
    <x v="2"/>
    <s v="2.2 - CONTRATACIÓN DE SERVICIOS"/>
    <s v="2.2.9 - OTRAS CONTRATACIONES DE SERVICIOS"/>
    <s v="N"/>
    <s v="00 - N/A"/>
    <s v="70 - DONACION EXTERNA"/>
    <s v="(en blanco)"/>
    <s v="99 - MULTIPROVINCIAL"/>
    <n v="0"/>
    <n v="0"/>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1035380"/>
    <n v="598301.76"/>
  </r>
  <r>
    <s v="2024"/>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289710"/>
    <n v="68009.849999999991"/>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902763"/>
    <n v="396568.81"/>
  </r>
  <r>
    <s v="2024"/>
    <x v="0"/>
    <x v="0"/>
    <x v="0"/>
    <x v="0"/>
    <s v="2 - Poder Ejecutivo"/>
    <s v="0205 - MINISTERIO DE HACIENDA"/>
    <s v="0009 - DIRECCIÓN GENERAL DE CONTABILIDAD GUBERNAMENTAL"/>
    <x v="0"/>
    <x v="0"/>
    <x v="2"/>
    <s v="2.3 - MATERIALES Y SUMINISTROS"/>
    <s v="2.3.3 - PAPEL, CARTÓN E IMPRESOS"/>
    <s v="N"/>
    <s v="00 - N/A"/>
    <s v="70 - DONACION EXTERNA"/>
    <s v="(en blanco)"/>
    <s v="99 - MULTIPROVINCIAL"/>
    <n v="0"/>
    <n v="0"/>
  </r>
  <r>
    <s v="2024"/>
    <x v="0"/>
    <x v="0"/>
    <x v="0"/>
    <x v="0"/>
    <s v="2 - Poder Ejecutivo"/>
    <s v="0205 - MINISTERIO DE HACIENDA"/>
    <s v="0009 - DIRECCIÓN GENERAL DE CONTABILIDAD GUBERNAMENTAL"/>
    <x v="0"/>
    <x v="0"/>
    <x v="2"/>
    <s v="2.3 - MATERIALES Y SUMINISTROS"/>
    <s v="2.3.4 - PRODUCTOS FARMACÉUTICOS"/>
    <s v="N"/>
    <s v="00 - N/A"/>
    <s v="10 - FONDO GENERAL"/>
    <s v="(en blanco)"/>
    <s v="99 - MULTIPROVINCIAL"/>
    <n v="427537"/>
    <n v="113459.98"/>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1087100"/>
    <n v="65257.69"/>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44300"/>
    <n v="3609.7"/>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7588996"/>
    <n v="3723120.9"/>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5334880"/>
    <n v="2173403.1800000002"/>
  </r>
  <r>
    <s v="2024"/>
    <x v="0"/>
    <x v="0"/>
    <x v="0"/>
    <x v="0"/>
    <s v="2 - Poder Ejecutivo"/>
    <s v="0205 - MINISTERIO DE HACIENDA"/>
    <s v="0009 - DIRECCIÓN GENERAL DE CONTABILIDAD GUBERNAMENTAL"/>
    <x v="0"/>
    <x v="0"/>
    <x v="2"/>
    <s v="2.3 - MATERIALES Y SUMINISTROS"/>
    <s v="2.3.9 - PRODUCTOS Y ÚTILES VARIOS"/>
    <s v="N"/>
    <s v="00 - N/A"/>
    <s v="70 - DONACION EXTERNA"/>
    <s v="(en blanco)"/>
    <s v="99 - MULTIPROVINCIAL"/>
    <n v="0"/>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386658528"/>
    <n v="158682821.05999997"/>
  </r>
  <r>
    <s v="2024"/>
    <x v="0"/>
    <x v="0"/>
    <x v="0"/>
    <x v="0"/>
    <s v="2 - Poder Ejecutivo"/>
    <s v="0205 - MINISTERIO DE HACIENDA"/>
    <s v="0010 - DIRECCION GENERAL  DE PRESUPUESTO"/>
    <x v="0"/>
    <x v="0"/>
    <x v="2"/>
    <s v="2.1 - REMUNERACIONES Y CONTRIBUCIONES"/>
    <s v="2.1.2 - SOBRESUELDOS"/>
    <s v="N"/>
    <s v="00 - N/A"/>
    <s v="10 - FONDO GENERAL"/>
    <s v="(en blanco)"/>
    <s v="99 - MULTIPROVINCIAL"/>
    <n v="159542824"/>
    <n v="35339785.150000006"/>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48798648"/>
    <n v="23855916.540000007"/>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17075536"/>
    <n v="5525872.8700000001"/>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741191"/>
    <n v="88027.830000000016"/>
  </r>
  <r>
    <s v="2024"/>
    <x v="0"/>
    <x v="0"/>
    <x v="0"/>
    <x v="0"/>
    <s v="2 - Poder Ejecutivo"/>
    <s v="0205 - MINISTERIO DE HACIENDA"/>
    <s v="0010 - DIRECCION GENERAL  DE PRESUPUESTO"/>
    <x v="0"/>
    <x v="0"/>
    <x v="2"/>
    <s v="2.2 - CONTRATACIÓN DE SERVICIOS"/>
    <s v="2.2.2 - PUBLICIDAD, IMPRESIÓN Y ENCUADERNACIÓN"/>
    <s v="N"/>
    <s v="00 - N/A"/>
    <s v="70 - DONACION EXTERNA"/>
    <s v="(en blanco)"/>
    <s v="99 - MULTIPROVINCIAL"/>
    <n v="0"/>
    <n v="0"/>
  </r>
  <r>
    <s v="2024"/>
    <x v="0"/>
    <x v="0"/>
    <x v="0"/>
    <x v="0"/>
    <s v="2 - Poder Ejecutivo"/>
    <s v="0205 - MINISTERIO DE HACIENDA"/>
    <s v="0010 - DIRECCION GENERAL  DE PRESUPUESTO"/>
    <x v="0"/>
    <x v="0"/>
    <x v="2"/>
    <s v="2.2 - CONTRATACIÓN DE SERVICIOS"/>
    <s v="2.2.3 - VIÁTICOS"/>
    <s v="N"/>
    <s v="00 - N/A"/>
    <s v="10 - FONDO GENERAL"/>
    <s v="(en blanco)"/>
    <s v="99 - MULTIPROVINCIAL"/>
    <n v="500000"/>
    <n v="225137.5"/>
  </r>
  <r>
    <s v="2024"/>
    <x v="0"/>
    <x v="0"/>
    <x v="0"/>
    <x v="0"/>
    <s v="2 - Poder Ejecutivo"/>
    <s v="0205 - MINISTERIO DE HACIENDA"/>
    <s v="0010 - DIRECCION GENERAL  DE PRESUPUESTO"/>
    <x v="0"/>
    <x v="0"/>
    <x v="2"/>
    <s v="2.2 - CONTRATACIÓN DE SERVICIOS"/>
    <s v="2.2.4 - TRANSPORTE Y ALMACENAJE"/>
    <s v="N"/>
    <s v="00 - N/A"/>
    <s v="10 - FONDO GENERAL"/>
    <s v="(en blanco)"/>
    <s v="99 - MULTIPROVINCIAL"/>
    <n v="100000"/>
    <n v="7840"/>
  </r>
  <r>
    <s v="2024"/>
    <x v="0"/>
    <x v="0"/>
    <x v="0"/>
    <x v="0"/>
    <s v="2 - Poder Ejecutivo"/>
    <s v="0205 - MINISTERIO DE HACIENDA"/>
    <s v="0010 - DIRECCION GENERAL  DE PRESUPUESTO"/>
    <x v="0"/>
    <x v="0"/>
    <x v="2"/>
    <s v="2.2 - CONTRATACIÓN DE SERVICIOS"/>
    <s v="2.2.5 - ALQUILERES Y RENTAS"/>
    <s v="N"/>
    <s v="00 - N/A"/>
    <s v="10 - FONDO GENERAL"/>
    <s v="(en blanco)"/>
    <s v="99 - MULTIPROVINCIAL"/>
    <n v="3223760"/>
    <n v="615803.79"/>
  </r>
  <r>
    <s v="2024"/>
    <x v="0"/>
    <x v="0"/>
    <x v="0"/>
    <x v="0"/>
    <s v="2 - Poder Ejecutivo"/>
    <s v="0205 - MINISTERIO DE HACIENDA"/>
    <s v="0010 - DIRECCION GENERAL  DE PRESUPUESTO"/>
    <x v="0"/>
    <x v="0"/>
    <x v="2"/>
    <s v="2.2 - CONTRATACIÓN DE SERVICIOS"/>
    <s v="2.2.5 - ALQUILERES Y RENTAS"/>
    <s v="N"/>
    <s v="00 - N/A"/>
    <s v="70 - DONACION EXTERNA"/>
    <s v="(en blanco)"/>
    <s v="99 - MULTIPROVINCIAL"/>
    <n v="0"/>
    <n v="0"/>
  </r>
  <r>
    <s v="2024"/>
    <x v="0"/>
    <x v="0"/>
    <x v="0"/>
    <x v="0"/>
    <s v="2 - Poder Ejecutivo"/>
    <s v="0205 - MINISTERIO DE HACIENDA"/>
    <s v="0010 - DIRECCION GENERAL  DE PRESUPUESTO"/>
    <x v="0"/>
    <x v="0"/>
    <x v="2"/>
    <s v="2.2 - CONTRATACIÓN DE SERVICIOS"/>
    <s v="2.2.6 - SEGUROS"/>
    <s v="N"/>
    <s v="00 - N/A"/>
    <s v="10 - FONDO GENERAL"/>
    <s v="(en blanco)"/>
    <s v="99 - MULTIPROVINCIAL"/>
    <n v="19000000"/>
    <n v="5252075.22"/>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3475000"/>
    <n v="1146936.22"/>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4074000"/>
    <n v="2581136.5"/>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0200000"/>
    <n v="8193413.5299999993"/>
  </r>
  <r>
    <s v="2024"/>
    <x v="0"/>
    <x v="0"/>
    <x v="0"/>
    <x v="0"/>
    <s v="2 - Poder Ejecutivo"/>
    <s v="0205 - MINISTERIO DE HACIENDA"/>
    <s v="0010 - DIRECCION GENERAL  DE PRESUPUESTO"/>
    <x v="0"/>
    <x v="0"/>
    <x v="2"/>
    <s v="2.2 - CONTRATACIÓN DE SERVICIOS"/>
    <s v="2.2.9 - OTRAS CONTRATACIONES DE SERVICIOS"/>
    <s v="N"/>
    <s v="00 - N/A"/>
    <s v="70 - DONACION EXTERNA"/>
    <s v="(en blanco)"/>
    <s v="99 - MULTIPROVINCIAL"/>
    <n v="0"/>
    <n v="0"/>
  </r>
  <r>
    <s v="2024"/>
    <x v="0"/>
    <x v="0"/>
    <x v="0"/>
    <x v="0"/>
    <s v="2 - Poder Ejecutivo"/>
    <s v="0205 - MINISTERIO DE HACIENDA"/>
    <s v="0010 - DIRECCION GENERAL  DE PRESUPUESTO"/>
    <x v="0"/>
    <x v="0"/>
    <x v="2"/>
    <s v="2.3 - MATERIALES Y SUMINISTROS"/>
    <s v="2.3.1 - ALIMENTOS Y PRODUCTOS AGROFORESTALES"/>
    <s v="N"/>
    <s v="00 - N/A"/>
    <s v="10 - FONDO GENERAL"/>
    <s v="(en blanco)"/>
    <s v="99 - MULTIPROVINCIAL"/>
    <n v="826188"/>
    <n v="315820.78000000003"/>
  </r>
  <r>
    <s v="2024"/>
    <x v="0"/>
    <x v="0"/>
    <x v="0"/>
    <x v="0"/>
    <s v="2 - Poder Ejecutivo"/>
    <s v="0205 - MINISTERIO DE HACIENDA"/>
    <s v="0010 - DIRECCION GENERAL  DE PRESUPUESTO"/>
    <x v="0"/>
    <x v="0"/>
    <x v="2"/>
    <s v="2.3 - MATERIALES Y SUMINISTROS"/>
    <s v="2.3.2 - TEXTILES Y VESTUARIOS"/>
    <s v="N"/>
    <s v="00 - N/A"/>
    <s v="10 - FONDO GENERAL"/>
    <s v="(en blanco)"/>
    <s v="99 - MULTIPROVINCIAL"/>
    <n v="1399801"/>
    <n v="243290"/>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1100000"/>
    <n v="307536.92000000004"/>
  </r>
  <r>
    <s v="2024"/>
    <x v="0"/>
    <x v="0"/>
    <x v="0"/>
    <x v="0"/>
    <s v="2 - Poder Ejecutivo"/>
    <s v="0205 - MINISTERIO DE HACIENDA"/>
    <s v="0010 - DIRECCION GENERAL  DE PRESUPUESTO"/>
    <x v="0"/>
    <x v="0"/>
    <x v="2"/>
    <s v="2.3 - MATERIALES Y SUMINISTROS"/>
    <s v="2.3.4 - PRODUCTOS FARMACÉUTICOS"/>
    <s v="N"/>
    <s v="00 - N/A"/>
    <s v="10 - FONDO GENERAL"/>
    <s v="(en blanco)"/>
    <s v="99 - MULTIPROVINCIAL"/>
    <n v="150000"/>
    <n v="72527.450000000012"/>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550000"/>
    <n v="33461.449999999997"/>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50000"/>
    <n v="13405.189999999999"/>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12110000"/>
    <n v="3456138.2600000007"/>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9456795"/>
    <n v="2014170.59"/>
  </r>
  <r>
    <s v="2024"/>
    <x v="0"/>
    <x v="0"/>
    <x v="0"/>
    <x v="0"/>
    <s v="2 - Poder Ejecutivo"/>
    <s v="0205 - MINISTERIO DE HACIENDA"/>
    <s v="0010 - DIRECCION GENERAL  DE PRESUPUESTO"/>
    <x v="0"/>
    <x v="0"/>
    <x v="2"/>
    <s v="2.3 - MATERIALES Y SUMINISTROS"/>
    <s v="2.3.9 - PRODUCTOS Y ÚTILES VARIOS"/>
    <s v="N"/>
    <s v="00 - N/A"/>
    <s v="70 - DONACION EXTERNA"/>
    <s v="(en blanco)"/>
    <s v="99 - MULTIPROVINCIAL"/>
    <n v="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55265000"/>
    <n v="22642069.68"/>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23980390"/>
    <n v="6518504.1699999999"/>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6848227"/>
    <n v="3324439.21"/>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2600000"/>
    <n v="41846.559999999998"/>
  </r>
  <r>
    <s v="2024"/>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2318000"/>
    <n v="258715"/>
  </r>
  <r>
    <s v="2024"/>
    <x v="0"/>
    <x v="0"/>
    <x v="0"/>
    <x v="0"/>
    <s v="2 - Poder Ejecutivo"/>
    <s v="0205 - MINISTERIO DE HACIENDA"/>
    <s v="0011 - DIRECCION GENERAL DE CREDITO PUBLICO"/>
    <x v="0"/>
    <x v="0"/>
    <x v="2"/>
    <s v="2.2 - CONTRATACIÓN DE SERVICIOS"/>
    <s v="2.2.3 - VIÁTICOS"/>
    <s v="N"/>
    <s v="00 - N/A"/>
    <s v="10 - FONDO GENERAL"/>
    <s v="(en blanco)"/>
    <s v="99 - MULTIPROVINCIAL"/>
    <n v="2600000"/>
    <n v="571261.56000000006"/>
  </r>
  <r>
    <s v="2024"/>
    <x v="0"/>
    <x v="0"/>
    <x v="0"/>
    <x v="0"/>
    <s v="2 - Poder Ejecutivo"/>
    <s v="0205 - MINISTERIO DE HACIENDA"/>
    <s v="0011 - DIRECCION GENERAL DE CREDITO PUBLICO"/>
    <x v="0"/>
    <x v="0"/>
    <x v="2"/>
    <s v="2.2 - CONTRATACIÓN DE SERVICIOS"/>
    <s v="2.2.4 - TRANSPORTE Y ALMACENAJE"/>
    <s v="N"/>
    <s v="00 - N/A"/>
    <s v="10 - FONDO GENERAL"/>
    <s v="(en blanco)"/>
    <s v="99 - MULTIPROVINCIAL"/>
    <n v="1000000"/>
    <n v="192690.31"/>
  </r>
  <r>
    <s v="2024"/>
    <x v="0"/>
    <x v="0"/>
    <x v="0"/>
    <x v="0"/>
    <s v="2 - Poder Ejecutivo"/>
    <s v="0205 - MINISTERIO DE HACIENDA"/>
    <s v="0011 - DIRECCION GENERAL DE CREDITO PUBLICO"/>
    <x v="0"/>
    <x v="0"/>
    <x v="2"/>
    <s v="2.2 - CONTRATACIÓN DE SERVICIOS"/>
    <s v="2.2.5 - ALQUILERES Y RENTAS"/>
    <s v="N"/>
    <s v="00 - N/A"/>
    <s v="10 - FONDO GENERAL"/>
    <s v="(en blanco)"/>
    <s v="99 - MULTIPROVINCIAL"/>
    <n v="3250000"/>
    <n v="336000"/>
  </r>
  <r>
    <s v="2024"/>
    <x v="0"/>
    <x v="0"/>
    <x v="0"/>
    <x v="0"/>
    <s v="2 - Poder Ejecutivo"/>
    <s v="0205 - MINISTERIO DE HACIENDA"/>
    <s v="0011 - DIRECCION GENERAL DE CREDITO PUBLICO"/>
    <x v="0"/>
    <x v="0"/>
    <x v="2"/>
    <s v="2.2 - CONTRATACIÓN DE SERVICIOS"/>
    <s v="2.2.6 - SEGUROS"/>
    <s v="N"/>
    <s v="00 - N/A"/>
    <s v="10 - FONDO GENERAL"/>
    <s v="(en blanco)"/>
    <s v="99 - MULTIPROVINCIAL"/>
    <n v="1000000"/>
    <n v="101981.01000000001"/>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53028916"/>
    <n v="473099"/>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700000"/>
    <n v="0"/>
  </r>
  <r>
    <s v="2024"/>
    <x v="0"/>
    <x v="0"/>
    <x v="0"/>
    <x v="0"/>
    <s v="2 - Poder Ejecutivo"/>
    <s v="0205 - MINISTERIO DE HACIENDA"/>
    <s v="0011 - DIRECCION GENERAL DE CREDITO PUBLICO"/>
    <x v="0"/>
    <x v="0"/>
    <x v="2"/>
    <s v="2.3 - MATERIALES Y SUMINISTROS"/>
    <s v="2.3.1 - ALIMENTOS Y PRODUCTOS AGROFORESTALES"/>
    <s v="N"/>
    <s v="00 - N/A"/>
    <s v="10 - FONDO GENERAL"/>
    <s v="(en blanco)"/>
    <s v="99 - MULTIPROVINCIAL"/>
    <n v="2300000"/>
    <n v="614277.52"/>
  </r>
  <r>
    <s v="2024"/>
    <x v="0"/>
    <x v="0"/>
    <x v="0"/>
    <x v="0"/>
    <s v="2 - Poder Ejecutivo"/>
    <s v="0205 - MINISTERIO DE HACIENDA"/>
    <s v="0011 - DIRECCION GENERAL DE CREDITO PUBLICO"/>
    <x v="0"/>
    <x v="0"/>
    <x v="2"/>
    <s v="2.3 - MATERIALES Y SUMINISTROS"/>
    <s v="2.3.2 - TEXTILES Y VESTUARIOS"/>
    <s v="N"/>
    <s v="00 - N/A"/>
    <s v="10 - FONDO GENERAL"/>
    <s v="(en blanco)"/>
    <s v="99 - MULTIPROVINCIAL"/>
    <n v="1350000"/>
    <n v="232500.65"/>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322800"/>
    <n v="93515"/>
  </r>
  <r>
    <s v="2024"/>
    <x v="0"/>
    <x v="0"/>
    <x v="0"/>
    <x v="0"/>
    <s v="2 - Poder Ejecutivo"/>
    <s v="0205 - MINISTERIO DE HACIENDA"/>
    <s v="0011 - DIRECCION GENERAL DE CREDITO PUBLICO"/>
    <x v="0"/>
    <x v="0"/>
    <x v="2"/>
    <s v="2.3 - MATERIALES Y SUMINISTROS"/>
    <s v="2.3.4 - PRODUCTOS FARMACÉUTICOS"/>
    <s v="N"/>
    <s v="00 - N/A"/>
    <s v="10 - FONDO GENERAL"/>
    <s v="(en blanco)"/>
    <s v="99 - MULTIPROVINCIAL"/>
    <n v="24000"/>
    <n v="0"/>
  </r>
  <r>
    <s v="2024"/>
    <x v="0"/>
    <x v="0"/>
    <x v="0"/>
    <x v="0"/>
    <s v="2 - Poder Ejecutivo"/>
    <s v="0205 - MINISTERIO DE HACIENDA"/>
    <s v="0011 - DIRECCION GENERAL DE CREDITO PUBLICO"/>
    <x v="0"/>
    <x v="0"/>
    <x v="2"/>
    <s v="2.3 - MATERIALES Y SUMINISTROS"/>
    <s v="2.3.6 - PRODUCTOS DE MINERALES, METÁLICOS Y NO METÁLICOS"/>
    <s v="N"/>
    <s v="00 - N/A"/>
    <s v="10 - FONDO GENERAL"/>
    <s v="(en blanco)"/>
    <s v="99 - MULTIPROVINCIAL"/>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718100"/>
    <n v="135670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3489828"/>
    <n v="135265.32"/>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333561192"/>
    <n v="149484325.44999999"/>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51045127"/>
    <n v="37192035.049999997"/>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45387304"/>
    <n v="22674820.719999999"/>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3243309"/>
    <n v="6705554.3200000003"/>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2800000"/>
    <n v="300710.54000000004"/>
  </r>
  <r>
    <s v="2024"/>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1200000"/>
    <n v="356100"/>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37862"/>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36757200"/>
    <n v="18943852.910000004"/>
  </r>
  <r>
    <s v="2024"/>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6785111"/>
    <n v="4177134.5199999996"/>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975000"/>
    <n v="889060.37"/>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113915"/>
    <n v="890880"/>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99 - MULTIPROVINCIAL"/>
    <n v="10000000"/>
    <n v="4371044.5599999996"/>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1200000"/>
    <n v="370464.57"/>
  </r>
  <r>
    <s v="2024"/>
    <x v="0"/>
    <x v="0"/>
    <x v="0"/>
    <x v="0"/>
    <s v="2 - Poder Ejecutivo"/>
    <s v="0205 - MINISTERIO DE HACIENDA"/>
    <s v="0012 - DIRECCION GENERAL DE JUBILACIONES Y PENSIONES A CARGO DEL ESTADO"/>
    <x v="0"/>
    <x v="0"/>
    <x v="2"/>
    <s v="2.3 - MATERIALES Y SUMINISTROS"/>
    <s v="2.3.2 - TEXTILES Y VESTUARIOS"/>
    <s v="N"/>
    <s v="00 - N/A"/>
    <s v="10 - FONDO GENERAL"/>
    <s v="(en blanco)"/>
    <s v="99 - MULTIPROVINCIAL"/>
    <n v="10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2006200"/>
    <n v="991800.63"/>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99 - MULTIPROVINCIAL"/>
    <n v="250000"/>
    <n v="214280"/>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150000"/>
    <n v="72007.289999999994"/>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200000"/>
    <n v="25988.32"/>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1300000"/>
    <n v="5534200.8199999994"/>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2465000"/>
    <n v="1055360.5799999998"/>
  </r>
  <r>
    <s v="2024"/>
    <x v="0"/>
    <x v="0"/>
    <x v="0"/>
    <x v="0"/>
    <s v="2 - Poder Ejecutivo"/>
    <s v="0206 - MINISTERIO DE EDUCACIÓN"/>
    <s v="0001 - MINISTERIO DE EDUCACION"/>
    <x v="3"/>
    <x v="6"/>
    <x v="13"/>
    <s v="2.1 - REMUNERACIONES Y CONTRIBUCIONES"/>
    <s v="2.1.1 - REMUNERACIONES"/>
    <s v="N"/>
    <s v="00 - N/A"/>
    <s v="10 - FONDO GENERAL"/>
    <s v="(en blanco)"/>
    <s v="99 - MULTIPROVINCIAL"/>
    <n v="17706568"/>
    <n v="7698894.3199999994"/>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2496073"/>
    <n v="1166785.8899999999"/>
  </r>
  <r>
    <s v="2024"/>
    <x v="0"/>
    <x v="0"/>
    <x v="0"/>
    <x v="0"/>
    <s v="2 - Poder Ejecutivo"/>
    <s v="0206 - MINISTERIO DE EDUCACIÓN"/>
    <s v="0001 - MINISTERIO DE EDUCACION"/>
    <x v="3"/>
    <x v="6"/>
    <x v="13"/>
    <s v="2.2 - CONTRATACIÓN DE SERVICIOS"/>
    <s v="2.2.2 - PUBLICIDAD, IMPRESIÓN Y ENCUADERNACIÓN"/>
    <s v="N"/>
    <s v="00 - N/A"/>
    <s v="10 - FONDO GENERAL"/>
    <s v="(en blanco)"/>
    <s v="99 - MULTIPROVINCIAL"/>
    <n v="22500"/>
    <n v="120.95"/>
  </r>
  <r>
    <s v="2024"/>
    <x v="0"/>
    <x v="0"/>
    <x v="0"/>
    <x v="0"/>
    <s v="2 - Poder Ejecutivo"/>
    <s v="0206 - MINISTERIO DE EDUCACIÓN"/>
    <s v="0001 - MINISTERIO DE EDUCACION"/>
    <x v="3"/>
    <x v="6"/>
    <x v="13"/>
    <s v="2.2 - CONTRATACIÓN DE SERVICIOS"/>
    <s v="2.2.3 - VIÁTICOS"/>
    <s v="N"/>
    <s v="00 - N/A"/>
    <s v="10 - FONDO GENERAL"/>
    <s v="(en blanco)"/>
    <s v="99 - MULTIPROVINCIAL"/>
    <n v="5094500"/>
    <n v="0"/>
  </r>
  <r>
    <s v="2024"/>
    <x v="0"/>
    <x v="0"/>
    <x v="0"/>
    <x v="0"/>
    <s v="2 - Poder Ejecutivo"/>
    <s v="0206 - MINISTERIO DE EDUCACIÓN"/>
    <s v="0001 - MINISTERIO DE EDUCACION"/>
    <x v="3"/>
    <x v="6"/>
    <x v="13"/>
    <s v="2.2 - CONTRATACIÓN DE SERVICIOS"/>
    <s v="2.2.4 - TRANSPORTE Y ALMACENAJE"/>
    <s v="N"/>
    <s v="00 - N/A"/>
    <s v="10 - FONDO GENERAL"/>
    <s v="(en blanco)"/>
    <s v="99 - MULTIPROVINCIAL"/>
    <n v="3250280"/>
    <n v="0"/>
  </r>
  <r>
    <s v="2024"/>
    <x v="0"/>
    <x v="0"/>
    <x v="0"/>
    <x v="0"/>
    <s v="2 - Poder Ejecutivo"/>
    <s v="0206 - MINISTERIO DE EDUCACIÓN"/>
    <s v="0001 - MINISTERIO DE EDUCACION"/>
    <x v="3"/>
    <x v="6"/>
    <x v="13"/>
    <s v="2.2 - CONTRATACIÓN DE SERVICIOS"/>
    <s v="2.2.8 - OTROS SERVICIOS NO INCLUIDOS EN CONCEPTOS ANTERIORES"/>
    <s v="N"/>
    <s v="00 - N/A"/>
    <s v="10 - FONDO GENERAL"/>
    <s v="(en blanco)"/>
    <s v="99 - MULTIPROVINCIAL"/>
    <n v="90000"/>
    <n v="0"/>
  </r>
  <r>
    <s v="2024"/>
    <x v="0"/>
    <x v="0"/>
    <x v="0"/>
    <x v="0"/>
    <s v="2 - Poder Ejecutivo"/>
    <s v="0206 - MINISTERIO DE EDUCACIÓN"/>
    <s v="0001 - MINISTERIO DE EDUCACION"/>
    <x v="3"/>
    <x v="6"/>
    <x v="13"/>
    <s v="2.2 - CONTRATACIÓN DE SERVICIOS"/>
    <s v="2.2.9 - OTRAS CONTRATACIONES DE SERVICIOS"/>
    <s v="N"/>
    <s v="00 - N/A"/>
    <s v="10 - FONDO GENERAL"/>
    <s v="(en blanco)"/>
    <s v="99 - MULTIPROVINCIAL"/>
    <n v="1188500"/>
    <n v="0"/>
  </r>
  <r>
    <s v="2024"/>
    <x v="0"/>
    <x v="0"/>
    <x v="0"/>
    <x v="0"/>
    <s v="2 - Poder Ejecutivo"/>
    <s v="0206 - MINISTERIO DE EDUCACIÓN"/>
    <s v="0001 - MINISTERIO DE EDUCACION"/>
    <x v="3"/>
    <x v="6"/>
    <x v="13"/>
    <s v="2.3 - MATERIALES Y SUMINISTROS"/>
    <s v="2.3.2 - TEXTILES Y VESTUARIOS"/>
    <s v="N"/>
    <s v="00 - N/A"/>
    <s v="10 - FONDO GENERAL"/>
    <s v="(en blanco)"/>
    <s v="99 - MULTIPROVINCIAL"/>
    <n v="202950"/>
    <n v="233463"/>
  </r>
  <r>
    <s v="2024"/>
    <x v="0"/>
    <x v="0"/>
    <x v="0"/>
    <x v="0"/>
    <s v="2 - Poder Ejecutivo"/>
    <s v="0206 - MINISTERIO DE EDUCACIÓN"/>
    <s v="0001 - MINISTERIO DE EDUCACION"/>
    <x v="3"/>
    <x v="6"/>
    <x v="13"/>
    <s v="2.3 - MATERIALES Y SUMINISTROS"/>
    <s v="2.3.3 - PAPEL, CARTÓN E IMPRESOS"/>
    <s v="N"/>
    <s v="00 - N/A"/>
    <s v="10 - FONDO GENERAL"/>
    <s v="(en blanco)"/>
    <s v="99 - MULTIPROVINCIAL"/>
    <n v="625000"/>
    <n v="0"/>
  </r>
  <r>
    <s v="2024"/>
    <x v="0"/>
    <x v="0"/>
    <x v="0"/>
    <x v="0"/>
    <s v="2 - Poder Ejecutivo"/>
    <s v="0206 - MINISTERIO DE EDUCACIÓN"/>
    <s v="0001 - MINISTERIO DE EDUCACION"/>
    <x v="3"/>
    <x v="6"/>
    <x v="13"/>
    <s v="2.3 - MATERIALES Y SUMINISTROS"/>
    <s v="2.3.7 - COMBUSTIBLES, LUBRICANTES, PRODUCTOS QUÍMICOS Y CONEXOS"/>
    <s v="N"/>
    <s v="00 - N/A"/>
    <s v="10 - FONDO GENERAL"/>
    <s v="(en blanco)"/>
    <s v="99 - MULTIPROVINCIAL"/>
    <n v="355650"/>
    <n v="0"/>
  </r>
  <r>
    <s v="2024"/>
    <x v="0"/>
    <x v="0"/>
    <x v="0"/>
    <x v="0"/>
    <s v="2 - Poder Ejecutivo"/>
    <s v="0206 - MINISTERIO DE EDUCACIÓN"/>
    <s v="0001 - MINISTERIO DE EDUCACION"/>
    <x v="2"/>
    <x v="10"/>
    <x v="41"/>
    <s v="2.1 - REMUNERACIONES Y CONTRIBUCIONES"/>
    <s v="2.1.1 - REMUNERACIONES"/>
    <s v="N"/>
    <s v="00 - N/A"/>
    <s v="10 - FONDO GENERAL"/>
    <s v="(en blanco)"/>
    <s v="99 - MULTIPROVINCIAL"/>
    <n v="703518816"/>
    <n v="320707489.72999996"/>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108724045"/>
    <n v="54401166.659999989"/>
  </r>
  <r>
    <s v="2024"/>
    <x v="0"/>
    <x v="0"/>
    <x v="0"/>
    <x v="0"/>
    <s v="2 - Poder Ejecutivo"/>
    <s v="0206 - MINISTERIO DE EDUCACIÓN"/>
    <s v="0001 - MINISTERIO DE EDUCACION"/>
    <x v="2"/>
    <x v="10"/>
    <x v="41"/>
    <s v="2.2 - CONTRATACIÓN DE SERVICIOS"/>
    <s v="2.2.2 - PUBLICIDAD, IMPRESIÓN Y ENCUADERNACIÓN"/>
    <s v="N"/>
    <s v="00 - N/A"/>
    <s v="10 - FONDO GENERAL"/>
    <s v="(en blanco)"/>
    <s v="99 - MULTIPROVINCIAL"/>
    <n v="448220500"/>
    <n v="23344136"/>
  </r>
  <r>
    <s v="2024"/>
    <x v="0"/>
    <x v="0"/>
    <x v="0"/>
    <x v="0"/>
    <s v="2 - Poder Ejecutivo"/>
    <s v="0206 - MINISTERIO DE EDUCACIÓN"/>
    <s v="0001 - MINISTERIO DE EDUCACION"/>
    <x v="2"/>
    <x v="10"/>
    <x v="41"/>
    <s v="2.2 - CONTRATACIÓN DE SERVICIOS"/>
    <s v="2.2.3 - VIÁTICOS"/>
    <s v="N"/>
    <s v="00 - N/A"/>
    <s v="10 - FONDO GENERAL"/>
    <s v="(en blanco)"/>
    <s v="99 - MULTIPROVINCIAL"/>
    <n v="1558000"/>
    <n v="0"/>
  </r>
  <r>
    <s v="2024"/>
    <x v="0"/>
    <x v="0"/>
    <x v="0"/>
    <x v="0"/>
    <s v="2 - Poder Ejecutivo"/>
    <s v="0206 - MINISTERIO DE EDUCACIÓN"/>
    <s v="0001 - MINISTERIO DE EDUCACION"/>
    <x v="2"/>
    <x v="10"/>
    <x v="41"/>
    <s v="2.2 - CONTRATACIÓN DE SERVICIOS"/>
    <s v="2.2.4 - TRANSPORTE Y ALMACENAJE"/>
    <s v="N"/>
    <s v="00 - N/A"/>
    <s v="10 - FONDO GENERAL"/>
    <s v="(en blanco)"/>
    <s v="99 - MULTIPROVINCIAL"/>
    <n v="11354000"/>
    <n v="0"/>
  </r>
  <r>
    <s v="2024"/>
    <x v="0"/>
    <x v="0"/>
    <x v="0"/>
    <x v="0"/>
    <s v="2 - Poder Ejecutivo"/>
    <s v="0206 - MINISTERIO DE EDUCACIÓN"/>
    <s v="0001 - MINISTERIO DE EDUCACION"/>
    <x v="2"/>
    <x v="10"/>
    <x v="41"/>
    <s v="2.2 - CONTRATACIÓN DE SERVICIOS"/>
    <s v="2.2.5 - ALQUILERES Y RENTAS"/>
    <s v="N"/>
    <s v="00 - N/A"/>
    <s v="10 - FONDO GENERAL"/>
    <s v="(en blanco)"/>
    <s v="99 - MULTIPROVINCIAL"/>
    <n v="2147200"/>
    <n v="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4947100"/>
    <n v="0"/>
  </r>
  <r>
    <s v="2024"/>
    <x v="0"/>
    <x v="0"/>
    <x v="0"/>
    <x v="0"/>
    <s v="2 - Poder Ejecutivo"/>
    <s v="0206 - MINISTERIO DE EDUCACIÓN"/>
    <s v="0001 - MINISTERIO DE EDUCACION"/>
    <x v="2"/>
    <x v="10"/>
    <x v="41"/>
    <s v="2.2 - CONTRATACIÓN DE SERVICIOS"/>
    <s v="2.2.9 - OTRAS CONTRATACIONES DE SERVICIOS"/>
    <s v="N"/>
    <s v="00 - N/A"/>
    <s v="10 - FONDO GENERAL"/>
    <s v="(en blanco)"/>
    <s v="99 - MULTIPROVINCIAL"/>
    <n v="1193500"/>
    <n v="0"/>
  </r>
  <r>
    <s v="2024"/>
    <x v="0"/>
    <x v="0"/>
    <x v="0"/>
    <x v="0"/>
    <s v="2 - Poder Ejecutivo"/>
    <s v="0206 - MINISTERIO DE EDUCACIÓN"/>
    <s v="0001 - MINISTERIO DE EDUCACION"/>
    <x v="2"/>
    <x v="10"/>
    <x v="41"/>
    <s v="2.3 - MATERIALES Y SUMINISTROS"/>
    <s v="2.3.1 - ALIMENTOS Y PRODUCTOS AGROFORESTALES"/>
    <s v="N"/>
    <s v="00 - N/A"/>
    <s v="10 - FONDO GENERAL"/>
    <s v="(en blanco)"/>
    <s v="99 - MULTIPROVINCIAL"/>
    <n v="0"/>
    <n v="0"/>
  </r>
  <r>
    <s v="2024"/>
    <x v="0"/>
    <x v="0"/>
    <x v="0"/>
    <x v="0"/>
    <s v="2 - Poder Ejecutivo"/>
    <s v="0206 - MINISTERIO DE EDUCACIÓN"/>
    <s v="0001 - MINISTERIO DE EDUCACION"/>
    <x v="2"/>
    <x v="10"/>
    <x v="41"/>
    <s v="2.3 - MATERIALES Y SUMINISTROS"/>
    <s v="2.3.2 - TEXTILES Y VESTUARIOS"/>
    <s v="N"/>
    <s v="00 - N/A"/>
    <s v="10 - FONDO GENERAL"/>
    <s v="(en blanco)"/>
    <s v="99 - MULTIPROVINCIAL"/>
    <n v="1818500"/>
    <n v="0"/>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12897895"/>
    <n v="0"/>
  </r>
  <r>
    <s v="2024"/>
    <x v="0"/>
    <x v="0"/>
    <x v="0"/>
    <x v="0"/>
    <s v="2 - Poder Ejecutivo"/>
    <s v="0206 - MINISTERIO DE EDUCACIÓN"/>
    <s v="0001 - MINISTERIO DE EDUCACION"/>
    <x v="2"/>
    <x v="10"/>
    <x v="41"/>
    <s v="2.3 - MATERIALES Y SUMINISTROS"/>
    <s v="2.3.5 - CUERO, CAUCHO Y PLÁSTICO"/>
    <s v="N"/>
    <s v="00 - N/A"/>
    <s v="10 - FONDO GENERAL"/>
    <s v="(en blanco)"/>
    <s v="99 - MULTIPROVINCIAL"/>
    <n v="0"/>
    <n v="0"/>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1107355"/>
    <n v="0"/>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61914085"/>
    <n v="205792"/>
  </r>
  <r>
    <s v="2024"/>
    <x v="0"/>
    <x v="0"/>
    <x v="0"/>
    <x v="0"/>
    <s v="2 - Poder Ejecutivo"/>
    <s v="0206 - MINISTERIO DE EDUCACIÓN"/>
    <s v="0001 - MINISTERIO DE EDUCACION"/>
    <x v="2"/>
    <x v="10"/>
    <x v="42"/>
    <s v="2.1 - REMUNERACIONES Y CONTRIBUCIONES"/>
    <s v="2.1.1 - REMUNERACIONES"/>
    <s v="N"/>
    <s v="00 - N/A"/>
    <s v="10 - FONDO GENERAL"/>
    <s v="(en blanco)"/>
    <s v="99 - MULTIPROVINCIAL"/>
    <n v="78567920635"/>
    <n v="37363446122.709999"/>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12491666472"/>
    <n v="6376690228.5099993"/>
  </r>
  <r>
    <s v="2024"/>
    <x v="0"/>
    <x v="0"/>
    <x v="0"/>
    <x v="0"/>
    <s v="2 - Poder Ejecutivo"/>
    <s v="0206 - MINISTERIO DE EDUCACIÓN"/>
    <s v="0001 - MINISTERIO DE EDUCACION"/>
    <x v="2"/>
    <x v="10"/>
    <x v="42"/>
    <s v="2.2 - CONTRATACIÓN DE SERVICIOS"/>
    <s v="2.2.2 - PUBLICIDAD, IMPRESIÓN Y ENCUADERNACIÓN"/>
    <s v="N"/>
    <s v="00 - N/A"/>
    <s v="10 - FONDO GENERAL"/>
    <s v="(en blanco)"/>
    <s v="99 - MULTIPROVINCIAL"/>
    <n v="134157500"/>
    <n v="181909974.95999998"/>
  </r>
  <r>
    <s v="2024"/>
    <x v="0"/>
    <x v="0"/>
    <x v="0"/>
    <x v="0"/>
    <s v="2 - Poder Ejecutivo"/>
    <s v="0206 - MINISTERIO DE EDUCACIÓN"/>
    <s v="0001 - MINISTERIO DE EDUCACION"/>
    <x v="2"/>
    <x v="10"/>
    <x v="42"/>
    <s v="2.2 - CONTRATACIÓN DE SERVICIOS"/>
    <s v="2.2.3 - VIÁTICOS"/>
    <s v="N"/>
    <s v="00 - N/A"/>
    <s v="10 - FONDO GENERAL"/>
    <s v="(en blanco)"/>
    <s v="99 - MULTIPROVINCIAL"/>
    <n v="171287750"/>
    <n v="1627312.5"/>
  </r>
  <r>
    <s v="2024"/>
    <x v="0"/>
    <x v="0"/>
    <x v="0"/>
    <x v="0"/>
    <s v="2 - Poder Ejecutivo"/>
    <s v="0206 - MINISTERIO DE EDUCACIÓN"/>
    <s v="0001 - MINISTERIO DE EDUCACION"/>
    <x v="2"/>
    <x v="10"/>
    <x v="42"/>
    <s v="2.2 - CONTRATACIÓN DE SERVICIOS"/>
    <s v="2.2.4 - TRANSPORTE Y ALMACENAJE"/>
    <s v="N"/>
    <s v="00 - N/A"/>
    <s v="10 - FONDO GENERAL"/>
    <s v="(en blanco)"/>
    <s v="99 - MULTIPROVINCIAL"/>
    <n v="4427000"/>
    <n v="185490"/>
  </r>
  <r>
    <s v="2024"/>
    <x v="0"/>
    <x v="0"/>
    <x v="0"/>
    <x v="0"/>
    <s v="2 - Poder Ejecutivo"/>
    <s v="0206 - MINISTERIO DE EDUCACIÓN"/>
    <s v="0001 - MINISTERIO DE EDUCACION"/>
    <x v="2"/>
    <x v="10"/>
    <x v="42"/>
    <s v="2.2 - CONTRATACIÓN DE SERVICIOS"/>
    <s v="2.2.5 - ALQUILERES Y RENTAS"/>
    <s v="N"/>
    <s v="00 - N/A"/>
    <s v="10 - FONDO GENERAL"/>
    <s v="(en blanco)"/>
    <s v="99 - MULTIPROVINCIAL"/>
    <n v="8066500"/>
    <n v="0"/>
  </r>
  <r>
    <s v="2024"/>
    <x v="0"/>
    <x v="0"/>
    <x v="0"/>
    <x v="0"/>
    <s v="2 - Poder Ejecutivo"/>
    <s v="0206 - MINISTERIO DE EDUCACIÓN"/>
    <s v="0001 - MINISTERIO DE EDUCACION"/>
    <x v="2"/>
    <x v="10"/>
    <x v="42"/>
    <s v="2.2 - CONTRATACIÓN DE SERVICIOS"/>
    <s v="2.2.7 - SERVICIOS DE CONSERVACIÓN, REPARACIONES MENORES E INSTALACIONES TEMPORALES"/>
    <s v="N"/>
    <s v="00 - N/A"/>
    <s v="10 - FONDO GENERAL"/>
    <s v="(en blanco)"/>
    <s v="99 - MULTIPROVINCIAL"/>
    <n v="0"/>
    <n v="45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2200000"/>
    <n v="174970253.84"/>
  </r>
  <r>
    <s v="2024"/>
    <x v="0"/>
    <x v="0"/>
    <x v="0"/>
    <x v="0"/>
    <s v="2 - Poder Ejecutivo"/>
    <s v="0206 - MINISTERIO DE EDUCACIÓN"/>
    <s v="0001 - MINISTERIO DE EDUCACION"/>
    <x v="2"/>
    <x v="10"/>
    <x v="42"/>
    <s v="2.2 - CONTRATACIÓN DE SERVICIOS"/>
    <s v="2.2.9 - OTRAS CONTRATACIONES DE SERVICIOS"/>
    <s v="N"/>
    <s v="00 - N/A"/>
    <s v="10 - FONDO GENERAL"/>
    <s v="(en blanco)"/>
    <s v="99 - MULTIPROVINCIAL"/>
    <n v="0"/>
    <n v="0"/>
  </r>
  <r>
    <s v="2024"/>
    <x v="0"/>
    <x v="0"/>
    <x v="0"/>
    <x v="0"/>
    <s v="2 - Poder Ejecutivo"/>
    <s v="0206 - MINISTERIO DE EDUCACIÓN"/>
    <s v="0001 - MINISTERIO DE EDUCACION"/>
    <x v="2"/>
    <x v="10"/>
    <x v="42"/>
    <s v="2.3 - MATERIALES Y SUMINISTROS"/>
    <s v="2.3.1 - ALIMENTOS Y PRODUCTOS AGROFORESTALES"/>
    <s v="N"/>
    <s v="00 - N/A"/>
    <s v="10 - FONDO GENERAL"/>
    <s v="(en blanco)"/>
    <s v="99 - MULTIPROVINCIAL"/>
    <n v="8640000"/>
    <n v="0"/>
  </r>
  <r>
    <s v="2024"/>
    <x v="0"/>
    <x v="0"/>
    <x v="0"/>
    <x v="0"/>
    <s v="2 - Poder Ejecutivo"/>
    <s v="0206 - MINISTERIO DE EDUCACIÓN"/>
    <s v="0001 - MINISTERIO DE EDUCACION"/>
    <x v="2"/>
    <x v="10"/>
    <x v="42"/>
    <s v="2.3 - MATERIALES Y SUMINISTROS"/>
    <s v="2.3.2 - TEXTILES Y VESTUARIOS"/>
    <s v="N"/>
    <s v="00 - N/A"/>
    <s v="10 - FONDO GENERAL"/>
    <s v="(en blanco)"/>
    <s v="99 - MULTIPROVINCIAL"/>
    <n v="70000"/>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1512100000"/>
    <n v="50017500"/>
  </r>
  <r>
    <s v="2024"/>
    <x v="0"/>
    <x v="0"/>
    <x v="0"/>
    <x v="0"/>
    <s v="2 - Poder Ejecutivo"/>
    <s v="0206 - MINISTERIO DE EDUCACIÓN"/>
    <s v="0001 - MINISTERIO DE EDUCACION"/>
    <x v="2"/>
    <x v="10"/>
    <x v="42"/>
    <s v="2.3 - MATERIALES Y SUMINISTROS"/>
    <s v="2.3.6 - PRODUCTOS DE MINERALES, METÁLICOS Y NO METÁLICOS"/>
    <s v="N"/>
    <s v="00 - N/A"/>
    <s v="10 - FONDO GENERAL"/>
    <s v="(en blanco)"/>
    <s v="99 - MULTIPROVINCIAL"/>
    <n v="81276000"/>
    <n v="0"/>
  </r>
  <r>
    <s v="2024"/>
    <x v="0"/>
    <x v="0"/>
    <x v="0"/>
    <x v="0"/>
    <s v="2 - Poder Ejecutivo"/>
    <s v="0206 - MINISTERIO DE EDUCACIÓN"/>
    <s v="0001 - MINISTERIO DE EDUCACION"/>
    <x v="2"/>
    <x v="10"/>
    <x v="42"/>
    <s v="2.3 - MATERIALES Y SUMINISTROS"/>
    <s v="2.3.7 - COMBUSTIBLES, LUBRICANTES, PRODUCTOS QUÍMICOS Y CONEXOS"/>
    <s v="N"/>
    <s v="00 - N/A"/>
    <s v="10 - FONDO GENERAL"/>
    <s v="(en blanco)"/>
    <s v="99 - MULTIPROVINCIAL"/>
    <n v="1785000"/>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152300000"/>
    <n v="0"/>
  </r>
  <r>
    <s v="2024"/>
    <x v="0"/>
    <x v="0"/>
    <x v="0"/>
    <x v="0"/>
    <s v="2 - Poder Ejecutivo"/>
    <s v="0206 - MINISTERIO DE EDUCACIÓN"/>
    <s v="0001 - MINISTERIO DE EDUCACION"/>
    <x v="2"/>
    <x v="10"/>
    <x v="43"/>
    <s v="2.1 - REMUNERACIONES Y CONTRIBUCIONES"/>
    <s v="2.1.1 - REMUNERACIONES"/>
    <s v="N"/>
    <s v="00 - N/A"/>
    <s v="10 - FONDO GENERAL"/>
    <s v="(en blanco)"/>
    <s v="99 - MULTIPROVINCIAL"/>
    <n v="23328544958"/>
    <n v="10934027388.07"/>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3727003102"/>
    <n v="1868909525.0799997"/>
  </r>
  <r>
    <s v="2024"/>
    <x v="0"/>
    <x v="0"/>
    <x v="0"/>
    <x v="0"/>
    <s v="2 - Poder Ejecutivo"/>
    <s v="0206 - MINISTERIO DE EDUCACIÓN"/>
    <s v="0001 - MINISTERIO DE EDUCACION"/>
    <x v="2"/>
    <x v="10"/>
    <x v="43"/>
    <s v="2.2 - CONTRATACIÓN DE SERVICIOS"/>
    <s v="2.2.2 - PUBLICIDAD, IMPRESIÓN Y ENCUADERNACIÓN"/>
    <s v="N"/>
    <s v="00 - N/A"/>
    <s v="10 - FONDO GENERAL"/>
    <s v="(en blanco)"/>
    <s v="99 - MULTIPROVINCIAL"/>
    <n v="274141250"/>
    <n v="31054331.359999999"/>
  </r>
  <r>
    <s v="2024"/>
    <x v="0"/>
    <x v="0"/>
    <x v="0"/>
    <x v="0"/>
    <s v="2 - Poder Ejecutivo"/>
    <s v="0206 - MINISTERIO DE EDUCACIÓN"/>
    <s v="0001 - MINISTERIO DE EDUCACION"/>
    <x v="2"/>
    <x v="10"/>
    <x v="43"/>
    <s v="2.2 - CONTRATACIÓN DE SERVICIOS"/>
    <s v="2.2.3 - VIÁTICOS"/>
    <s v="N"/>
    <s v="00 - N/A"/>
    <s v="10 - FONDO GENERAL"/>
    <s v="(en blanco)"/>
    <s v="99 - MULTIPROVINCIAL"/>
    <n v="14702450"/>
    <n v="796225"/>
  </r>
  <r>
    <s v="2024"/>
    <x v="0"/>
    <x v="0"/>
    <x v="0"/>
    <x v="0"/>
    <s v="2 - Poder Ejecutivo"/>
    <s v="0206 - MINISTERIO DE EDUCACIÓN"/>
    <s v="0001 - MINISTERIO DE EDUCACION"/>
    <x v="2"/>
    <x v="10"/>
    <x v="43"/>
    <s v="2.2 - CONTRATACIÓN DE SERVICIOS"/>
    <s v="2.2.4 - TRANSPORTE Y ALMACENAJE"/>
    <s v="N"/>
    <s v="00 - N/A"/>
    <s v="10 - FONDO GENERAL"/>
    <s v="(en blanco)"/>
    <s v="99 - MULTIPROVINCIAL"/>
    <n v="165102450"/>
    <n v="356327.81"/>
  </r>
  <r>
    <s v="2024"/>
    <x v="0"/>
    <x v="0"/>
    <x v="0"/>
    <x v="0"/>
    <s v="2 - Poder Ejecutivo"/>
    <s v="0206 - MINISTERIO DE EDUCACIÓN"/>
    <s v="0001 - MINISTERIO DE EDUCACION"/>
    <x v="2"/>
    <x v="10"/>
    <x v="43"/>
    <s v="2.2 - CONTRATACIÓN DE SERVICIOS"/>
    <s v="2.2.5 - ALQUILERES Y RENTAS"/>
    <s v="N"/>
    <s v="00 - N/A"/>
    <s v="10 - FONDO GENERAL"/>
    <s v="(en blanco)"/>
    <s v="99 - MULTIPROVINCIAL"/>
    <n v="10886200"/>
    <n v="9551497.0500000007"/>
  </r>
  <r>
    <s v="2024"/>
    <x v="0"/>
    <x v="0"/>
    <x v="0"/>
    <x v="0"/>
    <s v="2 - Poder Ejecutivo"/>
    <s v="0206 - MINISTERIO DE EDUCACIÓN"/>
    <s v="0001 - MINISTERIO DE EDUCACION"/>
    <x v="2"/>
    <x v="10"/>
    <x v="43"/>
    <s v="2.2 - CONTRATACIÓN DE SERVICIOS"/>
    <s v="2.2.7 - SERVICIOS DE CONSERVACIÓN, REPARACIONES MENORES E INSTALACIONES TEMPORALES"/>
    <s v="N"/>
    <s v="00 - N/A"/>
    <s v="10 - FONDO GENERAL"/>
    <s v="(en blanco)"/>
    <s v="99 - MULTIPROVINCIAL"/>
    <n v="0"/>
    <n v="38036.839999999997"/>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291744759"/>
    <n v="229962992.99000001"/>
  </r>
  <r>
    <s v="2024"/>
    <x v="0"/>
    <x v="0"/>
    <x v="0"/>
    <x v="0"/>
    <s v="2 - Poder Ejecutivo"/>
    <s v="0206 - MINISTERIO DE EDUCACIÓN"/>
    <s v="0001 - MINISTERIO DE EDUCACION"/>
    <x v="2"/>
    <x v="10"/>
    <x v="43"/>
    <s v="2.2 - CONTRATACIÓN DE SERVICIOS"/>
    <s v="2.2.9 - OTRAS CONTRATACIONES DE SERVICIOS"/>
    <s v="N"/>
    <s v="00 - N/A"/>
    <s v="10 - FONDO GENERAL"/>
    <s v="(en blanco)"/>
    <s v="99 - MULTIPROVINCIAL"/>
    <n v="18249600"/>
    <n v="334733.28999999998"/>
  </r>
  <r>
    <s v="2024"/>
    <x v="0"/>
    <x v="0"/>
    <x v="0"/>
    <x v="0"/>
    <s v="2 - Poder Ejecutivo"/>
    <s v="0206 - MINISTERIO DE EDUCACIÓN"/>
    <s v="0001 - MINISTERIO DE EDUCACION"/>
    <x v="2"/>
    <x v="10"/>
    <x v="43"/>
    <s v="2.3 - MATERIALES Y SUMINISTROS"/>
    <s v="2.3.1 - ALIMENTOS Y PRODUCTOS AGROFORESTALES"/>
    <s v="N"/>
    <s v="00 - N/A"/>
    <s v="10 - FONDO GENERAL"/>
    <s v="(en blanco)"/>
    <s v="99 - MULTIPROVINCIAL"/>
    <n v="0"/>
    <n v="0"/>
  </r>
  <r>
    <s v="2024"/>
    <x v="0"/>
    <x v="0"/>
    <x v="0"/>
    <x v="0"/>
    <s v="2 - Poder Ejecutivo"/>
    <s v="0206 - MINISTERIO DE EDUCACIÓN"/>
    <s v="0001 - MINISTERIO DE EDUCACION"/>
    <x v="2"/>
    <x v="10"/>
    <x v="43"/>
    <s v="2.3 - MATERIALES Y SUMINISTROS"/>
    <s v="2.3.2 - TEXTILES Y VESTUARIOS"/>
    <s v="N"/>
    <s v="00 - N/A"/>
    <s v="10 - FONDO GENERAL"/>
    <s v="(en blanco)"/>
    <s v="99 - MULTIPROVINCIAL"/>
    <n v="525400"/>
    <n v="4124000"/>
  </r>
  <r>
    <s v="2024"/>
    <x v="0"/>
    <x v="0"/>
    <x v="0"/>
    <x v="0"/>
    <s v="2 - Poder Ejecutivo"/>
    <s v="0206 - MINISTERIO DE EDUCACIÓN"/>
    <s v="0001 - MINISTERIO DE EDUCACION"/>
    <x v="2"/>
    <x v="10"/>
    <x v="43"/>
    <s v="2.3 - MATERIALES Y SUMINISTROS"/>
    <s v="2.3.3 - PAPEL, CARTÓN E IMPRESOS"/>
    <s v="N"/>
    <s v="00 - N/A"/>
    <s v="10 - FONDO GENERAL"/>
    <s v="(en blanco)"/>
    <s v="99 - MULTIPROVINCIAL"/>
    <n v="601509309"/>
    <n v="14697.65"/>
  </r>
  <r>
    <s v="2024"/>
    <x v="0"/>
    <x v="0"/>
    <x v="0"/>
    <x v="0"/>
    <s v="2 - Poder Ejecutivo"/>
    <s v="0206 - MINISTERIO DE EDUCACIÓN"/>
    <s v="0001 - MINISTERIO DE EDUCACION"/>
    <x v="2"/>
    <x v="10"/>
    <x v="43"/>
    <s v="2.3 - MATERIALES Y SUMINISTROS"/>
    <s v="2.3.5 - CUERO, CAUCHO Y PLÁSTICO"/>
    <s v="N"/>
    <s v="00 - N/A"/>
    <s v="10 - FONDO GENERAL"/>
    <s v="(en blanco)"/>
    <s v="99 - MULTIPROVINCIAL"/>
    <n v="0"/>
    <n v="17670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20679475"/>
    <n v="474092.65"/>
  </r>
  <r>
    <s v="2024"/>
    <x v="0"/>
    <x v="0"/>
    <x v="0"/>
    <x v="0"/>
    <s v="2 - Poder Ejecutivo"/>
    <s v="0206 - MINISTERIO DE EDUCACIÓN"/>
    <s v="0001 - MINISTERIO DE EDUCACION"/>
    <x v="2"/>
    <x v="10"/>
    <x v="44"/>
    <s v="2.1 - REMUNERACIONES Y CONTRIBUCIONES"/>
    <s v="2.1.1 - REMUNERACIONES"/>
    <s v="N"/>
    <s v="00 - N/A"/>
    <s v="10 - FONDO GENERAL"/>
    <s v="(en blanco)"/>
    <s v="99 - MULTIPROVINCIAL"/>
    <n v="2606271632"/>
    <n v="1583365199.8600004"/>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407844504"/>
    <n v="261350928.48000005"/>
  </r>
  <r>
    <s v="2024"/>
    <x v="0"/>
    <x v="0"/>
    <x v="0"/>
    <x v="0"/>
    <s v="2 - Poder Ejecutivo"/>
    <s v="0206 - MINISTERIO DE EDUCACIÓN"/>
    <s v="0001 - MINISTERIO DE EDUCACION"/>
    <x v="2"/>
    <x v="10"/>
    <x v="44"/>
    <s v="2.2 - CONTRATACIÓN DE SERVICIOS"/>
    <s v="2.2.2 - PUBLICIDAD, IMPRESIÓN Y ENCUADERNACIÓN"/>
    <s v="N"/>
    <s v="00 - N/A"/>
    <s v="10 - FONDO GENERAL"/>
    <s v="(en blanco)"/>
    <s v="99 - MULTIPROVINCIAL"/>
    <n v="17527789"/>
    <n v="442.5"/>
  </r>
  <r>
    <s v="2024"/>
    <x v="0"/>
    <x v="0"/>
    <x v="0"/>
    <x v="0"/>
    <s v="2 - Poder Ejecutivo"/>
    <s v="0206 - MINISTERIO DE EDUCACIÓN"/>
    <s v="0001 - MINISTERIO DE EDUCACION"/>
    <x v="2"/>
    <x v="10"/>
    <x v="44"/>
    <s v="2.2 - CONTRATACIÓN DE SERVICIOS"/>
    <s v="2.2.3 - VIÁTICOS"/>
    <s v="N"/>
    <s v="00 - N/A"/>
    <s v="10 - FONDO GENERAL"/>
    <s v="(en blanco)"/>
    <s v="99 - MULTIPROVINCIAL"/>
    <n v="83720000"/>
    <n v="1621580"/>
  </r>
  <r>
    <s v="2024"/>
    <x v="0"/>
    <x v="0"/>
    <x v="0"/>
    <x v="0"/>
    <s v="2 - Poder Ejecutivo"/>
    <s v="0206 - MINISTERIO DE EDUCACIÓN"/>
    <s v="0001 - MINISTERIO DE EDUCACION"/>
    <x v="2"/>
    <x v="10"/>
    <x v="44"/>
    <s v="2.2 - CONTRATACIÓN DE SERVICIOS"/>
    <s v="2.2.4 - TRANSPORTE Y ALMACENAJE"/>
    <s v="N"/>
    <s v="00 - N/A"/>
    <s v="10 - FONDO GENERAL"/>
    <s v="(en blanco)"/>
    <s v="99 - MULTIPROVINCIAL"/>
    <n v="20210000"/>
    <n v="24615"/>
  </r>
  <r>
    <s v="2024"/>
    <x v="0"/>
    <x v="0"/>
    <x v="0"/>
    <x v="0"/>
    <s v="2 - Poder Ejecutivo"/>
    <s v="0206 - MINISTERIO DE EDUCACIÓN"/>
    <s v="0001 - MINISTERIO DE EDUCACION"/>
    <x v="2"/>
    <x v="10"/>
    <x v="44"/>
    <s v="2.2 - CONTRATACIÓN DE SERVICIOS"/>
    <s v="2.2.5 - ALQUILERES Y RENTAS"/>
    <s v="N"/>
    <s v="00 - N/A"/>
    <s v="10 - FONDO GENERAL"/>
    <s v="(en blanco)"/>
    <s v="99 - MULTIPROVINCIAL"/>
    <n v="3000000"/>
    <n v="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52150000"/>
    <n v="26797640"/>
  </r>
  <r>
    <s v="2024"/>
    <x v="0"/>
    <x v="0"/>
    <x v="0"/>
    <x v="0"/>
    <s v="2 - Poder Ejecutivo"/>
    <s v="0206 - MINISTERIO DE EDUCACIÓN"/>
    <s v="0001 - MINISTERIO DE EDUCACION"/>
    <x v="2"/>
    <x v="10"/>
    <x v="44"/>
    <s v="2.2 - CONTRATACIÓN DE SERVICIOS"/>
    <s v="2.2.9 - OTRAS CONTRATACIONES DE SERVICIOS"/>
    <s v="N"/>
    <s v="00 - N/A"/>
    <s v="10 - FONDO GENERAL"/>
    <s v="(en blanco)"/>
    <s v="99 - MULTIPROVINCIAL"/>
    <n v="41125000"/>
    <n v="0"/>
  </r>
  <r>
    <s v="2024"/>
    <x v="0"/>
    <x v="0"/>
    <x v="0"/>
    <x v="0"/>
    <s v="2 - Poder Ejecutivo"/>
    <s v="0206 - MINISTERIO DE EDUCACIÓN"/>
    <s v="0001 - MINISTERIO DE EDUCACION"/>
    <x v="2"/>
    <x v="10"/>
    <x v="44"/>
    <s v="2.3 - MATERIALES Y SUMINISTROS"/>
    <s v="2.3.1 - ALIMENTOS Y PRODUCTOS AGROFORESTALES"/>
    <s v="N"/>
    <s v="00 - N/A"/>
    <s v="10 - FONDO GENERAL"/>
    <s v="(en blanco)"/>
    <s v="99 - MULTIPROVINCIAL"/>
    <n v="0"/>
    <n v="10839.27"/>
  </r>
  <r>
    <s v="2024"/>
    <x v="0"/>
    <x v="0"/>
    <x v="0"/>
    <x v="0"/>
    <s v="2 - Poder Ejecutivo"/>
    <s v="0206 - MINISTERIO DE EDUCACIÓN"/>
    <s v="0001 - MINISTERIO DE EDUCACION"/>
    <x v="2"/>
    <x v="10"/>
    <x v="44"/>
    <s v="2.3 - MATERIALES Y SUMINISTROS"/>
    <s v="2.3.2 - TEXTILES Y VESTUARIOS"/>
    <s v="N"/>
    <s v="00 - N/A"/>
    <s v="10 - FONDO GENERAL"/>
    <s v="(en blanco)"/>
    <s v="99 - MULTIPROVINCIAL"/>
    <n v="9229850"/>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138943312"/>
    <n v="0"/>
  </r>
  <r>
    <s v="2024"/>
    <x v="0"/>
    <x v="0"/>
    <x v="0"/>
    <x v="0"/>
    <s v="2 - Poder Ejecutivo"/>
    <s v="0206 - MINISTERIO DE EDUCACIÓN"/>
    <s v="0001 - MINISTERIO DE EDUCACION"/>
    <x v="2"/>
    <x v="10"/>
    <x v="44"/>
    <s v="2.3 - MATERIALES Y SUMINISTROS"/>
    <s v="2.3.7 - COMBUSTIBLES, LUBRICANTES, PRODUCTOS QUÍMICOS Y CONEXOS"/>
    <s v="N"/>
    <s v="00 - N/A"/>
    <s v="10 - FONDO GENERAL"/>
    <s v="(en blanco)"/>
    <s v="99 - MULTIPROVINCIAL"/>
    <n v="451591"/>
    <n v="1591.2"/>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3950502"/>
    <n v="161634.69"/>
  </r>
  <r>
    <s v="2024"/>
    <x v="0"/>
    <x v="0"/>
    <x v="0"/>
    <x v="0"/>
    <s v="2 - Poder Ejecutivo"/>
    <s v="0206 - MINISTERIO DE EDUCACIÓN"/>
    <s v="0001 - MINISTERIO DE EDUCACION"/>
    <x v="2"/>
    <x v="10"/>
    <x v="45"/>
    <s v="2.1 - REMUNERACIONES Y CONTRIBUCIONES"/>
    <s v="2.1.1 - REMUNERACIONES"/>
    <s v="N"/>
    <s v="00 - N/A"/>
    <s v="10 - FONDO GENERAL"/>
    <s v="(en blanco)"/>
    <s v="99 - MULTIPROVINCIAL"/>
    <n v="6886639642"/>
    <n v="3508906265.2599993"/>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1089175712"/>
    <n v="598656454.79999959"/>
  </r>
  <r>
    <s v="2024"/>
    <x v="0"/>
    <x v="0"/>
    <x v="0"/>
    <x v="0"/>
    <s v="2 - Poder Ejecutivo"/>
    <s v="0206 - MINISTERIO DE EDUCACIÓN"/>
    <s v="0001 - MINISTERIO DE EDUCACION"/>
    <x v="2"/>
    <x v="10"/>
    <x v="45"/>
    <s v="2.2 - CONTRATACIÓN DE SERVICIOS"/>
    <s v="2.2.2 - PUBLICIDAD, IMPRESIÓN Y ENCUADERNACIÓN"/>
    <s v="N"/>
    <s v="00 - N/A"/>
    <s v="10 - FONDO GENERAL"/>
    <s v="(en blanco)"/>
    <s v="99 - MULTIPROVINCIAL"/>
    <n v="10091502"/>
    <n v="0"/>
  </r>
  <r>
    <s v="2024"/>
    <x v="0"/>
    <x v="0"/>
    <x v="0"/>
    <x v="0"/>
    <s v="2 - Poder Ejecutivo"/>
    <s v="0206 - MINISTERIO DE EDUCACIÓN"/>
    <s v="0001 - MINISTERIO DE EDUCACION"/>
    <x v="2"/>
    <x v="10"/>
    <x v="45"/>
    <s v="2.2 - CONTRATACIÓN DE SERVICIOS"/>
    <s v="2.2.3 - VIÁTICOS"/>
    <s v="N"/>
    <s v="00 - N/A"/>
    <s v="10 - FONDO GENERAL"/>
    <s v="(en blanco)"/>
    <s v="99 - MULTIPROVINCIAL"/>
    <n v="20011700"/>
    <n v="374005"/>
  </r>
  <r>
    <s v="2024"/>
    <x v="0"/>
    <x v="0"/>
    <x v="0"/>
    <x v="0"/>
    <s v="2 - Poder Ejecutivo"/>
    <s v="0206 - MINISTERIO DE EDUCACIÓN"/>
    <s v="0001 - MINISTERIO DE EDUCACION"/>
    <x v="2"/>
    <x v="10"/>
    <x v="45"/>
    <s v="2.2 - CONTRATACIÓN DE SERVICIOS"/>
    <s v="2.2.4 - TRANSPORTE Y ALMACENAJE"/>
    <s v="N"/>
    <s v="00 - N/A"/>
    <s v="10 - FONDO GENERAL"/>
    <s v="(en blanco)"/>
    <s v="99 - MULTIPROVINCIAL"/>
    <n v="26229800"/>
    <n v="148760"/>
  </r>
  <r>
    <s v="2024"/>
    <x v="0"/>
    <x v="0"/>
    <x v="0"/>
    <x v="0"/>
    <s v="2 - Poder Ejecutivo"/>
    <s v="0206 - MINISTERIO DE EDUCACIÓN"/>
    <s v="0001 - MINISTERIO DE EDUCACION"/>
    <x v="2"/>
    <x v="10"/>
    <x v="45"/>
    <s v="2.2 - CONTRATACIÓN DE SERVICIOS"/>
    <s v="2.2.5 - ALQUILERES Y RENTAS"/>
    <s v="N"/>
    <s v="00 - N/A"/>
    <s v="10 - FONDO GENERAL"/>
    <s v="(en blanco)"/>
    <s v="99 - MULTIPROVINCIAL"/>
    <n v="20750000"/>
    <n v="6736604.1500000004"/>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en blanco)"/>
    <s v="99 - MULTIPROVINCIAL"/>
    <n v="0"/>
    <n v="522230.58"/>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79170000"/>
    <n v="29940603.400000002"/>
  </r>
  <r>
    <s v="2024"/>
    <x v="0"/>
    <x v="0"/>
    <x v="0"/>
    <x v="0"/>
    <s v="2 - Poder Ejecutivo"/>
    <s v="0206 - MINISTERIO DE EDUCACIÓN"/>
    <s v="0001 - MINISTERIO DE EDUCACION"/>
    <x v="2"/>
    <x v="10"/>
    <x v="45"/>
    <s v="2.2 - CONTRATACIÓN DE SERVICIOS"/>
    <s v="2.2.9 - OTRAS CONTRATACIONES DE SERVICIOS"/>
    <s v="N"/>
    <s v="00 - N/A"/>
    <s v="10 - FONDO GENERAL"/>
    <s v="(en blanco)"/>
    <s v="99 - MULTIPROVINCIAL"/>
    <n v="16912300"/>
    <n v="0"/>
  </r>
  <r>
    <s v="2024"/>
    <x v="0"/>
    <x v="0"/>
    <x v="0"/>
    <x v="0"/>
    <s v="2 - Poder Ejecutivo"/>
    <s v="0206 - MINISTERIO DE EDUCACIÓN"/>
    <s v="0001 - MINISTERIO DE EDUCACION"/>
    <x v="2"/>
    <x v="10"/>
    <x v="45"/>
    <s v="2.3 - MATERIALES Y SUMINISTROS"/>
    <s v="2.3.1 - ALIMENTOS Y PRODUCTOS AGROFORESTALES"/>
    <s v="N"/>
    <s v="00 - N/A"/>
    <s v="10 - FONDO GENERAL"/>
    <s v="(en blanco)"/>
    <s v="99 - MULTIPROVINCIAL"/>
    <n v="0"/>
    <n v="37380.25"/>
  </r>
  <r>
    <s v="2024"/>
    <x v="0"/>
    <x v="0"/>
    <x v="0"/>
    <x v="0"/>
    <s v="2 - Poder Ejecutivo"/>
    <s v="0206 - MINISTERIO DE EDUCACIÓN"/>
    <s v="0001 - MINISTERIO DE EDUCACION"/>
    <x v="2"/>
    <x v="10"/>
    <x v="45"/>
    <s v="2.3 - MATERIALES Y SUMINISTROS"/>
    <s v="2.3.2 - TEXTILES Y VESTUARIOS"/>
    <s v="N"/>
    <s v="00 - N/A"/>
    <s v="10 - FONDO GENERAL"/>
    <s v="(en blanco)"/>
    <s v="99 - MULTIPROVINCIAL"/>
    <n v="41080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41650610"/>
    <n v="0"/>
  </r>
  <r>
    <s v="2024"/>
    <x v="0"/>
    <x v="0"/>
    <x v="0"/>
    <x v="0"/>
    <s v="2 - Poder Ejecutivo"/>
    <s v="0206 - MINISTERIO DE EDUCACIÓN"/>
    <s v="0001 - MINISTERIO DE EDUCACION"/>
    <x v="2"/>
    <x v="10"/>
    <x v="45"/>
    <s v="2.3 - MATERIALES Y SUMINISTROS"/>
    <s v="2.3.5 - CUERO, CAUCHO Y PLÁSTICO"/>
    <s v="N"/>
    <s v="00 - N/A"/>
    <s v="10 - FONDO GENERAL"/>
    <s v="(en blanco)"/>
    <s v="99 - MULTIPROVINCIAL"/>
    <n v="264000"/>
    <n v="0"/>
  </r>
  <r>
    <s v="2024"/>
    <x v="0"/>
    <x v="0"/>
    <x v="0"/>
    <x v="0"/>
    <s v="2 - Poder Ejecutivo"/>
    <s v="0206 - MINISTERIO DE EDUCACIÓN"/>
    <s v="0001 - MINISTERIO DE EDUCACION"/>
    <x v="2"/>
    <x v="10"/>
    <x v="45"/>
    <s v="2.3 - MATERIALES Y SUMINISTROS"/>
    <s v="2.3.6 - PRODUCTOS DE MINERALES, METÁLICOS Y NO METÁLICOS"/>
    <s v="N"/>
    <s v="00 - N/A"/>
    <s v="10 - FONDO GENERAL"/>
    <s v="(en blanco)"/>
    <s v="99 - MULTIPROVINCIAL"/>
    <n v="0"/>
    <n v="299977.34999999998"/>
  </r>
  <r>
    <s v="2024"/>
    <x v="0"/>
    <x v="0"/>
    <x v="0"/>
    <x v="0"/>
    <s v="2 - Poder Ejecutivo"/>
    <s v="0206 - MINISTERIO DE EDUCACIÓN"/>
    <s v="0001 - MINISTERIO DE EDUCACION"/>
    <x v="2"/>
    <x v="10"/>
    <x v="45"/>
    <s v="2.3 - MATERIALES Y SUMINISTROS"/>
    <s v="2.3.7 - COMBUSTIBLES, LUBRICANTES, PRODUCTOS QUÍMICOS Y CONEXOS"/>
    <s v="N"/>
    <s v="00 - N/A"/>
    <s v="10 - FONDO GENERAL"/>
    <s v="(en blanco)"/>
    <s v="99 - MULTIPROVINCIAL"/>
    <n v="2420"/>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587467"/>
    <n v="13699842.4"/>
  </r>
  <r>
    <s v="2024"/>
    <x v="0"/>
    <x v="0"/>
    <x v="0"/>
    <x v="0"/>
    <s v="2 - Poder Ejecutivo"/>
    <s v="0206 - MINISTERIO DE EDUCACIÓN"/>
    <s v="0001 - MINISTERIO DE EDUCACION"/>
    <x v="2"/>
    <x v="10"/>
    <x v="31"/>
    <s v="2.1 - REMUNERACIONES Y CONTRIBUCIONES"/>
    <s v="2.1.1 - REMUNERACIONES"/>
    <s v="N"/>
    <s v="00 - N/A"/>
    <s v="10 - FONDO GENERAL"/>
    <s v="(en blanco)"/>
    <s v="99 - MULTIPROVINCIAL"/>
    <n v="298288705"/>
    <n v="156489457.84000003"/>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46448474"/>
    <n v="26378421.370000008"/>
  </r>
  <r>
    <s v="2024"/>
    <x v="0"/>
    <x v="0"/>
    <x v="0"/>
    <x v="0"/>
    <s v="2 - Poder Ejecutivo"/>
    <s v="0206 - MINISTERIO DE EDUCACIÓN"/>
    <s v="0001 - MINISTERIO DE EDUCACION"/>
    <x v="2"/>
    <x v="10"/>
    <x v="31"/>
    <s v="2.2 - CONTRATACIÓN DE SERVICIOS"/>
    <s v="2.2.2 - PUBLICIDAD, IMPRESIÓN Y ENCUADERNACIÓN"/>
    <s v="N"/>
    <s v="00 - N/A"/>
    <s v="10 - FONDO GENERAL"/>
    <s v="(en blanco)"/>
    <s v="99 - MULTIPROVINCIAL"/>
    <n v="14598636"/>
    <n v="96988.04"/>
  </r>
  <r>
    <s v="2024"/>
    <x v="0"/>
    <x v="0"/>
    <x v="0"/>
    <x v="0"/>
    <s v="2 - Poder Ejecutivo"/>
    <s v="0206 - MINISTERIO DE EDUCACIÓN"/>
    <s v="0001 - MINISTERIO DE EDUCACION"/>
    <x v="2"/>
    <x v="10"/>
    <x v="31"/>
    <s v="2.2 - CONTRATACIÓN DE SERVICIOS"/>
    <s v="2.2.3 - VIÁTICOS"/>
    <s v="N"/>
    <s v="00 - N/A"/>
    <s v="10 - FONDO GENERAL"/>
    <s v="(en blanco)"/>
    <s v="99 - MULTIPROVINCIAL"/>
    <n v="863500"/>
    <n v="251737.5"/>
  </r>
  <r>
    <s v="2024"/>
    <x v="0"/>
    <x v="0"/>
    <x v="0"/>
    <x v="0"/>
    <s v="2 - Poder Ejecutivo"/>
    <s v="0206 - MINISTERIO DE EDUCACIÓN"/>
    <s v="0001 - MINISTERIO DE EDUCACION"/>
    <x v="2"/>
    <x v="10"/>
    <x v="31"/>
    <s v="2.2 - CONTRATACIÓN DE SERVICIOS"/>
    <s v="2.2.4 - TRANSPORTE Y ALMACENAJE"/>
    <s v="N"/>
    <s v="00 - N/A"/>
    <s v="10 - FONDO GENERAL"/>
    <s v="(en blanco)"/>
    <s v="99 - MULTIPROVINCIAL"/>
    <n v="2754500"/>
    <n v="421740"/>
  </r>
  <r>
    <s v="2024"/>
    <x v="0"/>
    <x v="0"/>
    <x v="0"/>
    <x v="0"/>
    <s v="2 - Poder Ejecutivo"/>
    <s v="0206 - MINISTERIO DE EDUCACIÓN"/>
    <s v="0001 - MINISTERIO DE EDUCACION"/>
    <x v="2"/>
    <x v="10"/>
    <x v="31"/>
    <s v="2.2 - CONTRATACIÓN DE SERVICIOS"/>
    <s v="2.2.5 - ALQUILERES Y RENTAS"/>
    <s v="N"/>
    <s v="00 - N/A"/>
    <s v="10 - FONDO GENERAL"/>
    <s v="(en blanco)"/>
    <s v="99 - MULTIPROVINCIAL"/>
    <n v="600000"/>
    <n v="476674.4"/>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8533200"/>
    <n v="212400"/>
  </r>
  <r>
    <s v="2024"/>
    <x v="0"/>
    <x v="0"/>
    <x v="0"/>
    <x v="0"/>
    <s v="2 - Poder Ejecutivo"/>
    <s v="0206 - MINISTERIO DE EDUCACIÓN"/>
    <s v="0001 - MINISTERIO DE EDUCACION"/>
    <x v="2"/>
    <x v="10"/>
    <x v="31"/>
    <s v="2.2 - CONTRATACIÓN DE SERVICIOS"/>
    <s v="2.2.9 - OTRAS CONTRATACIONES DE SERVICIOS"/>
    <s v="N"/>
    <s v="00 - N/A"/>
    <s v="10 - FONDO GENERAL"/>
    <s v="(en blanco)"/>
    <s v="99 - MULTIPROVINCIAL"/>
    <n v="3450000"/>
    <n v="2612622.37"/>
  </r>
  <r>
    <s v="2024"/>
    <x v="0"/>
    <x v="0"/>
    <x v="0"/>
    <x v="0"/>
    <s v="2 - Poder Ejecutivo"/>
    <s v="0206 - MINISTERIO DE EDUCACIÓN"/>
    <s v="0001 - MINISTERIO DE EDUCACION"/>
    <x v="2"/>
    <x v="10"/>
    <x v="31"/>
    <s v="2.3 - MATERIALES Y SUMINISTROS"/>
    <s v="2.3.1 - ALIMENTOS Y PRODUCTOS AGROFORESTALES"/>
    <s v="N"/>
    <s v="00 - N/A"/>
    <s v="10 - FONDO GENERAL"/>
    <s v="(en blanco)"/>
    <s v="99 - MULTIPROVINCIAL"/>
    <n v="775000"/>
    <n v="13498.35"/>
  </r>
  <r>
    <s v="2024"/>
    <x v="0"/>
    <x v="0"/>
    <x v="0"/>
    <x v="0"/>
    <s v="2 - Poder Ejecutivo"/>
    <s v="0206 - MINISTERIO DE EDUCACIÓN"/>
    <s v="0001 - MINISTERIO DE EDUCACION"/>
    <x v="2"/>
    <x v="10"/>
    <x v="31"/>
    <s v="2.3 - MATERIALES Y SUMINISTROS"/>
    <s v="2.3.2 - TEXTILES Y VESTUARIOS"/>
    <s v="N"/>
    <s v="00 - N/A"/>
    <s v="10 - FONDO GENERAL"/>
    <s v="(en blanco)"/>
    <s v="99 - MULTIPROVINCIAL"/>
    <n v="26610000"/>
    <n v="82128"/>
  </r>
  <r>
    <s v="2024"/>
    <x v="0"/>
    <x v="0"/>
    <x v="0"/>
    <x v="0"/>
    <s v="2 - Poder Ejecutivo"/>
    <s v="0206 - MINISTERIO DE EDUCACIÓN"/>
    <s v="0001 - MINISTERIO DE EDUCACION"/>
    <x v="2"/>
    <x v="10"/>
    <x v="31"/>
    <s v="2.3 - MATERIALES Y SUMINISTROS"/>
    <s v="2.3.3 - PAPEL, CARTÓN E IMPRESOS"/>
    <s v="N"/>
    <s v="00 - N/A"/>
    <s v="10 - FONDO GENERAL"/>
    <s v="(en blanco)"/>
    <s v="99 - MULTIPROVINCIAL"/>
    <n v="13392364"/>
    <n v="292094.25"/>
  </r>
  <r>
    <s v="2024"/>
    <x v="0"/>
    <x v="0"/>
    <x v="0"/>
    <x v="0"/>
    <s v="2 - Poder Ejecutivo"/>
    <s v="0206 - MINISTERIO DE EDUCACIÓN"/>
    <s v="0001 - MINISTERIO DE EDUCACION"/>
    <x v="2"/>
    <x v="10"/>
    <x v="31"/>
    <s v="2.3 - MATERIALES Y SUMINISTROS"/>
    <s v="2.3.5 - CUERO, CAUCHO Y PLÁSTICO"/>
    <s v="N"/>
    <s v="00 - N/A"/>
    <s v="10 - FONDO GENERAL"/>
    <s v="(en blanco)"/>
    <s v="99 - MULTIPROVINCIAL"/>
    <n v="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1938000"/>
    <n v="440651.28"/>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6649500"/>
    <n v="75668.989999999991"/>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3580000"/>
    <n v="1106891.97"/>
  </r>
  <r>
    <s v="2024"/>
    <x v="0"/>
    <x v="0"/>
    <x v="0"/>
    <x v="0"/>
    <s v="2 - Poder Ejecutivo"/>
    <s v="0206 - MINISTERIO DE EDUCACIÓN"/>
    <s v="0001 - MINISTERIO DE EDUCACION"/>
    <x v="2"/>
    <x v="10"/>
    <x v="40"/>
    <s v="2.1 - REMUNERACIONES Y CONTRIBUCIONES"/>
    <s v="2.1.1 - REMUNERACIONES"/>
    <s v="N"/>
    <s v="00 - N/A"/>
    <s v="10 - FONDO GENERAL"/>
    <s v="(en blanco)"/>
    <s v="99 - MULTIPROVINCIAL"/>
    <n v="27042000777"/>
    <n v="7680398974.5099945"/>
  </r>
  <r>
    <s v="2024"/>
    <x v="0"/>
    <x v="0"/>
    <x v="0"/>
    <x v="0"/>
    <s v="2 - Poder Ejecutivo"/>
    <s v="0206 - MINISTERIO DE EDUCACIÓN"/>
    <s v="0001 - MINISTERIO DE EDUCACION"/>
    <x v="2"/>
    <x v="10"/>
    <x v="40"/>
    <s v="2.1 - REMUNERACIONES Y CONTRIBUCIONES"/>
    <s v="2.1.2 - SOBRESUELDOS"/>
    <s v="N"/>
    <s v="00 - N/A"/>
    <s v="10 - FONDO GENERAL"/>
    <s v="(en blanco)"/>
    <s v="99 - MULTIPROVINCIAL"/>
    <n v="3584473105"/>
    <n v="1199520746.74"/>
  </r>
  <r>
    <s v="2024"/>
    <x v="0"/>
    <x v="0"/>
    <x v="0"/>
    <x v="0"/>
    <s v="2 - Poder Ejecutivo"/>
    <s v="0206 - MINISTERIO DE EDUCACIÓN"/>
    <s v="0001 - MINISTERIO DE EDUCACION"/>
    <x v="2"/>
    <x v="10"/>
    <x v="40"/>
    <s v="2.1 - REMUNERACIONES Y CONTRIBUCIONES"/>
    <s v="2.1.3 - DIETAS Y GASTOS DE REPRESENTACIÓN"/>
    <s v="N"/>
    <s v="00 - N/A"/>
    <s v="10 - FONDO GENERAL"/>
    <s v="(en blanco)"/>
    <s v="99 - MULTIPROVINCIAL"/>
    <n v="1680000"/>
    <n v="160000"/>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2199513821"/>
    <n v="1149187030.960001"/>
  </r>
  <r>
    <s v="2024"/>
    <x v="0"/>
    <x v="0"/>
    <x v="0"/>
    <x v="0"/>
    <s v="2 - Poder Ejecutivo"/>
    <s v="0206 - MINISTERIO DE EDUCACIÓN"/>
    <s v="0001 - MINISTERIO DE EDUCACION"/>
    <x v="2"/>
    <x v="10"/>
    <x v="40"/>
    <s v="2.2 - CONTRATACIÓN DE SERVICIOS"/>
    <s v="2.2.1 - SERVICIOS BÁSICOS"/>
    <s v="N"/>
    <s v="00 - N/A"/>
    <s v="10 - FONDO GENERAL"/>
    <s v="(en blanco)"/>
    <s v="99 - MULTIPROVINCIAL"/>
    <n v="1691747108"/>
    <n v="3859412823.9700003"/>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422255272"/>
    <n v="149565005.04999998"/>
  </r>
  <r>
    <s v="2024"/>
    <x v="0"/>
    <x v="0"/>
    <x v="0"/>
    <x v="0"/>
    <s v="2 - Poder Ejecutivo"/>
    <s v="0206 - MINISTERIO DE EDUCACIÓN"/>
    <s v="0001 - MINISTERIO DE EDUCACION"/>
    <x v="2"/>
    <x v="10"/>
    <x v="40"/>
    <s v="2.2 - CONTRATACIÓN DE SERVICIOS"/>
    <s v="2.2.3 - VIÁTICOS"/>
    <s v="N"/>
    <s v="00 - N/A"/>
    <s v="10 - FONDO GENERAL"/>
    <s v="(en blanco)"/>
    <s v="99 - MULTIPROVINCIAL"/>
    <n v="414995881"/>
    <n v="62413219.930000007"/>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148427249"/>
    <n v="566589622.98999989"/>
  </r>
  <r>
    <s v="2024"/>
    <x v="0"/>
    <x v="0"/>
    <x v="0"/>
    <x v="0"/>
    <s v="2 - Poder Ejecutivo"/>
    <s v="0206 - MINISTERIO DE EDUCACIÓN"/>
    <s v="0001 - MINISTERIO DE EDUCACION"/>
    <x v="2"/>
    <x v="10"/>
    <x v="40"/>
    <s v="2.2 - CONTRATACIÓN DE SERVICIOS"/>
    <s v="2.2.5 - ALQUILERES Y RENTAS"/>
    <s v="N"/>
    <s v="00 - N/A"/>
    <s v="10 - FONDO GENERAL"/>
    <s v="(en blanco)"/>
    <s v="99 - MULTIPROVINCIAL"/>
    <n v="696467868"/>
    <n v="813022714.49000013"/>
  </r>
  <r>
    <s v="2024"/>
    <x v="0"/>
    <x v="0"/>
    <x v="0"/>
    <x v="0"/>
    <s v="2 - Poder Ejecutivo"/>
    <s v="0206 - MINISTERIO DE EDUCACIÓN"/>
    <s v="0001 - MINISTERIO DE EDUCACION"/>
    <x v="2"/>
    <x v="10"/>
    <x v="40"/>
    <s v="2.2 - CONTRATACIÓN DE SERVICIOS"/>
    <s v="2.2.6 - SEGUROS"/>
    <s v="N"/>
    <s v="00 - N/A"/>
    <s v="10 - FONDO GENERAL"/>
    <s v="(en blanco)"/>
    <s v="99 - MULTIPROVINCIAL"/>
    <n v="177613200"/>
    <n v="183444477.19"/>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218495058"/>
    <n v="48367014.32"/>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2537030080"/>
    <n v="238874469.32999995"/>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8181318573"/>
    <n v="189147218.18000001"/>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4971225"/>
    <n v="2735699.1399999997"/>
  </r>
  <r>
    <s v="2024"/>
    <x v="0"/>
    <x v="0"/>
    <x v="0"/>
    <x v="0"/>
    <s v="2 - Poder Ejecutivo"/>
    <s v="0206 - MINISTERIO DE EDUCACIÓN"/>
    <s v="0001 - MINISTERIO DE EDUCACION"/>
    <x v="2"/>
    <x v="10"/>
    <x v="40"/>
    <s v="2.3 - MATERIALES Y SUMINISTROS"/>
    <s v="2.3.2 - TEXTILES Y VESTUARIOS"/>
    <s v="N"/>
    <s v="00 - N/A"/>
    <s v="10 - FONDO GENERAL"/>
    <s v="(en blanco)"/>
    <s v="99 - MULTIPROVINCIAL"/>
    <n v="100838214"/>
    <n v="74165296.340000004"/>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13124337"/>
    <n v="9301665.4800000004"/>
  </r>
  <r>
    <s v="2024"/>
    <x v="0"/>
    <x v="0"/>
    <x v="0"/>
    <x v="0"/>
    <s v="2 - Poder Ejecutivo"/>
    <s v="0206 - MINISTERIO DE EDUCACIÓN"/>
    <s v="0001 - MINISTERIO DE EDUCACION"/>
    <x v="2"/>
    <x v="10"/>
    <x v="40"/>
    <s v="2.3 - MATERIALES Y SUMINISTROS"/>
    <s v="2.3.4 - PRODUCTOS FARMACÉUTICOS"/>
    <s v="N"/>
    <s v="00 - N/A"/>
    <s v="10 - FONDO GENERAL"/>
    <s v="(en blanco)"/>
    <s v="99 - MULTIPROVINCIAL"/>
    <n v="8448"/>
    <n v="3838.6"/>
  </r>
  <r>
    <s v="2024"/>
    <x v="0"/>
    <x v="0"/>
    <x v="0"/>
    <x v="0"/>
    <s v="2 - Poder Ejecutivo"/>
    <s v="0206 - MINISTERIO DE EDUCACIÓN"/>
    <s v="0001 - MINISTERIO DE EDUCACION"/>
    <x v="2"/>
    <x v="10"/>
    <x v="40"/>
    <s v="2.3 - MATERIALES Y SUMINISTROS"/>
    <s v="2.3.5 - CUERO, CAUCHO Y PLÁSTICO"/>
    <s v="N"/>
    <s v="00 - N/A"/>
    <s v="10 - FONDO GENERAL"/>
    <s v="(en blanco)"/>
    <s v="99 - MULTIPROVINCIAL"/>
    <n v="98466850"/>
    <n v="7935452.7999999998"/>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6477192"/>
    <n v="3396774.6100000003"/>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72485251"/>
    <n v="117932256.10000001"/>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249024648"/>
    <n v="99697098.680000007"/>
  </r>
  <r>
    <s v="2024"/>
    <x v="0"/>
    <x v="0"/>
    <x v="0"/>
    <x v="0"/>
    <s v="2 - Poder Ejecutivo"/>
    <s v="0206 - MINISTERIO DE EDUCACIÓN"/>
    <s v="0001 - MINISTERIO DE EDUCACION"/>
    <x v="2"/>
    <x v="5"/>
    <x v="8"/>
    <s v="2.1 - REMUNERACIONES Y CONTRIBUCIONES"/>
    <s v="2.1.1 - REMUNERACIONES"/>
    <s v="N"/>
    <s v="00 - N/A"/>
    <s v="10 - FONDO GENERAL"/>
    <s v="(en blanco)"/>
    <s v="99 - MULTIPROVINCIAL"/>
    <n v="35434250"/>
    <n v="15980409.639999999"/>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5339093"/>
    <n v="2609625.5900000008"/>
  </r>
  <r>
    <s v="2024"/>
    <x v="0"/>
    <x v="0"/>
    <x v="0"/>
    <x v="0"/>
    <s v="2 - Poder Ejecutivo"/>
    <s v="0206 - MINISTERIO DE EDUCACIÓN"/>
    <s v="0001 - MINISTERIO DE EDUCACION"/>
    <x v="2"/>
    <x v="5"/>
    <x v="8"/>
    <s v="2.2 - CONTRATACIÓN DE SERVICIOS"/>
    <s v="2.2.2 - PUBLICIDAD, IMPRESIÓN Y ENCUADERNACIÓN"/>
    <s v="N"/>
    <s v="00 - N/A"/>
    <s v="10 - FONDO GENERAL"/>
    <s v="(en blanco)"/>
    <s v="99 - MULTIPROVINCIAL"/>
    <n v="0"/>
    <n v="6457.55"/>
  </r>
  <r>
    <s v="2024"/>
    <x v="0"/>
    <x v="0"/>
    <x v="0"/>
    <x v="0"/>
    <s v="2 - Poder Ejecutivo"/>
    <s v="0206 - MINISTERIO DE EDUCACIÓN"/>
    <s v="0001 - MINISTERIO DE EDUCACION"/>
    <x v="2"/>
    <x v="5"/>
    <x v="8"/>
    <s v="2.2 - CONTRATACIÓN DE SERVICIOS"/>
    <s v="2.2.3 - VIÁTICOS"/>
    <s v="N"/>
    <s v="00 - N/A"/>
    <s v="10 - FONDO GENERAL"/>
    <s v="(en blanco)"/>
    <s v="99 - MULTIPROVINCIAL"/>
    <n v="0"/>
    <n v="169815"/>
  </r>
  <r>
    <s v="2024"/>
    <x v="0"/>
    <x v="0"/>
    <x v="0"/>
    <x v="0"/>
    <s v="2 - Poder Ejecutivo"/>
    <s v="0206 - MINISTERIO DE EDUCACIÓN"/>
    <s v="0001 - MINISTERIO DE EDUCACION"/>
    <x v="2"/>
    <x v="5"/>
    <x v="8"/>
    <s v="2.2 - CONTRATACIÓN DE SERVICIOS"/>
    <s v="2.2.4 - TRANSPORTE Y ALMACENAJE"/>
    <s v="N"/>
    <s v="00 - N/A"/>
    <s v="10 - FONDO GENERAL"/>
    <s v="(en blanco)"/>
    <s v="99 - MULTIPROVINCIAL"/>
    <n v="0"/>
    <n v="44030"/>
  </r>
  <r>
    <s v="2024"/>
    <x v="0"/>
    <x v="0"/>
    <x v="0"/>
    <x v="0"/>
    <s v="2 - Poder Ejecutivo"/>
    <s v="0206 - MINISTERIO DE EDUCACIÓN"/>
    <s v="0001 - MINISTERIO DE EDUCACION"/>
    <x v="2"/>
    <x v="5"/>
    <x v="8"/>
    <s v="2.3 - MATERIALES Y SUMINISTROS"/>
    <s v="2.3.2 - TEXTILES Y VESTUARIOS"/>
    <s v="N"/>
    <s v="00 - N/A"/>
    <s v="10 - FONDO GENERAL"/>
    <s v="(en blanco)"/>
    <s v="99 - MULTIPROVINCIAL"/>
    <n v="0"/>
    <n v="377128"/>
  </r>
  <r>
    <s v="2024"/>
    <x v="0"/>
    <x v="0"/>
    <x v="0"/>
    <x v="0"/>
    <s v="2 - Poder Ejecutivo"/>
    <s v="0206 - MINISTERIO DE EDUCACIÓN"/>
    <s v="0001 - MINISTERIO DE EDUCACION"/>
    <x v="2"/>
    <x v="5"/>
    <x v="8"/>
    <s v="2.3 - MATERIALES Y SUMINISTROS"/>
    <s v="2.3.3 - PAPEL, CARTÓN E IMPRESOS"/>
    <s v="N"/>
    <s v="00 - N/A"/>
    <s v="10 - FONDO GENERAL"/>
    <s v="(en blanco)"/>
    <s v="99 - MULTIPROVINCIAL"/>
    <n v="0"/>
    <n v="0"/>
  </r>
  <r>
    <s v="2024"/>
    <x v="0"/>
    <x v="0"/>
    <x v="0"/>
    <x v="0"/>
    <s v="2 - Poder Ejecutivo"/>
    <s v="0206 - MINISTERIO DE EDUCACIÓN"/>
    <s v="0001 - MINISTERIO DE EDUCACION"/>
    <x v="2"/>
    <x v="5"/>
    <x v="8"/>
    <s v="2.3 - MATERIALES Y SUMINISTROS"/>
    <s v="2.3.9 - PRODUCTOS Y ÚTILES VARIOS"/>
    <s v="N"/>
    <s v="00 - N/A"/>
    <s v="10 - FONDO GENERAL"/>
    <s v="(en blanco)"/>
    <s v="99 - MULTIPROVINCIAL"/>
    <n v="0"/>
    <n v="84331.85"/>
  </r>
  <r>
    <s v="2024"/>
    <x v="0"/>
    <x v="0"/>
    <x v="0"/>
    <x v="0"/>
    <s v="2 - Poder Ejecutivo"/>
    <s v="0206 - MINISTERIO DE EDUCACIÓN"/>
    <s v="0002 - OFICINA DE COOPERACIÓN INTERNACIONAL (OCI)"/>
    <x v="2"/>
    <x v="10"/>
    <x v="40"/>
    <s v="2.1 - REMUNERACIONES Y CONTRIBUCIONES"/>
    <s v="2.1.1 - REMUNERACIONES"/>
    <s v="N"/>
    <s v="00 - N/A"/>
    <s v="10 - FONDO GENERAL"/>
    <s v="(en blanco)"/>
    <s v="99 - MULTIPROVINCIAL"/>
    <n v="11500000"/>
    <n v="0"/>
  </r>
  <r>
    <s v="2024"/>
    <x v="0"/>
    <x v="0"/>
    <x v="0"/>
    <x v="0"/>
    <s v="2 - Poder Ejecutivo"/>
    <s v="0206 - MINISTERIO DE EDUCACIÓN"/>
    <s v="0002 - OFICINA DE COOPERACIÓN INTERNACIONAL (OCI)"/>
    <x v="2"/>
    <x v="10"/>
    <x v="40"/>
    <s v="2.1 - REMUNERACIONES Y CONTRIBUCIONES"/>
    <s v="2.1.2 - SOBRESUELDOS"/>
    <s v="N"/>
    <s v="00 - N/A"/>
    <s v="10 - FONDO GENERAL"/>
    <s v="(en blanco)"/>
    <s v="99 - MULTIPROVINCIAL"/>
    <n v="9000000"/>
    <n v="1943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3000000"/>
    <n v="0"/>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3860000"/>
    <n v="1506462.54"/>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3210000"/>
    <n v="360590.83999999997"/>
  </r>
  <r>
    <s v="2024"/>
    <x v="0"/>
    <x v="0"/>
    <x v="0"/>
    <x v="0"/>
    <s v="2 - Poder Ejecutivo"/>
    <s v="0206 - MINISTERIO DE EDUCACIÓN"/>
    <s v="0002 - OFICINA DE COOPERACIÓN INTERNACIONAL (OCI)"/>
    <x v="2"/>
    <x v="10"/>
    <x v="40"/>
    <s v="2.2 - CONTRATACIÓN DE SERVICIOS"/>
    <s v="2.2.3 - VIÁTICOS"/>
    <s v="N"/>
    <s v="00 - N/A"/>
    <s v="10 - FONDO GENERAL"/>
    <s v="(en blanco)"/>
    <s v="99 - MULTIPROVINCIAL"/>
    <n v="11000000"/>
    <n v="2647282"/>
  </r>
  <r>
    <s v="2024"/>
    <x v="0"/>
    <x v="0"/>
    <x v="0"/>
    <x v="0"/>
    <s v="2 - Poder Ejecutivo"/>
    <s v="0206 - MINISTERIO DE EDUCACIÓN"/>
    <s v="0002 - OFICINA DE COOPERACIÓN INTERNACIONAL (OCI)"/>
    <x v="2"/>
    <x v="10"/>
    <x v="40"/>
    <s v="2.2 - CONTRATACIÓN DE SERVICIOS"/>
    <s v="2.2.4 - TRANSPORTE Y ALMACENAJE"/>
    <s v="N"/>
    <s v="00 - N/A"/>
    <s v="10 - FONDO GENERAL"/>
    <s v="(en blanco)"/>
    <s v="99 - MULTIPROVINCIAL"/>
    <n v="400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15050000"/>
    <n v="11448835.25"/>
  </r>
  <r>
    <s v="2024"/>
    <x v="0"/>
    <x v="0"/>
    <x v="0"/>
    <x v="0"/>
    <s v="2 - Poder Ejecutivo"/>
    <s v="0206 - MINISTERIO DE EDUCACIÓN"/>
    <s v="0002 - OFICINA DE COOPERACIÓN INTERNACIONAL (OCI)"/>
    <x v="2"/>
    <x v="10"/>
    <x v="40"/>
    <s v="2.2 - CONTRATACIÓN DE SERVICIOS"/>
    <s v="2.2.6 - SEGUROS"/>
    <s v="N"/>
    <s v="00 - N/A"/>
    <s v="10 - FONDO GENERAL"/>
    <s v="(en blanco)"/>
    <s v="99 - MULTIPROVINCIAL"/>
    <n v="3400000"/>
    <n v="666569.46"/>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205000000"/>
    <n v="3629012.1999999997"/>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38800000"/>
    <n v="15660403.66"/>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9000000"/>
    <n v="480726.1"/>
  </r>
  <r>
    <s v="2024"/>
    <x v="0"/>
    <x v="0"/>
    <x v="0"/>
    <x v="0"/>
    <s v="2 - Poder Ejecutivo"/>
    <s v="0206 - MINISTERIO DE EDUCACIÓN"/>
    <s v="0002 - OFICINA DE COOPERACIÓN INTERNACIONAL (OCI)"/>
    <x v="2"/>
    <x v="10"/>
    <x v="40"/>
    <s v="2.3 - MATERIALES Y SUMINISTROS"/>
    <s v="2.3.1 - ALIMENTOS Y PRODUCTOS AGROFORESTALES"/>
    <s v="N"/>
    <s v="00 - N/A"/>
    <s v="10 - FONDO GENERAL"/>
    <s v="(en blanco)"/>
    <s v="99 - MULTIPROVINCIAL"/>
    <n v="3300000"/>
    <n v="344636.5"/>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800000"/>
    <n v="0"/>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3500000"/>
    <n v="225181.76"/>
  </r>
  <r>
    <s v="2024"/>
    <x v="0"/>
    <x v="0"/>
    <x v="0"/>
    <x v="0"/>
    <s v="2 - Poder Ejecutivo"/>
    <s v="0206 - MINISTERIO DE EDUCACIÓN"/>
    <s v="0002 - OFICINA DE COOPERACIÓN INTERNACIONAL (OCI)"/>
    <x v="2"/>
    <x v="10"/>
    <x v="40"/>
    <s v="2.3 - MATERIALES Y SUMINISTROS"/>
    <s v="2.3.5 - CUERO, CAUCHO Y PLÁSTICO"/>
    <s v="N"/>
    <s v="00 - N/A"/>
    <s v="10 - FONDO GENERAL"/>
    <s v="(en blanco)"/>
    <s v="99 - MULTIPROVINCIAL"/>
    <n v="1120000"/>
    <n v="228215.90999999997"/>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10000000"/>
    <n v="1217444.81"/>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7700000"/>
    <n v="354662.8"/>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175500000"/>
    <n v="7422571.7400000002"/>
  </r>
  <r>
    <s v="2024"/>
    <x v="0"/>
    <x v="0"/>
    <x v="0"/>
    <x v="0"/>
    <s v="2 - Poder Ejecutivo"/>
    <s v="0206 - MINISTERIO DE EDUCACIÓN"/>
    <s v="0004 - INSTITUTO NACIONAL DE EDUCACIÓN FISICA"/>
    <x v="2"/>
    <x v="8"/>
    <x v="34"/>
    <s v="2.2 - CONTRATACIÓN DE SERVICIOS"/>
    <s v="2.2.2 - PUBLICIDAD, IMPRESIÓN Y ENCUADERNACIÓN"/>
    <s v="N"/>
    <s v="00 - N/A"/>
    <s v="10 - FONDO GENERAL"/>
    <s v="(en blanco)"/>
    <s v="99 - MULTIPROVINCIAL"/>
    <n v="2000000"/>
    <n v="2000000"/>
  </r>
  <r>
    <s v="2024"/>
    <x v="0"/>
    <x v="0"/>
    <x v="0"/>
    <x v="0"/>
    <s v="2 - Poder Ejecutivo"/>
    <s v="0206 - MINISTERIO DE EDUCACIÓN"/>
    <s v="0004 - INSTITUTO NACIONAL DE EDUCACIÓN FISICA"/>
    <x v="2"/>
    <x v="8"/>
    <x v="34"/>
    <s v="2.2 - CONTRATACIÓN DE SERVICIOS"/>
    <s v="2.2.3 - VIÁTICOS"/>
    <s v="N"/>
    <s v="00 - N/A"/>
    <s v="10 - FONDO GENERAL"/>
    <s v="(en blanco)"/>
    <s v="99 - MULTIPROVINCIAL"/>
    <n v="6000000"/>
    <n v="890000"/>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en blanco)"/>
    <s v="99 - MULTIPROVINCIAL"/>
    <n v="27000000"/>
    <n v="1798669.8399999999"/>
  </r>
  <r>
    <s v="2024"/>
    <x v="0"/>
    <x v="0"/>
    <x v="0"/>
    <x v="0"/>
    <s v="2 - Poder Ejecutivo"/>
    <s v="0206 - MINISTERIO DE EDUCACIÓN"/>
    <s v="0004 - INSTITUTO NACIONAL DE EDUCACIÓN FISICA"/>
    <x v="2"/>
    <x v="8"/>
    <x v="34"/>
    <s v="2.3 - MATERIALES Y SUMINISTROS"/>
    <s v="2.3.9 - PRODUCTOS Y ÚTILES VARIOS"/>
    <s v="N"/>
    <s v="00 - N/A"/>
    <s v="10 - FONDO GENERAL"/>
    <s v="(en blanco)"/>
    <s v="99 - MULTIPROVINCIAL"/>
    <n v="2000000"/>
    <n v="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467999998"/>
    <n v="147318207.84"/>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28700000"/>
    <n v="19370926.840000004"/>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65950215"/>
    <n v="22972604.509999998"/>
  </r>
  <r>
    <s v="2024"/>
    <x v="0"/>
    <x v="0"/>
    <x v="0"/>
    <x v="0"/>
    <s v="2 - Poder Ejecutivo"/>
    <s v="0206 - MINISTERIO DE EDUCACIÓN"/>
    <s v="0004 - INSTITUTO NACIONAL DE EDUCACIÓN FISICA"/>
    <x v="2"/>
    <x v="10"/>
    <x v="46"/>
    <s v="2.2 - CONTRATACIÓN DE SERVICIOS"/>
    <s v="2.2.1 - SERVICIOS BÁSICOS"/>
    <s v="N"/>
    <s v="00 - N/A"/>
    <s v="10 - FONDO GENERAL"/>
    <s v="(en blanco)"/>
    <s v="99 - MULTIPROVINCIAL"/>
    <n v="7000000"/>
    <n v="3302883.7"/>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5500000"/>
    <n v="28941499.940000001"/>
  </r>
  <r>
    <s v="2024"/>
    <x v="0"/>
    <x v="0"/>
    <x v="0"/>
    <x v="0"/>
    <s v="2 - Poder Ejecutivo"/>
    <s v="0206 - MINISTERIO DE EDUCACIÓN"/>
    <s v="0004 - INSTITUTO NACIONAL DE EDUCACIÓN FISICA"/>
    <x v="2"/>
    <x v="10"/>
    <x v="46"/>
    <s v="2.2 - CONTRATACIÓN DE SERVICIOS"/>
    <s v="2.2.3 - VIÁTICOS"/>
    <s v="N"/>
    <s v="00 - N/A"/>
    <s v="10 - FONDO GENERAL"/>
    <s v="(en blanco)"/>
    <s v="99 - MULTIPROVINCIAL"/>
    <n v="2500000"/>
    <n v="2488400"/>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700000"/>
    <n v="1747290.9"/>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19500000"/>
    <n v="157844462.73000002"/>
  </r>
  <r>
    <s v="2024"/>
    <x v="0"/>
    <x v="0"/>
    <x v="0"/>
    <x v="0"/>
    <s v="2 - Poder Ejecutivo"/>
    <s v="0206 - MINISTERIO DE EDUCACIÓN"/>
    <s v="0004 - INSTITUTO NACIONAL DE EDUCACIÓN FISICA"/>
    <x v="2"/>
    <x v="10"/>
    <x v="46"/>
    <s v="2.2 - CONTRATACIÓN DE SERVICIOS"/>
    <s v="2.2.6 - SEGUROS"/>
    <s v="N"/>
    <s v="00 - N/A"/>
    <s v="10 - FONDO GENERAL"/>
    <s v="(en blanco)"/>
    <s v="99 - MULTIPROVINCIAL"/>
    <n v="4000000"/>
    <n v="3626407.6200000006"/>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9400000"/>
    <n v="7523796.7800000003"/>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13645000"/>
    <n v="47561861.189999998"/>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25400000"/>
    <n v="20810980.579999998"/>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15050000"/>
    <n v="978071.76"/>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7000000"/>
    <n v="42174910.57"/>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1500000"/>
    <n v="1378942.1"/>
  </r>
  <r>
    <s v="2024"/>
    <x v="0"/>
    <x v="0"/>
    <x v="0"/>
    <x v="0"/>
    <s v="2 - Poder Ejecutivo"/>
    <s v="0206 - MINISTERIO DE EDUCACIÓN"/>
    <s v="0004 - INSTITUTO NACIONAL DE EDUCACIÓN FISICA"/>
    <x v="2"/>
    <x v="10"/>
    <x v="46"/>
    <s v="2.3 - MATERIALES Y SUMINISTROS"/>
    <s v="2.3.4 - PRODUCTOS FARMACÉUTICOS"/>
    <s v="N"/>
    <s v="00 - N/A"/>
    <s v="10 - FONDO GENERAL"/>
    <s v="(en blanco)"/>
    <s v="99 - MULTIPROVINCIAL"/>
    <n v="100000"/>
    <n v="0"/>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2580000"/>
    <n v="339887.2"/>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10360000"/>
    <n v="1559185.92"/>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30000000"/>
    <n v="10998092.73"/>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20299999"/>
    <n v="29812806.960000001"/>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39881636"/>
    <n v="56344086.130000003"/>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30826454"/>
    <n v="8672169.4100000001"/>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19304784"/>
    <n v="8593956.6900000013"/>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7982375"/>
    <n v="4035266.3600000003"/>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124448.70000000001"/>
  </r>
  <r>
    <s v="2024"/>
    <x v="0"/>
    <x v="0"/>
    <x v="0"/>
    <x v="0"/>
    <s v="2 - Poder Ejecutivo"/>
    <s v="0206 - MINISTERIO DE EDUCACIÓN"/>
    <s v="0005 - INSTITUTO NACIONAL DE BIENESTAR MAGISTERIAL"/>
    <x v="2"/>
    <x v="10"/>
    <x v="40"/>
    <s v="2.2 - CONTRATACIÓN DE SERVICIOS"/>
    <s v="2.2.4 - TRANSPORTE Y ALMACENAJE"/>
    <s v="N"/>
    <s v="00 - N/A"/>
    <s v="10 - FONDO GENERAL"/>
    <s v="(en blanco)"/>
    <s v="99 - MULTIPROVINCIAL"/>
    <n v="0"/>
    <n v="0"/>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1127196.3500000001"/>
  </r>
  <r>
    <s v="2024"/>
    <x v="0"/>
    <x v="0"/>
    <x v="0"/>
    <x v="0"/>
    <s v="2 - Poder Ejecutivo"/>
    <s v="0206 - MINISTERIO DE EDUCACIÓN"/>
    <s v="0005 - INSTITUTO NACIONAL DE BIENESTAR MAGISTERIAL"/>
    <x v="2"/>
    <x v="10"/>
    <x v="40"/>
    <s v="2.2 - CONTRATACIÓN DE SERVICIOS"/>
    <s v="2.2.6 - SEGUROS"/>
    <s v="N"/>
    <s v="00 - N/A"/>
    <s v="10 - FONDO GENERAL"/>
    <s v="(en blanco)"/>
    <s v="99 - MULTIPROVINCIAL"/>
    <n v="465298476"/>
    <n v="232649238"/>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1994460.3900000001"/>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4847200"/>
  </r>
  <r>
    <s v="2024"/>
    <x v="0"/>
    <x v="0"/>
    <x v="0"/>
    <x v="0"/>
    <s v="2 - Poder Ejecutivo"/>
    <s v="0206 - MINISTERIO DE EDUCACIÓN"/>
    <s v="0005 - INSTITUTO NACIONAL DE BIENESTAR MAGISTERIAL"/>
    <x v="2"/>
    <x v="10"/>
    <x v="40"/>
    <s v="2.2 - CONTRATACIÓN DE SERVICIOS"/>
    <s v="2.2.9 - OTRAS CONTRATACIONES DE SERVICIOS"/>
    <s v="N"/>
    <s v="00 - N/A"/>
    <s v="10 - FONDO GENERAL"/>
    <s v="(en blanco)"/>
    <s v="99 - MULTIPROVINCIAL"/>
    <n v="0"/>
    <n v="1404498.42"/>
  </r>
  <r>
    <s v="2024"/>
    <x v="0"/>
    <x v="0"/>
    <x v="0"/>
    <x v="0"/>
    <s v="2 - Poder Ejecutivo"/>
    <s v="0206 - MINISTERIO DE EDUCACIÓN"/>
    <s v="0005 - INSTITUTO NACIONAL DE BIENESTAR MAGISTERIAL"/>
    <x v="2"/>
    <x v="10"/>
    <x v="40"/>
    <s v="2.3 - MATERIALES Y SUMINISTROS"/>
    <s v="2.3.1 - ALIMENTOS Y PRODUCTOS AGROFORESTALES"/>
    <s v="N"/>
    <s v="00 - N/A"/>
    <s v="10 - FONDO GENERAL"/>
    <s v="(en blanco)"/>
    <s v="99 - MULTIPROVINCIAL"/>
    <n v="0"/>
    <n v="155389.95000000001"/>
  </r>
  <r>
    <s v="2024"/>
    <x v="0"/>
    <x v="0"/>
    <x v="0"/>
    <x v="0"/>
    <s v="2 - Poder Ejecutivo"/>
    <s v="0206 - MINISTERIO DE EDUCACIÓN"/>
    <s v="0005 - INSTITUTO NACIONAL DE BIENESTAR MAGISTERIAL"/>
    <x v="2"/>
    <x v="10"/>
    <x v="40"/>
    <s v="2.3 - MATERIALES Y SUMINISTROS"/>
    <s v="2.3.2 - TEXTILES Y VESTUARIOS"/>
    <s v="N"/>
    <s v="00 - N/A"/>
    <s v="10 - FONDO GENERAL"/>
    <s v="(en blanco)"/>
    <s v="99 - MULTIPROVINCIAL"/>
    <n v="87500"/>
    <n v="918667.76"/>
  </r>
  <r>
    <s v="2024"/>
    <x v="0"/>
    <x v="0"/>
    <x v="0"/>
    <x v="0"/>
    <s v="2 - Poder Ejecutivo"/>
    <s v="0206 - MINISTERIO DE EDUCACIÓN"/>
    <s v="0005 - INSTITUTO NACIONAL DE BIENESTAR MAGISTERIAL"/>
    <x v="2"/>
    <x v="10"/>
    <x v="40"/>
    <s v="2.3 - MATERIALES Y SUMINISTROS"/>
    <s v="2.3.3 - PAPEL, CARTÓN E IMPRESOS"/>
    <s v="N"/>
    <s v="00 - N/A"/>
    <s v="10 - FONDO GENERAL"/>
    <s v="(en blanco)"/>
    <s v="99 - MULTIPROVINCIAL"/>
    <n v="65000"/>
    <n v="104028.8"/>
  </r>
  <r>
    <s v="2024"/>
    <x v="0"/>
    <x v="0"/>
    <x v="0"/>
    <x v="0"/>
    <s v="2 - Poder Ejecutivo"/>
    <s v="0206 - MINISTERIO DE EDUCACIÓN"/>
    <s v="0005 - INSTITUTO NACIONAL DE BIENESTAR MAGISTERIAL"/>
    <x v="2"/>
    <x v="10"/>
    <x v="40"/>
    <s v="2.3 - MATERIALES Y SUMINISTROS"/>
    <s v="2.3.4 - PRODUCTOS FARMACÉUTICOS"/>
    <s v="N"/>
    <s v="00 - N/A"/>
    <s v="10 - FONDO GENERAL"/>
    <s v="(en blanco)"/>
    <s v="99 - MULTIPROVINCIAL"/>
    <n v="1800000"/>
    <n v="106141.06"/>
  </r>
  <r>
    <s v="2024"/>
    <x v="0"/>
    <x v="0"/>
    <x v="0"/>
    <x v="0"/>
    <s v="2 - Poder Ejecutivo"/>
    <s v="0206 - MINISTERIO DE EDUCACIÓN"/>
    <s v="0005 - INSTITUTO NACIONAL DE BIENESTAR MAGISTERIAL"/>
    <x v="2"/>
    <x v="10"/>
    <x v="40"/>
    <s v="2.3 - MATERIALES Y SUMINISTROS"/>
    <s v="2.3.5 - CUERO, CAUCHO Y PLÁSTICO"/>
    <s v="N"/>
    <s v="00 - N/A"/>
    <s v="10 - FONDO GENERAL"/>
    <s v="(en blanco)"/>
    <s v="99 - MULTIPROVINCIAL"/>
    <n v="0"/>
    <n v="135245.54999999999"/>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9408000"/>
    <n v="5885913.4699999997"/>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3274500"/>
    <n v="2867429.36"/>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114128141"/>
    <n v="50857775.419999987"/>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24832764"/>
    <n v="7917383.3699999992"/>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13812981"/>
    <n v="7704058.6799999997"/>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3324098"/>
    <n v="1511027.07"/>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en blanco)"/>
    <s v="99 - MULTIPROVINCIAL"/>
    <n v="5699656"/>
    <n v="1289942.4099999999"/>
  </r>
  <r>
    <s v="2024"/>
    <x v="0"/>
    <x v="0"/>
    <x v="0"/>
    <x v="0"/>
    <s v="2 - Poder Ejecutivo"/>
    <s v="0206 - MINISTERIO DE EDUCACIÓN"/>
    <s v="0006 - INSTITUTO DOM. DE EVALUACIÓN E INVESTIGACIÓN DE LA CALIDAD EDUCATIVA"/>
    <x v="2"/>
    <x v="10"/>
    <x v="46"/>
    <s v="2.2 - CONTRATACIÓN DE SERVICIOS"/>
    <s v="2.2.3 - VIÁTICOS"/>
    <s v="N"/>
    <s v="00 - N/A"/>
    <s v="10 - FONDO GENERAL"/>
    <s v="(en blanco)"/>
    <s v="99 - MULTIPROVINCIAL"/>
    <n v="4161170"/>
    <n v="1272114.7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en blanco)"/>
    <s v="99 - MULTIPROVINCIAL"/>
    <n v="3638860"/>
    <n v="512708.43000000005"/>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5625000"/>
    <n v="1420248"/>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542000"/>
    <n v="240112.59"/>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290000"/>
    <n v="8010059.5599999987"/>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35062810"/>
    <n v="31024307.399999999"/>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en blanco)"/>
    <s v="99 - MULTIPROVINCIAL"/>
    <n v="4048250"/>
    <n v="1481088.77"/>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en blanco)"/>
    <s v="99 - MULTIPROVINCIAL"/>
    <n v="225000"/>
    <n v="168298"/>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en blanco)"/>
    <s v="99 - MULTIPROVINCIAL"/>
    <n v="765500"/>
    <n v="0"/>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799415"/>
    <n v="52045.599999999999"/>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315000"/>
    <n v="58931.22"/>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491065"/>
    <n v="518"/>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5938400"/>
    <n v="1191117.55"/>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4352440"/>
    <n v="840385.36"/>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275129036"/>
    <n v="115833063.13999999"/>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63396000"/>
    <n v="17620490.449999999"/>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38201252"/>
    <n v="17830172.170000006"/>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4393860"/>
    <n v="3622675.6"/>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13065250"/>
    <n v="735628.28"/>
  </r>
  <r>
    <s v="2024"/>
    <x v="0"/>
    <x v="0"/>
    <x v="0"/>
    <x v="0"/>
    <s v="2 - Poder Ejecutivo"/>
    <s v="0206 - MINISTERIO DE EDUCACIÓN"/>
    <s v="0007 - INSTITUTO NACIONAL DE FORMACIÓN Y CAPACITACIÓN MAGISTERIAL"/>
    <x v="2"/>
    <x v="10"/>
    <x v="40"/>
    <s v="2.2 - CONTRATACIÓN DE SERVICIOS"/>
    <s v="2.2.3 - VIÁTICOS"/>
    <s v="N"/>
    <s v="00 - N/A"/>
    <s v="10 - FONDO GENERAL"/>
    <s v="(en blanco)"/>
    <s v="99 - MULTIPROVINCIAL"/>
    <n v="29636000"/>
    <n v="3055543.1300000008"/>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en blanco)"/>
    <s v="99 - MULTIPROVINCIAL"/>
    <n v="15680978"/>
    <n v="830808.99"/>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34669205"/>
    <n v="1713732.6600000004"/>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39950000"/>
    <n v="21034863.370000005"/>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7251468"/>
    <n v="8569944.2699999996"/>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32166777"/>
    <n v="6501628"/>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22773000"/>
    <n v="11696094.91"/>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en blanco)"/>
    <s v="99 - MULTIPROVINCIAL"/>
    <n v="2123429"/>
    <n v="215560.61"/>
  </r>
  <r>
    <s v="2024"/>
    <x v="0"/>
    <x v="0"/>
    <x v="0"/>
    <x v="0"/>
    <s v="2 - Poder Ejecutivo"/>
    <s v="0206 - MINISTERIO DE EDUCACIÓN"/>
    <s v="0007 - INSTITUTO NACIONAL DE FORMACIÓN Y CAPACITACIÓN MAGISTERIAL"/>
    <x v="2"/>
    <x v="10"/>
    <x v="40"/>
    <s v="2.3 - MATERIALES Y SUMINISTROS"/>
    <s v="2.3.2 - TEXTILES Y VESTUARIOS"/>
    <s v="N"/>
    <s v="00 - N/A"/>
    <s v="10 - FONDO GENERAL"/>
    <s v="(en blanco)"/>
    <s v="99 - MULTIPROVINCIAL"/>
    <n v="2071900"/>
    <n v="886708.64"/>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2153654"/>
    <n v="22366.9"/>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en blanco)"/>
    <s v="99 - MULTIPROVINCIAL"/>
    <n v="164446"/>
    <n v="84627.87"/>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966593"/>
    <n v="15045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112834"/>
    <n v="17228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12039325"/>
    <n v="424992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7358623"/>
    <n v="1744644.0199999998"/>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296397561"/>
    <n v="515434907.44000018"/>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237168020"/>
    <n v="85313395.110000014"/>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en blanco)"/>
    <s v="99 - MULTIPROVINCIAL"/>
    <n v="200000"/>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en blanco)"/>
    <s v="99 - MULTIPROVINCIAL"/>
    <n v="0"/>
    <n v="66000"/>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187356713"/>
    <n v="79905317.74999994"/>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36259977"/>
    <n v="15182701.039999999"/>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33166850"/>
    <n v="3697450.28"/>
  </r>
  <r>
    <s v="2024"/>
    <x v="0"/>
    <x v="0"/>
    <x v="0"/>
    <x v="0"/>
    <s v="2 - Poder Ejecutivo"/>
    <s v="0206 - MINISTERIO DE EDUCACIÓN"/>
    <s v="0008 - INSTITUTO SUPERIOR DE FORMACIÓN DOCENTE  SALOME UREÑA"/>
    <x v="2"/>
    <x v="10"/>
    <x v="24"/>
    <s v="2.2 - CONTRATACIÓN DE SERVICIOS"/>
    <s v="2.2.3 - VIÁTICOS"/>
    <s v="N"/>
    <s v="00 - N/A"/>
    <s v="10 - FONDO GENERAL"/>
    <s v="(en blanco)"/>
    <s v="99 - MULTIPROVINCIAL"/>
    <n v="8059250"/>
    <n v="1679300"/>
  </r>
  <r>
    <s v="2024"/>
    <x v="0"/>
    <x v="0"/>
    <x v="0"/>
    <x v="0"/>
    <s v="2 - Poder Ejecutivo"/>
    <s v="0206 - MINISTERIO DE EDUCACIÓN"/>
    <s v="0008 - INSTITUTO SUPERIOR DE FORMACIÓN DOCENTE  SALOME UREÑA"/>
    <x v="2"/>
    <x v="10"/>
    <x v="24"/>
    <s v="2.2 - CONTRATACIÓN DE SERVICIOS"/>
    <s v="2.2.4 - TRANSPORTE Y ALMACENAJE"/>
    <s v="N"/>
    <s v="00 - N/A"/>
    <s v="10 - FONDO GENERAL"/>
    <s v="(en blanco)"/>
    <s v="99 - MULTIPROVINCIAL"/>
    <n v="17001000"/>
    <n v="3151785.4299999997"/>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71557372"/>
    <n v="26653191.449999999"/>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36400000"/>
    <n v="14944286.030000003"/>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49600000"/>
    <n v="21437806.659999993"/>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260965043"/>
    <n v="81557026.150000021"/>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en blanco)"/>
    <s v="99 - MULTIPROVINCIAL"/>
    <n v="4424527"/>
    <n v="0"/>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53648237"/>
    <n v="18716801.739999998"/>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en blanco)"/>
    <s v="99 - MULTIPROVINCIAL"/>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73616896"/>
    <n v="46706358.640000001"/>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4935000"/>
    <n v="446051.33"/>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29606605"/>
    <n v="3802387.45"/>
  </r>
  <r>
    <s v="2024"/>
    <x v="0"/>
    <x v="0"/>
    <x v="0"/>
    <x v="0"/>
    <s v="2 - Poder Ejecutivo"/>
    <s v="0206 - MINISTERIO DE EDUCACIÓN"/>
    <s v="0008 - INSTITUTO SUPERIOR DE FORMACIÓN DOCENTE  SALOME UREÑA"/>
    <x v="2"/>
    <x v="10"/>
    <x v="24"/>
    <s v="2.3 - MATERIALES Y SUMINISTROS"/>
    <s v="2.3.4 - PRODUCTOS FARMACÉUTICOS"/>
    <s v="N"/>
    <s v="00 - N/A"/>
    <s v="10 - FONDO GENERAL"/>
    <s v="(en blanco)"/>
    <s v="99 - MULTIPROVINCIAL"/>
    <n v="0"/>
    <n v="41854.19"/>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1860000"/>
    <n v="244812.24"/>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845000"/>
    <n v="179466.28"/>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8930000"/>
    <n v="10887181.050000001"/>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55682387"/>
    <n v="16122998.870000001"/>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1019920267"/>
    <n v="406673396.17000002"/>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243700000"/>
    <n v="73523228.689999998"/>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en blanco)"/>
    <s v="99 - MULTIPROVINCIAL"/>
    <n v="1200000"/>
    <n v="0"/>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129342405"/>
    <n v="61386761.380000025"/>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60888967"/>
    <n v="19246757.620000005"/>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54545535"/>
    <n v="11391330.129999999"/>
  </r>
  <r>
    <s v="2024"/>
    <x v="0"/>
    <x v="0"/>
    <x v="0"/>
    <x v="0"/>
    <s v="2 - Poder Ejecutivo"/>
    <s v="0206 - MINISTERIO DE EDUCACIÓN"/>
    <s v="0010 - INSTITUTO NACIONAL DE BIENESTAR ESTUDIANTIL (INABIE)"/>
    <x v="2"/>
    <x v="10"/>
    <x v="40"/>
    <s v="2.2 - CONTRATACIÓN DE SERVICIOS"/>
    <s v="2.2.3 - VIÁTICOS"/>
    <s v="N"/>
    <s v="00 - N/A"/>
    <s v="10 - FONDO GENERAL"/>
    <s v="(en blanco)"/>
    <s v="99 - MULTIPROVINCIAL"/>
    <n v="84569725"/>
    <n v="16922737.5"/>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39923292"/>
    <n v="4403711.78"/>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71406000"/>
    <n v="43366413.670000002"/>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27967300"/>
    <n v="13095098.74"/>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23368576"/>
    <n v="6862560.4299999997"/>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76252457"/>
    <n v="20517361.770000003"/>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25735484560"/>
    <n v="14948124634.390001"/>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4337000"/>
    <n v="879772.08000000007"/>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3238581186"/>
    <n v="1636579580.7999997"/>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21641709"/>
    <n v="4844764.040000001"/>
  </r>
  <r>
    <s v="2024"/>
    <x v="0"/>
    <x v="0"/>
    <x v="0"/>
    <x v="0"/>
    <s v="2 - Poder Ejecutivo"/>
    <s v="0206 - MINISTERIO DE EDUCACIÓN"/>
    <s v="0010 - INSTITUTO NACIONAL DE BIENESTAR ESTUDIANTIL (INABIE)"/>
    <x v="2"/>
    <x v="10"/>
    <x v="40"/>
    <s v="2.3 - MATERIALES Y SUMINISTROS"/>
    <s v="2.3.4 - PRODUCTOS FARMACÉUTICOS"/>
    <s v="N"/>
    <s v="00 - N/A"/>
    <s v="10 - FONDO GENERAL"/>
    <s v="(en blanco)"/>
    <s v="99 - MULTIPROVINCIAL"/>
    <n v="57803862"/>
    <n v="17603694.419999998"/>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6808033"/>
    <n v="0"/>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6946912"/>
    <n v="289665.39"/>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34017049"/>
    <n v="10452640.82"/>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333204758"/>
    <n v="574858735.69000006"/>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en blanco)"/>
    <s v="99 - MULTIPROVINCIAL"/>
    <n v="4670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en blanco)"/>
    <s v="99 - MULTIPROVINCIAL"/>
    <n v="45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5890000"/>
    <n v="23423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en blanco)"/>
    <s v="99 - MULTIPROVINCIAL"/>
    <n v="3692000"/>
    <n v="351999.99"/>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70 - DONACION EXTERNA"/>
    <s v="(en blanco)"/>
    <s v="99 - MULTIPROVINCIAL"/>
    <n v="0"/>
    <n v="0"/>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en blanco)"/>
    <s v="99 - MULTIPROVINCIAL"/>
    <n v="27800"/>
    <n v="0"/>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90000"/>
    <n v="0"/>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14672000"/>
    <n v="0"/>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9603440"/>
    <n v="226432.5"/>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605000"/>
    <n v="36075850.969999999"/>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8220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5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62892872"/>
    <n v="29039532.050000001"/>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24867173"/>
    <n v="0"/>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34902700"/>
    <n v="4964532.34"/>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3700500"/>
    <n v="65490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2403344"/>
    <n v="0"/>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en blanco)"/>
    <s v="99 - MULTIPROVINCIAL"/>
    <n v="506787888"/>
    <n v="270259501.02999997"/>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2802246"/>
    <n v="374378667.13"/>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74205063"/>
    <n v="31734438.050000001"/>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en blanco)"/>
    <s v="99 - MULTIPROVINCIAL"/>
    <n v="800000"/>
    <n v="330948.43"/>
  </r>
  <r>
    <s v="2024"/>
    <x v="0"/>
    <x v="0"/>
    <x v="0"/>
    <x v="0"/>
    <s v="2 - Poder Ejecutivo"/>
    <s v="0207 - MINISTERIO DE SALUD PÚBLICA Y ASISTENCIA SOCIAL"/>
    <s v="0001 - MINISTERIO DE SALUD PUBLICA Y ASISTENCIA SOCIAL"/>
    <x v="2"/>
    <x v="3"/>
    <x v="4"/>
    <s v="2.2 - CONTRATACIÓN DE SERVICIOS"/>
    <s v="2.2.3 - VIÁTICOS"/>
    <s v="N"/>
    <s v="00 - N/A"/>
    <s v="10 - FONDO GENERAL"/>
    <s v="(en blanco)"/>
    <s v="99 - MULTIPROVINCIAL"/>
    <n v="50000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en blanco)"/>
    <s v="99 - MULTIPROVINCIAL"/>
    <n v="250000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en blanco)"/>
    <s v="99 - MULTIPROVINCIAL"/>
    <n v="350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en blanco)"/>
    <s v="99 - MULTIPROVINCIAL"/>
    <n v="1000000"/>
    <n v="178180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en blanco)"/>
    <s v="99 - MULTIPROVINCIAL"/>
    <n v="300000"/>
    <n v="0"/>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en blanco)"/>
    <s v="99 - MULTIPROVINCIAL"/>
    <n v="9000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en blanco)"/>
    <s v="99 - MULTIPROVINCIAL"/>
    <n v="7600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en blanco)"/>
    <s v="99 - MULTIPROVINCIAL"/>
    <n v="5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en blanco)"/>
    <s v="99 - MULTIPROVINCIAL"/>
    <n v="586000"/>
    <n v="0"/>
  </r>
  <r>
    <s v="2024"/>
    <x v="0"/>
    <x v="0"/>
    <x v="0"/>
    <x v="0"/>
    <s v="2 - Poder Ejecutivo"/>
    <s v="0207 - MINISTERIO DE SALUD PÚBLICA Y ASISTENCIA SOCIAL"/>
    <s v="0001 - MINISTERIO DE SALUD PUBLICA Y ASISTENCIA SOCIAL"/>
    <x v="2"/>
    <x v="3"/>
    <x v="19"/>
    <s v="2.3 - MATERIALES Y SUMINISTROS"/>
    <s v="2.3.2 - TEXTILES Y VESTUARIOS"/>
    <s v="N"/>
    <s v="00 - N/A"/>
    <s v="10 - FONDO GENERAL"/>
    <s v="(en blanco)"/>
    <s v="99 - MULTIPROVINCIAL"/>
    <n v="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en blanco)"/>
    <s v="99 - MULTIPROVINCIAL"/>
    <n v="73304"/>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174696"/>
    <n v="0"/>
  </r>
  <r>
    <s v="2024"/>
    <x v="0"/>
    <x v="0"/>
    <x v="0"/>
    <x v="0"/>
    <s v="2 - Poder Ejecutivo"/>
    <s v="0207 - MINISTERIO DE SALUD PÚBLICA Y ASISTENCIA SOCIAL"/>
    <s v="0001 - MINISTERIO DE SALUD PUBLICA Y ASISTENCIA SOCIAL"/>
    <x v="2"/>
    <x v="3"/>
    <x v="48"/>
    <s v="2.1 - REMUNERACIONES Y CONTRIBUCIONES"/>
    <s v="2.1.1 - REMUNERACIONES"/>
    <s v="N"/>
    <s v="00 - N/A"/>
    <s v="10 - FONDO GENERAL"/>
    <s v="(en blanco)"/>
    <s v="99 - MULTIPROVINCIAL"/>
    <n v="4609413222"/>
    <n v="1935991461.9199994"/>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en blanco)"/>
    <s v="99 - MULTIPROVINCIAL"/>
    <n v="611520437"/>
    <n v="296582044.55999994"/>
  </r>
  <r>
    <s v="2024"/>
    <x v="0"/>
    <x v="0"/>
    <x v="0"/>
    <x v="0"/>
    <s v="2 - Poder Ejecutivo"/>
    <s v="0207 - MINISTERIO DE SALUD PÚBLICA Y ASISTENCIA SOCIAL"/>
    <s v="0001 - MINISTERIO DE SALUD PUBLICA Y ASISTENCIA SOCIAL"/>
    <x v="2"/>
    <x v="3"/>
    <x v="48"/>
    <s v="2.1 - REMUNERACIONES Y CONTRIBUCIONES"/>
    <s v="2.1.5 - CONTRIBUCIONES A LA SEGURIDAD SOCIAL"/>
    <s v="N"/>
    <s v="00 - N/A"/>
    <s v="10 - FONDO GENERAL"/>
    <s v="(en blanco)"/>
    <s v="99 - MULTIPROVINCIAL"/>
    <n v="627679103"/>
    <n v="294878673.62000006"/>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en blanco)"/>
    <s v="99 - MULTIPROVINCIAL"/>
    <n v="289475000"/>
    <n v="142250934.60999995"/>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222541033"/>
    <n v="31337002.75"/>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50 - CRÉDITO INTERNO"/>
    <s v="(en blanco)"/>
    <s v="99 - MULTIPROVINCIAL"/>
    <n v="0"/>
    <n v="9018327"/>
  </r>
  <r>
    <s v="2024"/>
    <x v="0"/>
    <x v="0"/>
    <x v="0"/>
    <x v="0"/>
    <s v="2 - Poder Ejecutivo"/>
    <s v="0207 - MINISTERIO DE SALUD PÚBLICA Y ASISTENCIA SOCIAL"/>
    <s v="0001 - MINISTERIO DE SALUD PUBLICA Y ASISTENCIA SOCIAL"/>
    <x v="2"/>
    <x v="3"/>
    <x v="48"/>
    <s v="2.2 - CONTRATACIÓN DE SERVICIOS"/>
    <s v="2.2.3 - VIÁTICOS"/>
    <s v="N"/>
    <s v="00 - N/A"/>
    <s v="10 - FONDO GENERAL"/>
    <s v="(en blanco)"/>
    <s v="99 - MULTIPROVINCIAL"/>
    <n v="129585911"/>
    <n v="10316246.6"/>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en blanco)"/>
    <s v="99 - MULTIPROVINCIAL"/>
    <n v="10485840"/>
    <n v="10208760.199999999"/>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71567461"/>
    <n v="24770169.209999993"/>
  </r>
  <r>
    <s v="2024"/>
    <x v="0"/>
    <x v="0"/>
    <x v="0"/>
    <x v="0"/>
    <s v="2 - Poder Ejecutivo"/>
    <s v="0207 - MINISTERIO DE SALUD PÚBLICA Y ASISTENCIA SOCIAL"/>
    <s v="0001 - MINISTERIO DE SALUD PUBLICA Y ASISTENCIA SOCIAL"/>
    <x v="2"/>
    <x v="3"/>
    <x v="48"/>
    <s v="2.2 - CONTRATACIÓN DE SERVICIOS"/>
    <s v="2.2.6 - SEGUROS"/>
    <s v="N"/>
    <s v="00 - N/A"/>
    <s v="10 - FONDO GENERAL"/>
    <s v="(en blanco)"/>
    <s v="99 - MULTIPROVINCIAL"/>
    <n v="17100000"/>
    <n v="139219.43"/>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en blanco)"/>
    <s v="99 - MULTIPROVINCIAL"/>
    <n v="60353480"/>
    <n v="9072387.4199999981"/>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173449987"/>
    <n v="43016180.830000013"/>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20 - FONDOS CON DESTINO ESPECÍFICO"/>
    <s v="(en blanco)"/>
    <s v="99 - MULTIPROVINCIAL"/>
    <n v="143918437"/>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93790414"/>
    <n v="22236642.870000001"/>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20 - FONDOS CON DESTINO ESPECÍFICO"/>
    <s v="(en blanco)"/>
    <s v="99 - MULTIPROVINCIAL"/>
    <n v="0"/>
    <n v="3082384.57"/>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en blanco)"/>
    <s v="99 - MULTIPROVINCIAL"/>
    <n v="34624225"/>
    <n v="7091128.0099999998"/>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37941726"/>
    <n v="8940163.2600000016"/>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14634382"/>
    <n v="3646561.79"/>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en blanco)"/>
    <s v="99 - MULTIPROVINCIAL"/>
    <n v="1146309024"/>
    <n v="710671012.2700001"/>
  </r>
  <r>
    <s v="2024"/>
    <x v="0"/>
    <x v="0"/>
    <x v="0"/>
    <x v="0"/>
    <s v="2 - Poder Ejecutivo"/>
    <s v="0207 - MINISTERIO DE SALUD PÚBLICA Y ASISTENCIA SOCIAL"/>
    <s v="0001 - MINISTERIO DE SALUD PUBLICA Y ASISTENCIA SOCIAL"/>
    <x v="2"/>
    <x v="3"/>
    <x v="48"/>
    <s v="2.3 - MATERIALES Y SUMINISTROS"/>
    <s v="2.3.5 - CUERO, CAUCHO Y PLÁSTICO"/>
    <s v="N"/>
    <s v="00 - N/A"/>
    <s v="10 - FONDO GENERAL"/>
    <s v="(en blanco)"/>
    <s v="99 - MULTIPROVINCIAL"/>
    <n v="16492078"/>
    <n v="2275013.5800000005"/>
  </r>
  <r>
    <s v="2024"/>
    <x v="0"/>
    <x v="0"/>
    <x v="0"/>
    <x v="0"/>
    <s v="2 - Poder Ejecutivo"/>
    <s v="0207 - MINISTERIO DE SALUD PÚBLICA Y ASISTENCIA SOCIAL"/>
    <s v="0001 - MINISTERIO DE SALUD PUBLICA Y ASISTENCIA SOCIAL"/>
    <x v="2"/>
    <x v="3"/>
    <x v="48"/>
    <s v="2.3 - MATERIALES Y SUMINISTROS"/>
    <s v="2.3.5 - CUERO, CAUCHO Y PLÁSTICO"/>
    <s v="N"/>
    <s v="00 - N/A"/>
    <s v="50 - CRÉDITO INTERNO"/>
    <s v="(en blanco)"/>
    <s v="99 - MULTIPROVINCIAL"/>
    <n v="0"/>
    <n v="9381000"/>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2562221"/>
    <n v="1100826.1400000001"/>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265750669"/>
    <n v="45112341.169999987"/>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50 - CRÉDITO INTERNO"/>
    <s v="(en blanco)"/>
    <s v="99 - MULTIPROVINCIAL"/>
    <n v="0"/>
    <n v="3035000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170329504"/>
    <n v="34146020.599999987"/>
  </r>
  <r>
    <s v="2024"/>
    <x v="0"/>
    <x v="0"/>
    <x v="0"/>
    <x v="0"/>
    <s v="2 - Poder Ejecutivo"/>
    <s v="0207 - MINISTERIO DE SALUD PÚBLICA Y ASISTENCIA SOCIAL"/>
    <s v="0001 - MINISTERIO DE SALUD PUBLICA Y ASISTENCIA SOCIAL"/>
    <x v="2"/>
    <x v="3"/>
    <x v="48"/>
    <s v="2.3 - MATERIALES Y SUMINISTROS"/>
    <s v="2.3.9 - PRODUCTOS Y ÚTILES VARIOS"/>
    <s v="N"/>
    <s v="00 - N/A"/>
    <s v="50 - CRÉDITO INTERNO"/>
    <s v="(en blanco)"/>
    <s v="99 - MULTIPROVINCIAL"/>
    <n v="0"/>
    <n v="0"/>
  </r>
  <r>
    <s v="2024"/>
    <x v="0"/>
    <x v="0"/>
    <x v="0"/>
    <x v="0"/>
    <s v="2 - Poder Ejecutivo"/>
    <s v="0207 - MINISTERIO DE SALUD PÚBLICA Y ASISTENCIA SOCIAL"/>
    <s v="0007 - CONSEJO NACIONAL PARA EL VIH SIDA"/>
    <x v="2"/>
    <x v="3"/>
    <x v="47"/>
    <s v="2.2 - CONTRATACIÓN DE SERVICIOS"/>
    <s v="2.2.2 - PUBLICIDAD, IMPRESIÓN Y ENCUADERNACIÓN"/>
    <s v="N"/>
    <s v="00 - N/A"/>
    <s v="70 - DONACION EXTERNA"/>
    <s v="(en blanco)"/>
    <s v="99 - MULTIPROVINCIAL"/>
    <n v="0"/>
    <n v="0"/>
  </r>
  <r>
    <s v="2024"/>
    <x v="0"/>
    <x v="0"/>
    <x v="0"/>
    <x v="0"/>
    <s v="2 - Poder Ejecutivo"/>
    <s v="0207 - MINISTERIO DE SALUD PÚBLICA Y ASISTENCIA SOCIAL"/>
    <s v="0007 - CONSEJO NACIONAL PARA EL VIH SIDA"/>
    <x v="2"/>
    <x v="3"/>
    <x v="47"/>
    <s v="2.2 - CONTRATACIÓN DE SERVICIOS"/>
    <s v="2.2.3 - VIÁTICOS"/>
    <s v="N"/>
    <s v="00 - N/A"/>
    <s v="70 - DONACION EXTERNA"/>
    <s v="(en blanco)"/>
    <s v="99 - MULTIPROVINCIAL"/>
    <n v="0"/>
    <n v="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s v="0007 - CONSEJO NACIONAL PARA EL VIH SIDA"/>
    <x v="2"/>
    <x v="3"/>
    <x v="47"/>
    <s v="2.2 - CONTRATACIÓN DE SERVICIOS"/>
    <s v="2.2.9 - OTRAS CONTRATACIONES DE SERVICIOS"/>
    <s v="N"/>
    <s v="00 - N/A"/>
    <s v="70 - DONACION EXTERNA"/>
    <s v="(en blanco)"/>
    <s v="99 - MULTIPROVINCIAL"/>
    <n v="0"/>
    <n v="0"/>
  </r>
  <r>
    <s v="2024"/>
    <x v="0"/>
    <x v="0"/>
    <x v="0"/>
    <x v="0"/>
    <s v="2 - Poder Ejecutivo"/>
    <s v="0207 - MINISTERIO DE SALUD PÚBLICA Y ASISTENCIA SOCIAL"/>
    <s v="0007 - CONSEJO NACIONAL PARA EL VIH SIDA"/>
    <x v="2"/>
    <x v="3"/>
    <x v="47"/>
    <s v="2.3 - MATERIALES Y SUMINISTROS"/>
    <s v="2.3.7 - COMBUSTIBLES, LUBRICANTES, PRODUCTOS QUÍMICOS Y CONEXOS"/>
    <s v="N"/>
    <s v="00 - N/A"/>
    <s v="70 - DONACION EXTERNA"/>
    <s v="(en blanco)"/>
    <s v="99 - MULTIPROVINCIAL"/>
    <n v="0"/>
    <n v="0"/>
  </r>
  <r>
    <s v="2024"/>
    <x v="0"/>
    <x v="0"/>
    <x v="0"/>
    <x v="0"/>
    <s v="2 - Poder Ejecutivo"/>
    <s v="0207 - MINISTERIO DE SALUD PÚBLICA Y ASISTENCIA SOCIAL"/>
    <s v="0007 - CONSEJO NACIONAL PARA EL VIH SIDA"/>
    <x v="2"/>
    <x v="3"/>
    <x v="47"/>
    <s v="2.3 - MATERIALES Y SUMINISTROS"/>
    <s v="2.3.9 - PRODUCTOS Y ÚTILES VARIOS"/>
    <s v="N"/>
    <s v="00 - N/A"/>
    <s v="70 - DONACION EXTERNA"/>
    <s v="(en blanco)"/>
    <s v="99 - MULTIPROVINCIAL"/>
    <n v="0"/>
    <n v="0"/>
  </r>
  <r>
    <s v="2024"/>
    <x v="0"/>
    <x v="0"/>
    <x v="0"/>
    <x v="0"/>
    <s v="2 - Poder Ejecutivo"/>
    <s v="0207 - MINISTERIO DE SALUD PÚBLICA Y ASISTENCIA SOCIAL"/>
    <s v="0007 - CONSEJO NACIONAL PARA EL VIH SIDA"/>
    <x v="2"/>
    <x v="3"/>
    <x v="48"/>
    <s v="2.1 - REMUNERACIONES Y CONTRIBUCIONES"/>
    <s v="2.1.1 - REMUNERACIONES"/>
    <s v="N"/>
    <s v="00 - N/A"/>
    <s v="10 - FONDO GENERAL"/>
    <s v="(en blanco)"/>
    <s v="99 - MULTIPROVINCIAL"/>
    <n v="112069457"/>
    <n v="50249851.709999986"/>
  </r>
  <r>
    <s v="2024"/>
    <x v="0"/>
    <x v="0"/>
    <x v="0"/>
    <x v="0"/>
    <s v="2 - Poder Ejecutivo"/>
    <s v="0207 - MINISTERIO DE SALUD PÚBLICA Y ASISTENCIA SOCIAL"/>
    <s v="0007 - CONSEJO NACIONAL PARA EL VIH SIDA"/>
    <x v="2"/>
    <x v="3"/>
    <x v="48"/>
    <s v="2.1 - REMUNERACIONES Y CONTRIBUCIONES"/>
    <s v="2.1.2 - SOBRESUELDOS"/>
    <s v="N"/>
    <s v="00 - N/A"/>
    <s v="10 - FONDO GENERAL"/>
    <s v="(en blanco)"/>
    <s v="99 - MULTIPROVINCIAL"/>
    <n v="16981521"/>
    <n v="8067113.1100000003"/>
  </r>
  <r>
    <s v="2024"/>
    <x v="0"/>
    <x v="0"/>
    <x v="0"/>
    <x v="0"/>
    <s v="2 - Poder Ejecutivo"/>
    <s v="0207 - MINISTERIO DE SALUD PÚBLICA Y ASISTENCIA SOCIAL"/>
    <s v="0007 - CONSEJO NACIONAL PARA EL VIH SIDA"/>
    <x v="2"/>
    <x v="3"/>
    <x v="48"/>
    <s v="2.1 - REMUNERACIONES Y CONTRIBUCIONES"/>
    <s v="2.1.5 - CONTRIBUCIONES A LA SEGURIDAD SOCIAL"/>
    <s v="N"/>
    <s v="00 - N/A"/>
    <s v="10 - FONDO GENERAL"/>
    <s v="(en blanco)"/>
    <s v="99 - MULTIPROVINCIAL"/>
    <n v="14986719"/>
    <n v="7556775.5799999991"/>
  </r>
  <r>
    <s v="2024"/>
    <x v="0"/>
    <x v="0"/>
    <x v="0"/>
    <x v="0"/>
    <s v="2 - Poder Ejecutivo"/>
    <s v="0207 - MINISTERIO DE SALUD PÚBLICA Y ASISTENCIA SOCIAL"/>
    <s v="0007 - CONSEJO NACIONAL PARA EL VIH SIDA"/>
    <x v="2"/>
    <x v="3"/>
    <x v="48"/>
    <s v="2.2 - CONTRATACIÓN DE SERVICIOS"/>
    <s v="2.2.1 - SERVICIOS BÁSICOS"/>
    <s v="N"/>
    <s v="00 - N/A"/>
    <s v="10 - FONDO GENERAL"/>
    <s v="(en blanco)"/>
    <s v="99 - MULTIPROVINCIAL"/>
    <n v="8370697"/>
    <n v="2715778.2900000005"/>
  </r>
  <r>
    <s v="2024"/>
    <x v="0"/>
    <x v="0"/>
    <x v="0"/>
    <x v="0"/>
    <s v="2 - Poder Ejecutivo"/>
    <s v="0207 - MINISTERIO DE SALUD PÚBLICA Y ASISTENCIA SOCIAL"/>
    <s v="0007 - CONSEJO NACIONAL PARA EL VIH SIDA"/>
    <x v="2"/>
    <x v="3"/>
    <x v="48"/>
    <s v="2.2 - CONTRATACIÓN DE SERVICIOS"/>
    <s v="2.2.2 - PUBLICIDAD, IMPRESIÓN Y ENCUADERNACIÓN"/>
    <s v="N"/>
    <s v="00 - N/A"/>
    <s v="10 - FONDO GENERAL"/>
    <s v="(en blanco)"/>
    <s v="99 - MULTIPROVINCIAL"/>
    <n v="2035457"/>
    <n v="206028"/>
  </r>
  <r>
    <s v="2024"/>
    <x v="0"/>
    <x v="0"/>
    <x v="0"/>
    <x v="0"/>
    <s v="2 - Poder Ejecutivo"/>
    <s v="0207 - MINISTERIO DE SALUD PÚBLICA Y ASISTENCIA SOCIAL"/>
    <s v="0007 - CONSEJO NACIONAL PARA EL VIH SIDA"/>
    <x v="2"/>
    <x v="3"/>
    <x v="48"/>
    <s v="2.2 - CONTRATACIÓN DE SERVICIOS"/>
    <s v="2.2.3 - VIÁTICOS"/>
    <s v="N"/>
    <s v="00 - N/A"/>
    <s v="10 - FONDO GENERAL"/>
    <s v="(en blanco)"/>
    <s v="99 - MULTIPROVINCIAL"/>
    <n v="700000"/>
    <n v="0"/>
  </r>
  <r>
    <s v="2024"/>
    <x v="0"/>
    <x v="0"/>
    <x v="0"/>
    <x v="0"/>
    <s v="2 - Poder Ejecutivo"/>
    <s v="0207 - MINISTERIO DE SALUD PÚBLICA Y ASISTENCIA SOCIAL"/>
    <s v="0007 - CONSEJO NACIONAL PARA EL VIH SIDA"/>
    <x v="2"/>
    <x v="3"/>
    <x v="48"/>
    <s v="2.2 - CONTRATACIÓN DE SERVICIOS"/>
    <s v="2.2.4 - TRANSPORTE Y ALMACENAJE"/>
    <s v="N"/>
    <s v="00 - N/A"/>
    <s v="10 - FONDO GENERAL"/>
    <s v="(en blanco)"/>
    <s v="99 - MULTIPROVINCIAL"/>
    <n v="250000"/>
    <n v="0"/>
  </r>
  <r>
    <s v="2024"/>
    <x v="0"/>
    <x v="0"/>
    <x v="0"/>
    <x v="0"/>
    <s v="2 - Poder Ejecutivo"/>
    <s v="0207 - MINISTERIO DE SALUD PÚBLICA Y ASISTENCIA SOCIAL"/>
    <s v="0007 - CONSEJO NACIONAL PARA EL VIH SIDA"/>
    <x v="2"/>
    <x v="3"/>
    <x v="48"/>
    <s v="2.2 - CONTRATACIÓN DE SERVICIOS"/>
    <s v="2.2.6 - SEGUROS"/>
    <s v="N"/>
    <s v="00 - N/A"/>
    <s v="10 - FONDO GENERAL"/>
    <s v="(en blanco)"/>
    <s v="99 - MULTIPROVINCIAL"/>
    <n v="1700000"/>
    <n v="1455595.34"/>
  </r>
  <r>
    <s v="2024"/>
    <x v="0"/>
    <x v="0"/>
    <x v="0"/>
    <x v="0"/>
    <s v="2 - Poder Ejecutivo"/>
    <s v="0207 - MINISTERIO DE SALUD PÚBLICA Y ASISTENCIA SOCIAL"/>
    <s v="0007 - CONSEJO NACIONAL PARA EL VIH SIDA"/>
    <x v="2"/>
    <x v="3"/>
    <x v="48"/>
    <s v="2.2 - CONTRATACIÓN DE SERVICIOS"/>
    <s v="2.2.7 - SERVICIOS DE CONSERVACIÓN, REPARACIONES MENORES E INSTALACIONES TEMPORALES"/>
    <s v="N"/>
    <s v="00 - N/A"/>
    <s v="10 - FONDO GENERAL"/>
    <s v="(en blanco)"/>
    <s v="99 - MULTIPROVINCIAL"/>
    <n v="2500000"/>
    <n v="1122309"/>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10 - FONDO GENERAL"/>
    <s v="(en blanco)"/>
    <s v="99 - MULTIPROVINCIAL"/>
    <n v="14151974"/>
    <n v="0"/>
  </r>
  <r>
    <s v="2024"/>
    <x v="0"/>
    <x v="0"/>
    <x v="0"/>
    <x v="0"/>
    <s v="2 - Poder Ejecutivo"/>
    <s v="0207 - MINISTERIO DE SALUD PÚBLICA Y ASISTENCIA SOCIAL"/>
    <s v="0007 - CONSEJO NACIONAL PARA EL VIH SIDA"/>
    <x v="2"/>
    <x v="3"/>
    <x v="48"/>
    <s v="2.2 - CONTRATACIÓN DE SERVICIOS"/>
    <s v="2.2.9 - OTRAS CONTRATACIONES DE SERVICIOS"/>
    <s v="N"/>
    <s v="00 - N/A"/>
    <s v="10 - FONDO GENERAL"/>
    <s v="(en blanco)"/>
    <s v="99 - MULTIPROVINCIAL"/>
    <n v="1200000"/>
    <n v="114224"/>
  </r>
  <r>
    <s v="2024"/>
    <x v="0"/>
    <x v="0"/>
    <x v="0"/>
    <x v="0"/>
    <s v="2 - Poder Ejecutivo"/>
    <s v="0207 - MINISTERIO DE SALUD PÚBLICA Y ASISTENCIA SOCIAL"/>
    <s v="0007 - CONSEJO NACIONAL PARA EL VIH SIDA"/>
    <x v="2"/>
    <x v="3"/>
    <x v="48"/>
    <s v="2.3 - MATERIALES Y SUMINISTROS"/>
    <s v="2.3.1 - ALIMENTOS Y PRODUCTOS AGROFORESTALES"/>
    <s v="N"/>
    <s v="00 - N/A"/>
    <s v="10 - FONDO GENERAL"/>
    <s v="(en blanco)"/>
    <s v="99 - MULTIPROVINCIAL"/>
    <n v="146812"/>
    <n v="70000"/>
  </r>
  <r>
    <s v="2024"/>
    <x v="0"/>
    <x v="0"/>
    <x v="0"/>
    <x v="0"/>
    <s v="2 - Poder Ejecutivo"/>
    <s v="0207 - MINISTERIO DE SALUD PÚBLICA Y ASISTENCIA SOCIAL"/>
    <s v="0007 - CONSEJO NACIONAL PARA EL VIH SIDA"/>
    <x v="2"/>
    <x v="3"/>
    <x v="48"/>
    <s v="2.3 - MATERIALES Y SUMINISTROS"/>
    <s v="2.3.3 - PAPEL, CARTÓN E IMPRESOS"/>
    <s v="N"/>
    <s v="00 - N/A"/>
    <s v="10 - FONDO GENERAL"/>
    <s v="(en blanco)"/>
    <s v="99 - MULTIPROVINCIAL"/>
    <n v="400000"/>
    <n v="3363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10 - FONDO GENERAL"/>
    <s v="(en blanco)"/>
    <s v="99 - MULTIPROVINCIAL"/>
    <n v="9000000"/>
    <n v="2250000"/>
  </r>
  <r>
    <s v="2024"/>
    <x v="0"/>
    <x v="0"/>
    <x v="0"/>
    <x v="0"/>
    <s v="2 - Poder Ejecutivo"/>
    <s v="0207 - MINISTERIO DE SALUD PÚBLICA Y ASISTENCIA SOCIAL"/>
    <s v="0007 - CONSEJO NACIONAL PARA EL VIH SIDA"/>
    <x v="2"/>
    <x v="3"/>
    <x v="48"/>
    <s v="2.3 - MATERIALES Y SUMINISTROS"/>
    <s v="2.3.9 - PRODUCTOS Y ÚTILES VARIOS"/>
    <s v="N"/>
    <s v="00 - N/A"/>
    <s v="10 - FONDO GENERAL"/>
    <s v="(en blanco)"/>
    <s v="99 - MULTIPROVINCIAL"/>
    <n v="1500000"/>
    <n v="440080.69"/>
  </r>
  <r>
    <s v="2024"/>
    <x v="0"/>
    <x v="0"/>
    <x v="0"/>
    <x v="0"/>
    <s v="2 - Poder Ejecutivo"/>
    <s v="0207 - MINISTERIO DE SALUD PÚBLICA Y ASISTENCIA SOCIAL"/>
    <s v="0017 - PROGRAMA DE MEDICAMENTOS ESENCIALES"/>
    <x v="2"/>
    <x v="3"/>
    <x v="48"/>
    <s v="2.1 - REMUNERACIONES Y CONTRIBUCIONES"/>
    <s v="2.1.1 - REMUNERACIONES"/>
    <s v="N"/>
    <s v="00 - N/A"/>
    <s v="10 - FONDO GENERAL"/>
    <s v="(en blanco)"/>
    <s v="99 - MULTIPROVINCIAL"/>
    <n v="969240235"/>
    <n v="429360677.91000003"/>
  </r>
  <r>
    <s v="2024"/>
    <x v="0"/>
    <x v="0"/>
    <x v="0"/>
    <x v="0"/>
    <s v="2 - Poder Ejecutivo"/>
    <s v="0207 - MINISTERIO DE SALUD PÚBLICA Y ASISTENCIA SOCIAL"/>
    <s v="0017 - PROGRAMA DE MEDICAMENTOS ESENCIALES"/>
    <x v="2"/>
    <x v="3"/>
    <x v="48"/>
    <s v="2.1 - REMUNERACIONES Y CONTRIBUCIONES"/>
    <s v="2.1.2 - SOBRESUELDOS"/>
    <s v="N"/>
    <s v="00 - N/A"/>
    <s v="10 - FONDO GENERAL"/>
    <s v="(en blanco)"/>
    <s v="99 - MULTIPROVINCIAL"/>
    <n v="149732085"/>
    <n v="72177549.629999995"/>
  </r>
  <r>
    <s v="2024"/>
    <x v="0"/>
    <x v="0"/>
    <x v="0"/>
    <x v="0"/>
    <s v="2 - Poder Ejecutivo"/>
    <s v="0207 - MINISTERIO DE SALUD PÚBLICA Y ASISTENCIA SOCIAL"/>
    <s v="0017 - PROGRAMA DE MEDICAMENTOS ESENCIALES"/>
    <x v="2"/>
    <x v="3"/>
    <x v="48"/>
    <s v="2.1 - REMUNERACIONES Y CONTRIBUCIONES"/>
    <s v="2.1.5 - CONTRIBUCIONES A LA SEGURIDAD SOCIAL"/>
    <s v="N"/>
    <s v="00 - N/A"/>
    <s v="10 - FONDO GENERAL"/>
    <s v="(en blanco)"/>
    <s v="99 - MULTIPROVINCIAL"/>
    <n v="118258190"/>
    <n v="64009073.339999981"/>
  </r>
  <r>
    <s v="2024"/>
    <x v="0"/>
    <x v="0"/>
    <x v="0"/>
    <x v="0"/>
    <s v="2 - Poder Ejecutivo"/>
    <s v="0207 - MINISTERIO DE SALUD PÚBLICA Y ASISTENCIA SOCIAL"/>
    <s v="0017 - PROGRAMA DE MEDICAMENTOS ESENCIALES"/>
    <x v="2"/>
    <x v="3"/>
    <x v="48"/>
    <s v="2.2 - CONTRATACIÓN DE SERVICIOS"/>
    <s v="2.2.1 - SERVICIOS BÁSICOS"/>
    <s v="N"/>
    <s v="00 - N/A"/>
    <s v="10 - FONDO GENERAL"/>
    <s v="(en blanco)"/>
    <s v="99 - MULTIPROVINCIAL"/>
    <n v="78030000"/>
    <n v="46091469.729999997"/>
  </r>
  <r>
    <s v="2024"/>
    <x v="0"/>
    <x v="0"/>
    <x v="0"/>
    <x v="0"/>
    <s v="2 - Poder Ejecutivo"/>
    <s v="0207 - MINISTERIO DE SALUD PÚBLICA Y ASISTENCIA SOCIAL"/>
    <s v="0017 - PROGRAMA DE MEDICAMENTOS ESENCIALES"/>
    <x v="2"/>
    <x v="3"/>
    <x v="48"/>
    <s v="2.2 - CONTRATACIÓN DE SERVICIOS"/>
    <s v="2.2.2 - PUBLICIDAD, IMPRESIÓN Y ENCUADERNACIÓN"/>
    <s v="N"/>
    <s v="00 - N/A"/>
    <s v="10 - FONDO GENERAL"/>
    <s v="(en blanco)"/>
    <s v="99 - MULTIPROVINCIAL"/>
    <n v="5738315"/>
    <n v="1017931.04"/>
  </r>
  <r>
    <s v="2024"/>
    <x v="0"/>
    <x v="0"/>
    <x v="0"/>
    <x v="0"/>
    <s v="2 - Poder Ejecutivo"/>
    <s v="0207 - MINISTERIO DE SALUD PÚBLICA Y ASISTENCIA SOCIAL"/>
    <s v="0017 - PROGRAMA DE MEDICAMENTOS ESENCIALES"/>
    <x v="2"/>
    <x v="3"/>
    <x v="48"/>
    <s v="2.2 - CONTRATACIÓN DE SERVICIOS"/>
    <s v="2.2.3 - VIÁTICOS"/>
    <s v="N"/>
    <s v="00 - N/A"/>
    <s v="10 - FONDO GENERAL"/>
    <s v="(en blanco)"/>
    <s v="99 - MULTIPROVINCIAL"/>
    <n v="6697600"/>
    <n v="2578900"/>
  </r>
  <r>
    <s v="2024"/>
    <x v="0"/>
    <x v="0"/>
    <x v="0"/>
    <x v="0"/>
    <s v="2 - Poder Ejecutivo"/>
    <s v="0207 - MINISTERIO DE SALUD PÚBLICA Y ASISTENCIA SOCIAL"/>
    <s v="0017 - PROGRAMA DE MEDICAMENTOS ESENCIALES"/>
    <x v="2"/>
    <x v="3"/>
    <x v="48"/>
    <s v="2.2 - CONTRATACIÓN DE SERVICIOS"/>
    <s v="2.2.4 - TRANSPORTE Y ALMACENAJE"/>
    <s v="N"/>
    <s v="00 - N/A"/>
    <s v="10 - FONDO GENERAL"/>
    <s v="(en blanco)"/>
    <s v="99 - MULTIPROVINCIAL"/>
    <n v="1495000"/>
    <n v="887880"/>
  </r>
  <r>
    <s v="2024"/>
    <x v="0"/>
    <x v="0"/>
    <x v="0"/>
    <x v="0"/>
    <s v="2 - Poder Ejecutivo"/>
    <s v="0207 - MINISTERIO DE SALUD PÚBLICA Y ASISTENCIA SOCIAL"/>
    <s v="0017 - PROGRAMA DE MEDICAMENTOS ESENCIALES"/>
    <x v="2"/>
    <x v="3"/>
    <x v="48"/>
    <s v="2.2 - CONTRATACIÓN DE SERVICIOS"/>
    <s v="2.2.5 - ALQUILERES Y RENTAS"/>
    <s v="N"/>
    <s v="00 - N/A"/>
    <s v="10 - FONDO GENERAL"/>
    <s v="(en blanco)"/>
    <s v="99 - MULTIPROVINCIAL"/>
    <n v="183055377"/>
    <n v="97451910.650000021"/>
  </r>
  <r>
    <s v="2024"/>
    <x v="0"/>
    <x v="0"/>
    <x v="0"/>
    <x v="0"/>
    <s v="2 - Poder Ejecutivo"/>
    <s v="0207 - MINISTERIO DE SALUD PÚBLICA Y ASISTENCIA SOCIAL"/>
    <s v="0017 - PROGRAMA DE MEDICAMENTOS ESENCIALES"/>
    <x v="2"/>
    <x v="3"/>
    <x v="48"/>
    <s v="2.2 - CONTRATACIÓN DE SERVICIOS"/>
    <s v="2.2.6 - SEGUROS"/>
    <s v="N"/>
    <s v="00 - N/A"/>
    <s v="10 - FONDO GENERAL"/>
    <s v="(en blanco)"/>
    <s v="99 - MULTIPROVINCIAL"/>
    <n v="37888828"/>
    <n v="28330600.810000002"/>
  </r>
  <r>
    <s v="2024"/>
    <x v="0"/>
    <x v="0"/>
    <x v="0"/>
    <x v="0"/>
    <s v="2 - Poder Ejecutivo"/>
    <s v="0207 - MINISTERIO DE SALUD PÚBLICA Y ASISTENCIA SOCIAL"/>
    <s v="0017 - PROGRAMA DE MEDICAMENTOS ESENCIALES"/>
    <x v="2"/>
    <x v="3"/>
    <x v="48"/>
    <s v="2.2 - CONTRATACIÓN DE SERVICIOS"/>
    <s v="2.2.7 - SERVICIOS DE CONSERVACIÓN, REPARACIONES MENORES E INSTALACIONES TEMPORALES"/>
    <s v="N"/>
    <s v="00 - N/A"/>
    <s v="10 - FONDO GENERAL"/>
    <s v="(en blanco)"/>
    <s v="99 - MULTIPROVINCIAL"/>
    <n v="26153443"/>
    <n v="5635634.79"/>
  </r>
  <r>
    <s v="2024"/>
    <x v="0"/>
    <x v="0"/>
    <x v="0"/>
    <x v="0"/>
    <s v="2 - Poder Ejecutivo"/>
    <s v="0207 - MINISTERIO DE SALUD PÚBLICA Y ASISTENCIA SOCIAL"/>
    <s v="0017 - PROGRAMA DE MEDICAMENTOS ESENCIALES"/>
    <x v="2"/>
    <x v="3"/>
    <x v="48"/>
    <s v="2.2 - CONTRATACIÓN DE SERVICIOS"/>
    <s v="2.2.8 - OTROS SERVICIOS NO INCLUIDOS EN CONCEPTOS ANTERIORES"/>
    <s v="N"/>
    <s v="00 - N/A"/>
    <s v="10 - FONDO GENERAL"/>
    <s v="(en blanco)"/>
    <s v="99 - MULTIPROVINCIAL"/>
    <n v="63830281"/>
    <n v="15653911.640000002"/>
  </r>
  <r>
    <s v="2024"/>
    <x v="0"/>
    <x v="0"/>
    <x v="0"/>
    <x v="0"/>
    <s v="2 - Poder Ejecutivo"/>
    <s v="0207 - MINISTERIO DE SALUD PÚBLICA Y ASISTENCIA SOCIAL"/>
    <s v="0017 - PROGRAMA DE MEDICAMENTOS ESENCIALES"/>
    <x v="2"/>
    <x v="3"/>
    <x v="48"/>
    <s v="2.2 - CONTRATACIÓN DE SERVICIOS"/>
    <s v="2.2.9 - OTRAS CONTRATACIONES DE SERVICIOS"/>
    <s v="N"/>
    <s v="00 - N/A"/>
    <s v="10 - FONDO GENERAL"/>
    <s v="(en blanco)"/>
    <s v="99 - MULTIPROVINCIAL"/>
    <n v="51242475"/>
    <n v="31845716.479999997"/>
  </r>
  <r>
    <s v="2024"/>
    <x v="0"/>
    <x v="0"/>
    <x v="0"/>
    <x v="0"/>
    <s v="2 - Poder Ejecutivo"/>
    <s v="0207 - MINISTERIO DE SALUD PÚBLICA Y ASISTENCIA SOCIAL"/>
    <s v="0017 - PROGRAMA DE MEDICAMENTOS ESENCIALES"/>
    <x v="2"/>
    <x v="3"/>
    <x v="48"/>
    <s v="2.3 - MATERIALES Y SUMINISTROS"/>
    <s v="2.3.1 - ALIMENTOS Y PRODUCTOS AGROFORESTALES"/>
    <s v="N"/>
    <s v="00 - N/A"/>
    <s v="10 - FONDO GENERAL"/>
    <s v="(en blanco)"/>
    <s v="99 - MULTIPROVINCIAL"/>
    <n v="3878203"/>
    <n v="1898867.78"/>
  </r>
  <r>
    <s v="2024"/>
    <x v="0"/>
    <x v="0"/>
    <x v="0"/>
    <x v="0"/>
    <s v="2 - Poder Ejecutivo"/>
    <s v="0207 - MINISTERIO DE SALUD PÚBLICA Y ASISTENCIA SOCIAL"/>
    <s v="0017 - PROGRAMA DE MEDICAMENTOS ESENCIALES"/>
    <x v="2"/>
    <x v="3"/>
    <x v="48"/>
    <s v="2.3 - MATERIALES Y SUMINISTROS"/>
    <s v="2.3.2 - TEXTILES Y VESTUARIOS"/>
    <s v="N"/>
    <s v="00 - N/A"/>
    <s v="10 - FONDO GENERAL"/>
    <s v="(en blanco)"/>
    <s v="99 - MULTIPROVINCIAL"/>
    <n v="4534883"/>
    <n v="2082818"/>
  </r>
  <r>
    <s v="2024"/>
    <x v="0"/>
    <x v="0"/>
    <x v="0"/>
    <x v="0"/>
    <s v="2 - Poder Ejecutivo"/>
    <s v="0207 - MINISTERIO DE SALUD PÚBLICA Y ASISTENCIA SOCIAL"/>
    <s v="0017 - PROGRAMA DE MEDICAMENTOS ESENCIALES"/>
    <x v="2"/>
    <x v="3"/>
    <x v="48"/>
    <s v="2.3 - MATERIALES Y SUMINISTROS"/>
    <s v="2.3.3 - PAPEL, CARTÓN E IMPRESOS"/>
    <s v="N"/>
    <s v="00 - N/A"/>
    <s v="10 - FONDO GENERAL"/>
    <s v="(en blanco)"/>
    <s v="99 - MULTIPROVINCIAL"/>
    <n v="12359074"/>
    <n v="5686869.1100000003"/>
  </r>
  <r>
    <s v="2024"/>
    <x v="0"/>
    <x v="0"/>
    <x v="0"/>
    <x v="0"/>
    <s v="2 - Poder Ejecutivo"/>
    <s v="0207 - MINISTERIO DE SALUD PÚBLICA Y ASISTENCIA SOCIAL"/>
    <s v="0017 - PROGRAMA DE MEDICAMENTOS ESENCIALES"/>
    <x v="2"/>
    <x v="3"/>
    <x v="48"/>
    <s v="2.3 - MATERIALES Y SUMINISTROS"/>
    <s v="2.3.4 - PRODUCTOS FARMACÉUTICOS"/>
    <s v="N"/>
    <s v="00 - N/A"/>
    <s v="10 - FONDO GENERAL"/>
    <s v="(en blanco)"/>
    <s v="99 - MULTIPROVINCIAL"/>
    <n v="10023781588"/>
    <n v="4478492941.3599997"/>
  </r>
  <r>
    <s v="2024"/>
    <x v="0"/>
    <x v="0"/>
    <x v="0"/>
    <x v="0"/>
    <s v="2 - Poder Ejecutivo"/>
    <s v="0207 - MINISTERIO DE SALUD PÚBLICA Y ASISTENCIA SOCIAL"/>
    <s v="0017 - PROGRAMA DE MEDICAMENTOS ESENCIALES"/>
    <x v="2"/>
    <x v="3"/>
    <x v="48"/>
    <s v="2.3 - MATERIALES Y SUMINISTROS"/>
    <s v="2.3.4 - PRODUCTOS FARMACÉUTICOS"/>
    <s v="N"/>
    <s v="00 - N/A"/>
    <s v="20 - FONDOS CON DESTINO ESPECÍFICO"/>
    <s v="(en blanco)"/>
    <s v="99 - MULTIPROVINCIAL"/>
    <n v="328585616"/>
    <n v="124155250.25"/>
  </r>
  <r>
    <s v="2024"/>
    <x v="0"/>
    <x v="0"/>
    <x v="0"/>
    <x v="0"/>
    <s v="2 - Poder Ejecutivo"/>
    <s v="0207 - MINISTERIO DE SALUD PÚBLICA Y ASISTENCIA SOCIAL"/>
    <s v="0017 - PROGRAMA DE MEDICAMENTOS ESENCIALES"/>
    <x v="2"/>
    <x v="3"/>
    <x v="48"/>
    <s v="2.3 - MATERIALES Y SUMINISTROS"/>
    <s v="2.3.4 - PRODUCTOS FARMACÉUTICOS"/>
    <s v="N"/>
    <s v="00 - N/A"/>
    <s v="50 - CRÉDITO INTERNO"/>
    <s v="(en blanco)"/>
    <s v="99 - MULTIPROVINCIAL"/>
    <n v="0"/>
    <n v="7296247.4400000004"/>
  </r>
  <r>
    <s v="2024"/>
    <x v="0"/>
    <x v="0"/>
    <x v="0"/>
    <x v="0"/>
    <s v="2 - Poder Ejecutivo"/>
    <s v="0207 - MINISTERIO DE SALUD PÚBLICA Y ASISTENCIA SOCIAL"/>
    <s v="0017 - PROGRAMA DE MEDICAMENTOS ESENCIALES"/>
    <x v="2"/>
    <x v="3"/>
    <x v="48"/>
    <s v="2.3 - MATERIALES Y SUMINISTROS"/>
    <s v="2.3.5 - CUERO, CAUCHO Y PLÁSTICO"/>
    <s v="N"/>
    <s v="00 - N/A"/>
    <s v="10 - FONDO GENERAL"/>
    <s v="(en blanco)"/>
    <s v="99 - MULTIPROVINCIAL"/>
    <n v="8409616"/>
    <n v="4150532"/>
  </r>
  <r>
    <s v="2024"/>
    <x v="0"/>
    <x v="0"/>
    <x v="0"/>
    <x v="0"/>
    <s v="2 - Poder Ejecutivo"/>
    <s v="0207 - MINISTERIO DE SALUD PÚBLICA Y ASISTENCIA SOCIAL"/>
    <s v="0017 - PROGRAMA DE MEDICAMENTOS ESENCIALES"/>
    <x v="2"/>
    <x v="3"/>
    <x v="48"/>
    <s v="2.3 - MATERIALES Y SUMINISTROS"/>
    <s v="2.3.6 - PRODUCTOS DE MINERALES, METÁLICOS Y NO METÁLICOS"/>
    <s v="N"/>
    <s v="00 - N/A"/>
    <s v="10 - FONDO GENERAL"/>
    <s v="(en blanco)"/>
    <s v="99 - MULTIPROVINCIAL"/>
    <n v="6945915"/>
    <n v="64570.659999999996"/>
  </r>
  <r>
    <s v="2024"/>
    <x v="0"/>
    <x v="0"/>
    <x v="0"/>
    <x v="0"/>
    <s v="2 - Poder Ejecutivo"/>
    <s v="0207 - MINISTERIO DE SALUD PÚBLICA Y ASISTENCIA SOCIAL"/>
    <s v="0017 - PROGRAMA DE MEDICAMENTOS ESENCIALES"/>
    <x v="2"/>
    <x v="3"/>
    <x v="48"/>
    <s v="2.3 - MATERIALES Y SUMINISTROS"/>
    <s v="2.3.7 - COMBUSTIBLES, LUBRICANTES, PRODUCTOS QUÍMICOS Y CONEXOS"/>
    <s v="N"/>
    <s v="00 - N/A"/>
    <s v="10 - FONDO GENERAL"/>
    <s v="(en blanco)"/>
    <s v="99 - MULTIPROVINCIAL"/>
    <n v="1087497366"/>
    <n v="78131219.50999999"/>
  </r>
  <r>
    <s v="2024"/>
    <x v="0"/>
    <x v="0"/>
    <x v="0"/>
    <x v="0"/>
    <s v="2 - Poder Ejecutivo"/>
    <s v="0207 - MINISTERIO DE SALUD PÚBLICA Y ASISTENCIA SOCIAL"/>
    <s v="0017 - PROGRAMA DE MEDICAMENTOS ESENCIALES"/>
    <x v="2"/>
    <x v="3"/>
    <x v="48"/>
    <s v="2.3 - MATERIALES Y SUMINISTROS"/>
    <s v="2.3.9 - PRODUCTOS Y ÚTILES VARIOS"/>
    <s v="N"/>
    <s v="00 - N/A"/>
    <s v="10 - FONDO GENERAL"/>
    <s v="(en blanco)"/>
    <s v="99 - MULTIPROVINCIAL"/>
    <n v="1792878714"/>
    <n v="360967623.67000008"/>
  </r>
  <r>
    <s v="2024"/>
    <x v="0"/>
    <x v="0"/>
    <x v="0"/>
    <x v="0"/>
    <s v="2 - Poder Ejecutivo"/>
    <s v="0207 - MINISTERIO DE SALUD PÚBLICA Y ASISTENCIA SOCIAL"/>
    <s v="0017 - PROGRAMA DE MEDICAMENTOS ESENCIALES"/>
    <x v="2"/>
    <x v="3"/>
    <x v="48"/>
    <s v="2.3 - MATERIALES Y SUMINISTROS"/>
    <s v="2.3.9 - PRODUCTOS Y ÚTILES VARIOS"/>
    <s v="N"/>
    <s v="00 - N/A"/>
    <s v="50 - CRÉDITO INTERNO"/>
    <s v="(en blanco)"/>
    <s v="99 - MULTIPROVINCIAL"/>
    <n v="0"/>
    <n v="15874383.08"/>
  </r>
  <r>
    <s v="2024"/>
    <x v="0"/>
    <x v="0"/>
    <x v="0"/>
    <x v="0"/>
    <s v="2 - Poder Ejecutivo"/>
    <s v="0207 - MINISTERIO DE SALUD PÚBLICA Y ASISTENCIA SOCIAL"/>
    <s v="0031 - CENTRO DE ATENCION INTEGRAL PARA LA DISCAPACIDAD (CAID)"/>
    <x v="2"/>
    <x v="3"/>
    <x v="48"/>
    <s v="2.1 - REMUNERACIONES Y CONTRIBUCIONES"/>
    <s v="2.1.1 - REMUNERACIONES"/>
    <s v="N"/>
    <s v="00 - N/A"/>
    <s v="10 - FONDO GENERAL"/>
    <s v="(en blanco)"/>
    <s v="99 - MULTIPROVINCIAL"/>
    <n v="319644558"/>
    <n v="148252951.36000004"/>
  </r>
  <r>
    <s v="2024"/>
    <x v="0"/>
    <x v="0"/>
    <x v="0"/>
    <x v="0"/>
    <s v="2 - Poder Ejecutivo"/>
    <s v="0207 - MINISTERIO DE SALUD PÚBLICA Y ASISTENCIA SOCIAL"/>
    <s v="0031 - CENTRO DE ATENCION INTEGRAL PARA LA DISCAPACIDAD (CAID)"/>
    <x v="2"/>
    <x v="3"/>
    <x v="48"/>
    <s v="2.1 - REMUNERACIONES Y CONTRIBUCIONES"/>
    <s v="2.1.2 - SOBRESUELDOS"/>
    <s v="N"/>
    <s v="00 - N/A"/>
    <s v="10 - FONDO GENERAL"/>
    <s v="(en blanco)"/>
    <s v="99 - MULTIPROVINCIAL"/>
    <n v="47803690"/>
    <n v="25346175.479999997"/>
  </r>
  <r>
    <s v="2024"/>
    <x v="0"/>
    <x v="0"/>
    <x v="0"/>
    <x v="0"/>
    <s v="2 - Poder Ejecutivo"/>
    <s v="0207 - MINISTERIO DE SALUD PÚBLICA Y ASISTENCIA SOCIAL"/>
    <s v="0031 - CENTRO DE ATENCION INTEGRAL PARA LA DISCAPACIDAD (CAID)"/>
    <x v="2"/>
    <x v="3"/>
    <x v="48"/>
    <s v="2.1 - REMUNERACIONES Y CONTRIBUCIONES"/>
    <s v="2.1.5 - CONTRIBUCIONES A LA SEGURIDAD SOCIAL"/>
    <s v="N"/>
    <s v="00 - N/A"/>
    <s v="10 - FONDO GENERAL"/>
    <s v="(en blanco)"/>
    <s v="99 - MULTIPROVINCIAL"/>
    <n v="44238641"/>
    <n v="22517643.18999999"/>
  </r>
  <r>
    <s v="2024"/>
    <x v="0"/>
    <x v="0"/>
    <x v="0"/>
    <x v="0"/>
    <s v="2 - Poder Ejecutivo"/>
    <s v="0207 - MINISTERIO DE SALUD PÚBLICA Y ASISTENCIA SOCIAL"/>
    <s v="0031 - CENTRO DE ATENCION INTEGRAL PARA LA DISCAPACIDAD (CAID)"/>
    <x v="2"/>
    <x v="3"/>
    <x v="48"/>
    <s v="2.2 - CONTRATACIÓN DE SERVICIOS"/>
    <s v="2.2.1 - SERVICIOS BÁSICOS"/>
    <s v="N"/>
    <s v="00 - N/A"/>
    <s v="10 - FONDO GENERAL"/>
    <s v="(en blanco)"/>
    <s v="99 - MULTIPROVINCIAL"/>
    <n v="29257818"/>
    <n v="13388240.760000004"/>
  </r>
  <r>
    <s v="2024"/>
    <x v="0"/>
    <x v="0"/>
    <x v="0"/>
    <x v="0"/>
    <s v="2 - Poder Ejecutivo"/>
    <s v="0207 - MINISTERIO DE SALUD PÚBLICA Y ASISTENCIA SOCIAL"/>
    <s v="0031 - CENTRO DE ATENCION INTEGRAL PARA LA DISCAPACIDAD (CAID)"/>
    <x v="2"/>
    <x v="3"/>
    <x v="48"/>
    <s v="2.2 - CONTRATACIÓN DE SERVICIOS"/>
    <s v="2.2.2 - PUBLICIDAD, IMPRESIÓN Y ENCUADERNACIÓN"/>
    <s v="N"/>
    <s v="00 - N/A"/>
    <s v="10 - FONDO GENERAL"/>
    <s v="(en blanco)"/>
    <s v="99 - MULTIPROVINCIAL"/>
    <n v="2000000"/>
    <n v="58631.339999999895"/>
  </r>
  <r>
    <s v="2024"/>
    <x v="0"/>
    <x v="0"/>
    <x v="0"/>
    <x v="0"/>
    <s v="2 - Poder Ejecutivo"/>
    <s v="0207 - MINISTERIO DE SALUD PÚBLICA Y ASISTENCIA SOCIAL"/>
    <s v="0031 - CENTRO DE ATENCION INTEGRAL PARA LA DISCAPACIDAD (CAID)"/>
    <x v="2"/>
    <x v="3"/>
    <x v="48"/>
    <s v="2.2 - CONTRATACIÓN DE SERVICIOS"/>
    <s v="2.2.2 - PUBLICIDAD, IMPRESIÓN Y ENCUADERNACIÓN"/>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2 - CONTRATACIÓN DE SERVICIOS"/>
    <s v="2.2.3 - VIÁTICOS"/>
    <s v="N"/>
    <s v="00 - N/A"/>
    <s v="20 - FONDOS CON DESTINO ESPECÍFICO"/>
    <s v="(en blanco)"/>
    <s v="99 - MULTIPROVINCIAL"/>
    <n v="0"/>
    <n v="373534.56"/>
  </r>
  <r>
    <s v="2024"/>
    <x v="0"/>
    <x v="0"/>
    <x v="0"/>
    <x v="0"/>
    <s v="2 - Poder Ejecutivo"/>
    <s v="0207 - MINISTERIO DE SALUD PÚBLICA Y ASISTENCIA SOCIAL"/>
    <s v="0031 - CENTRO DE ATENCION INTEGRAL PARA LA DISCAPACIDAD (CAID)"/>
    <x v="2"/>
    <x v="3"/>
    <x v="48"/>
    <s v="2.2 - CONTRATACIÓN DE SERVICIOS"/>
    <s v="2.2.4 - TRANSPORTE Y ALMACENAJE"/>
    <s v="N"/>
    <s v="00 - N/A"/>
    <s v="10 - FONDO GENERAL"/>
    <s v="(en blanco)"/>
    <s v="99 - MULTIPROVINCIAL"/>
    <n v="150000"/>
    <n v="49761.86"/>
  </r>
  <r>
    <s v="2024"/>
    <x v="0"/>
    <x v="0"/>
    <x v="0"/>
    <x v="0"/>
    <s v="2 - Poder Ejecutivo"/>
    <s v="0207 - MINISTERIO DE SALUD PÚBLICA Y ASISTENCIA SOCIAL"/>
    <s v="0031 - CENTRO DE ATENCION INTEGRAL PARA LA DISCAPACIDAD (CAID)"/>
    <x v="2"/>
    <x v="3"/>
    <x v="48"/>
    <s v="2.2 - CONTRATACIÓN DE SERVICIOS"/>
    <s v="2.2.4 - TRANSPORTE Y ALMACENAJE"/>
    <s v="N"/>
    <s v="00 - N/A"/>
    <s v="70 - DONACION EXTERNA"/>
    <s v="(en blanco)"/>
    <s v="99 - MULTIPROVINCIAL"/>
    <n v="0"/>
    <n v="80900"/>
  </r>
  <r>
    <s v="2024"/>
    <x v="0"/>
    <x v="0"/>
    <x v="0"/>
    <x v="0"/>
    <s v="2 - Poder Ejecutivo"/>
    <s v="0207 - MINISTERIO DE SALUD PÚBLICA Y ASISTENCIA SOCIAL"/>
    <s v="0031 - CENTRO DE ATENCION INTEGRAL PARA LA DISCAPACIDAD (CAID)"/>
    <x v="2"/>
    <x v="3"/>
    <x v="48"/>
    <s v="2.2 - CONTRATACIÓN DE SERVICIOS"/>
    <s v="2.2.5 - ALQUILERES Y RENTAS"/>
    <s v="N"/>
    <s v="00 - N/A"/>
    <s v="10 - FONDO GENERAL"/>
    <s v="(en blanco)"/>
    <s v="99 - MULTIPROVINCIAL"/>
    <n v="6986064"/>
    <n v="800031.92"/>
  </r>
  <r>
    <s v="2024"/>
    <x v="0"/>
    <x v="0"/>
    <x v="0"/>
    <x v="0"/>
    <s v="2 - Poder Ejecutivo"/>
    <s v="0207 - MINISTERIO DE SALUD PÚBLICA Y ASISTENCIA SOCIAL"/>
    <s v="0031 - CENTRO DE ATENCION INTEGRAL PARA LA DISCAPACIDAD (CAID)"/>
    <x v="2"/>
    <x v="3"/>
    <x v="48"/>
    <s v="2.2 - CONTRATACIÓN DE SERVICIOS"/>
    <s v="2.2.5 - ALQUILERES Y RENTAS"/>
    <s v="N"/>
    <s v="00 - N/A"/>
    <s v="70 - DONACION EXTERNA"/>
    <s v="(en blanco)"/>
    <s v="99 - MULTIPROVINCIAL"/>
    <n v="0"/>
    <n v="470834.66000000003"/>
  </r>
  <r>
    <s v="2024"/>
    <x v="0"/>
    <x v="0"/>
    <x v="0"/>
    <x v="0"/>
    <s v="2 - Poder Ejecutivo"/>
    <s v="0207 - MINISTERIO DE SALUD PÚBLICA Y ASISTENCIA SOCIAL"/>
    <s v="0031 - CENTRO DE ATENCION INTEGRAL PARA LA DISCAPACIDAD (CAID)"/>
    <x v="2"/>
    <x v="3"/>
    <x v="48"/>
    <s v="2.2 - CONTRATACIÓN DE SERVICIOS"/>
    <s v="2.2.6 - SEGUROS"/>
    <s v="N"/>
    <s v="00 - N/A"/>
    <s v="10 - FONDO GENERAL"/>
    <s v="(en blanco)"/>
    <s v="99 - MULTIPROVINCIAL"/>
    <n v="4105000"/>
    <n v="1669887.29"/>
  </r>
  <r>
    <s v="2024"/>
    <x v="0"/>
    <x v="0"/>
    <x v="0"/>
    <x v="0"/>
    <s v="2 - Poder Ejecutivo"/>
    <s v="0207 - MINISTERIO DE SALUD PÚBLICA Y ASISTENCIA SOCIAL"/>
    <s v="0031 - CENTRO DE ATENCION INTEGRAL PARA LA DISCAPACIDAD (CAID)"/>
    <x v="2"/>
    <x v="3"/>
    <x v="48"/>
    <s v="2.2 - CONTRATACIÓN DE SERVICIOS"/>
    <s v="2.2.7 - SERVICIOS DE CONSERVACIÓN, REPARACIONES MENORES E INSTALACIONES TEMPORALES"/>
    <s v="N"/>
    <s v="00 - N/A"/>
    <s v="10 - FONDO GENERAL"/>
    <s v="(en blanco)"/>
    <s v="99 - MULTIPROVINCIAL"/>
    <n v="7562009"/>
    <n v="5630771.6399999997"/>
  </r>
  <r>
    <s v="2024"/>
    <x v="0"/>
    <x v="0"/>
    <x v="0"/>
    <x v="0"/>
    <s v="2 - Poder Ejecutivo"/>
    <s v="0207 - MINISTERIO DE SALUD PÚBLICA Y ASISTENCIA SOCIAL"/>
    <s v="0031 - CENTRO DE ATENCION INTEGRAL PARA LA DISCAPACIDAD (CAID)"/>
    <x v="2"/>
    <x v="3"/>
    <x v="48"/>
    <s v="2.2 - CONTRATACIÓN DE SERVICIOS"/>
    <s v="2.2.7 - SERVICIOS DE CONSERVACIÓN, REPARACIONES MENORES E INSTALACIONES TEMPORALES"/>
    <s v="N"/>
    <s v="00 - N/A"/>
    <s v="20 - FONDOS CON DESTINO ESPECÍFICO"/>
    <s v="(en blanco)"/>
    <s v="99 - MULTIPROVINCIAL"/>
    <n v="0"/>
    <n v="0"/>
  </r>
  <r>
    <s v="2024"/>
    <x v="0"/>
    <x v="0"/>
    <x v="0"/>
    <x v="0"/>
    <s v="2 - Poder Ejecutivo"/>
    <s v="0207 - MINISTERIO DE SALUD PÚBLICA Y ASISTENCIA SOCIAL"/>
    <s v="0031 - CENTRO DE ATENCION INTEGRAL PARA LA DISCAPACIDAD (CAID)"/>
    <x v="2"/>
    <x v="3"/>
    <x v="48"/>
    <s v="2.2 - CONTRATACIÓN DE SERVICIOS"/>
    <s v="2.2.7 - SERVICIOS DE CONSERVACIÓN, REPARACIONES MENORES E INSTALACIONES TEMPORALE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2 - CONTRATACIÓN DE SERVICIOS"/>
    <s v="2.2.8 - OTROS SERVICIOS NO INCLUIDOS EN CONCEPTOS ANTERIORES"/>
    <s v="N"/>
    <s v="00 - N/A"/>
    <s v="10 - FONDO GENERAL"/>
    <s v="(en blanco)"/>
    <s v="99 - MULTIPROVINCIAL"/>
    <n v="12445000"/>
    <n v="1486394.5499999998"/>
  </r>
  <r>
    <s v="2024"/>
    <x v="0"/>
    <x v="0"/>
    <x v="0"/>
    <x v="0"/>
    <s v="2 - Poder Ejecutivo"/>
    <s v="0207 - MINISTERIO DE SALUD PÚBLICA Y ASISTENCIA SOCIAL"/>
    <s v="0031 - CENTRO DE ATENCION INTEGRAL PARA LA DISCAPACIDAD (CAID)"/>
    <x v="2"/>
    <x v="3"/>
    <x v="48"/>
    <s v="2.2 - CONTRATACIÓN DE SERVICIOS"/>
    <s v="2.2.8 - OTROS SERVICIOS NO INCLUIDOS EN CONCEPTOS ANTERIORES"/>
    <s v="N"/>
    <s v="00 - N/A"/>
    <s v="20 - FONDOS CON DESTINO ESPECÍFICO"/>
    <s v="(en blanco)"/>
    <s v="99 - MULTIPROVINCIAL"/>
    <n v="15000000"/>
    <n v="1329000"/>
  </r>
  <r>
    <s v="2024"/>
    <x v="0"/>
    <x v="0"/>
    <x v="0"/>
    <x v="0"/>
    <s v="2 - Poder Ejecutivo"/>
    <s v="0207 - MINISTERIO DE SALUD PÚBLICA Y ASISTENCIA SOCIAL"/>
    <s v="0031 - CENTRO DE ATENCION INTEGRAL PARA LA DISCAPACIDAD (CAID)"/>
    <x v="2"/>
    <x v="3"/>
    <x v="48"/>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2 - CONTRATACIÓN DE SERVICIOS"/>
    <s v="2.2.9 - OTRAS CONTRATACIONES DE SERVICIOS"/>
    <s v="N"/>
    <s v="00 - N/A"/>
    <s v="10 - FONDO GENERAL"/>
    <s v="(en blanco)"/>
    <s v="99 - MULTIPROVINCIAL"/>
    <n v="1259798"/>
    <n v="914708.85999999987"/>
  </r>
  <r>
    <s v="2024"/>
    <x v="0"/>
    <x v="0"/>
    <x v="0"/>
    <x v="0"/>
    <s v="2 - Poder Ejecutivo"/>
    <s v="0207 - MINISTERIO DE SALUD PÚBLICA Y ASISTENCIA SOCIAL"/>
    <s v="0031 - CENTRO DE ATENCION INTEGRAL PARA LA DISCAPACIDAD (CAID)"/>
    <x v="2"/>
    <x v="3"/>
    <x v="48"/>
    <s v="2.2 - CONTRATACIÓN DE SERVICIOS"/>
    <s v="2.2.9 - OTRAS CONTRATACIONES DE SERVICIOS"/>
    <s v="N"/>
    <s v="00 - N/A"/>
    <s v="70 - DONACION EXTERNA"/>
    <s v="(en blanco)"/>
    <s v="99 - MULTIPROVINCIAL"/>
    <n v="0"/>
    <n v="138168.31"/>
  </r>
  <r>
    <s v="2024"/>
    <x v="0"/>
    <x v="0"/>
    <x v="0"/>
    <x v="0"/>
    <s v="2 - Poder Ejecutivo"/>
    <s v="0207 - MINISTERIO DE SALUD PÚBLICA Y ASISTENCIA SOCIAL"/>
    <s v="0031 - CENTRO DE ATENCION INTEGRAL PARA LA DISCAPACIDAD (CAID)"/>
    <x v="2"/>
    <x v="3"/>
    <x v="48"/>
    <s v="2.3 - MATERIALES Y SUMINISTROS"/>
    <s v="2.3.1 - ALIMENTOS Y PRODUCTOS AGROFORESTALES"/>
    <s v="N"/>
    <s v="00 - N/A"/>
    <s v="10 - FONDO GENERAL"/>
    <s v="(en blanco)"/>
    <s v="99 - MULTIPROVINCIAL"/>
    <n v="1299276"/>
    <n v="1182864.3499999999"/>
  </r>
  <r>
    <s v="2024"/>
    <x v="0"/>
    <x v="0"/>
    <x v="0"/>
    <x v="0"/>
    <s v="2 - Poder Ejecutivo"/>
    <s v="0207 - MINISTERIO DE SALUD PÚBLICA Y ASISTENCIA SOCIAL"/>
    <s v="0031 - CENTRO DE ATENCION INTEGRAL PARA LA DISCAPACIDAD (CAID)"/>
    <x v="2"/>
    <x v="3"/>
    <x v="48"/>
    <s v="2.3 - MATERIALES Y SUMINISTROS"/>
    <s v="2.3.2 - TEXTILES Y VESTUARIOS"/>
    <s v="N"/>
    <s v="00 - N/A"/>
    <s v="10 - FONDO GENERAL"/>
    <s v="(en blanco)"/>
    <s v="99 - MULTIPROVINCIAL"/>
    <n v="2260200"/>
    <n v="276005.88"/>
  </r>
  <r>
    <s v="2024"/>
    <x v="0"/>
    <x v="0"/>
    <x v="0"/>
    <x v="0"/>
    <s v="2 - Poder Ejecutivo"/>
    <s v="0207 - MINISTERIO DE SALUD PÚBLICA Y ASISTENCIA SOCIAL"/>
    <s v="0031 - CENTRO DE ATENCION INTEGRAL PARA LA DISCAPACIDAD (CAID)"/>
    <x v="2"/>
    <x v="3"/>
    <x v="48"/>
    <s v="2.3 - MATERIALES Y SUMINISTROS"/>
    <s v="2.3.2 - TEXTILES Y VESTUARIOS"/>
    <s v="N"/>
    <s v="00 - N/A"/>
    <s v="70 - DONACION EXTERNA"/>
    <s v="(en blanco)"/>
    <s v="99 - MULTIPROVINCIAL"/>
    <n v="0"/>
    <n v="491076.89"/>
  </r>
  <r>
    <s v="2024"/>
    <x v="0"/>
    <x v="0"/>
    <x v="0"/>
    <x v="0"/>
    <s v="2 - Poder Ejecutivo"/>
    <s v="0207 - MINISTERIO DE SALUD PÚBLICA Y ASISTENCIA SOCIAL"/>
    <s v="0031 - CENTRO DE ATENCION INTEGRAL PARA LA DISCAPACIDAD (CAID)"/>
    <x v="2"/>
    <x v="3"/>
    <x v="48"/>
    <s v="2.3 - MATERIALES Y SUMINISTROS"/>
    <s v="2.3.3 - PAPEL, CARTÓN E IMPRESOS"/>
    <s v="N"/>
    <s v="00 - N/A"/>
    <s v="10 - FONDO GENERAL"/>
    <s v="(en blanco)"/>
    <s v="99 - MULTIPROVINCIAL"/>
    <n v="8741471"/>
    <n v="1448881.8699999999"/>
  </r>
  <r>
    <s v="2024"/>
    <x v="0"/>
    <x v="0"/>
    <x v="0"/>
    <x v="0"/>
    <s v="2 - Poder Ejecutivo"/>
    <s v="0207 - MINISTERIO DE SALUD PÚBLICA Y ASISTENCIA SOCIAL"/>
    <s v="0031 - CENTRO DE ATENCION INTEGRAL PARA LA DISCAPACIDAD (CAID)"/>
    <x v="2"/>
    <x v="3"/>
    <x v="48"/>
    <s v="2.3 - MATERIALES Y SUMINISTROS"/>
    <s v="2.3.3 - PAPEL, CARTÓN E IMPRESO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3 - MATERIALES Y SUMINISTROS"/>
    <s v="2.3.4 - PRODUCTOS FARMACÉUTICOS"/>
    <s v="N"/>
    <s v="00 - N/A"/>
    <s v="10 - FONDO GENERAL"/>
    <s v="(en blanco)"/>
    <s v="99 - MULTIPROVINCIAL"/>
    <n v="227355"/>
    <n v="62342.280000000006"/>
  </r>
  <r>
    <s v="2024"/>
    <x v="0"/>
    <x v="0"/>
    <x v="0"/>
    <x v="0"/>
    <s v="2 - Poder Ejecutivo"/>
    <s v="0207 - MINISTERIO DE SALUD PÚBLICA Y ASISTENCIA SOCIAL"/>
    <s v="0031 - CENTRO DE ATENCION INTEGRAL PARA LA DISCAPACIDAD (CAID)"/>
    <x v="2"/>
    <x v="3"/>
    <x v="48"/>
    <s v="2.3 - MATERIALES Y SUMINISTROS"/>
    <s v="2.3.4 - PRODUCTOS FARMACÉUTICOS"/>
    <s v="N"/>
    <s v="00 - N/A"/>
    <s v="70 - DONACION EXTERNA"/>
    <s v="(en blanco)"/>
    <s v="99 - MULTIPROVINCIAL"/>
    <n v="0"/>
    <n v="116279.44"/>
  </r>
  <r>
    <s v="2024"/>
    <x v="0"/>
    <x v="0"/>
    <x v="0"/>
    <x v="0"/>
    <s v="2 - Poder Ejecutivo"/>
    <s v="0207 - MINISTERIO DE SALUD PÚBLICA Y ASISTENCIA SOCIAL"/>
    <s v="0031 - CENTRO DE ATENCION INTEGRAL PARA LA DISCAPACIDAD (CAID)"/>
    <x v="2"/>
    <x v="3"/>
    <x v="48"/>
    <s v="2.3 - MATERIALES Y SUMINISTROS"/>
    <s v="2.3.5 - CUERO, CAUCHO Y PLÁSTICO"/>
    <s v="N"/>
    <s v="00 - N/A"/>
    <s v="10 - FONDO GENERAL"/>
    <s v="(en blanco)"/>
    <s v="99 - MULTIPROVINCIAL"/>
    <n v="4000"/>
    <n v="0"/>
  </r>
  <r>
    <s v="2024"/>
    <x v="0"/>
    <x v="0"/>
    <x v="0"/>
    <x v="0"/>
    <s v="2 - Poder Ejecutivo"/>
    <s v="0207 - MINISTERIO DE SALUD PÚBLICA Y ASISTENCIA SOCIAL"/>
    <s v="0031 - CENTRO DE ATENCION INTEGRAL PARA LA DISCAPACIDAD (CAID)"/>
    <x v="2"/>
    <x v="3"/>
    <x v="48"/>
    <s v="2.3 - MATERIALES Y SUMINISTROS"/>
    <s v="2.3.5 - CUERO, CAUCHO Y PLÁSTICO"/>
    <s v="N"/>
    <s v="00 - N/A"/>
    <s v="70 - DONACION EXTERNA"/>
    <s v="(en blanco)"/>
    <s v="99 - MULTIPROVINCIAL"/>
    <n v="0"/>
    <n v="82305"/>
  </r>
  <r>
    <s v="2024"/>
    <x v="0"/>
    <x v="0"/>
    <x v="0"/>
    <x v="0"/>
    <s v="2 - Poder Ejecutivo"/>
    <s v="0207 - MINISTERIO DE SALUD PÚBLICA Y ASISTENCIA SOCIAL"/>
    <s v="0031 - CENTRO DE ATENCION INTEGRAL PARA LA DISCAPACIDAD (CAID)"/>
    <x v="2"/>
    <x v="3"/>
    <x v="48"/>
    <s v="2.3 - MATERIALES Y SUMINISTROS"/>
    <s v="2.3.6 - PRODUCTOS DE MINERALES, METÁLICOS Y NO METÁLICOS"/>
    <s v="N"/>
    <s v="00 - N/A"/>
    <s v="10 - FONDO GENERAL"/>
    <s v="(en blanco)"/>
    <s v="99 - MULTIPROVINCIAL"/>
    <n v="264006"/>
    <n v="1858632.02"/>
  </r>
  <r>
    <s v="2024"/>
    <x v="0"/>
    <x v="0"/>
    <x v="0"/>
    <x v="0"/>
    <s v="2 - Poder Ejecutivo"/>
    <s v="0207 - MINISTERIO DE SALUD PÚBLICA Y ASISTENCIA SOCIAL"/>
    <s v="0031 - CENTRO DE ATENCION INTEGRAL PARA LA DISCAPACIDAD (CAID)"/>
    <x v="2"/>
    <x v="3"/>
    <x v="48"/>
    <s v="2.3 - MATERIALES Y SUMINISTROS"/>
    <s v="2.3.6 - PRODUCTOS DE MINERALES, METÁLICOS Y NO METÁLICOS"/>
    <s v="N"/>
    <s v="00 - N/A"/>
    <s v="70 - DONACION EXTERNA"/>
    <s v="(en blanco)"/>
    <s v="99 - MULTIPROVINCIAL"/>
    <n v="0"/>
    <n v="151695.71999999997"/>
  </r>
  <r>
    <s v="2024"/>
    <x v="0"/>
    <x v="0"/>
    <x v="0"/>
    <x v="0"/>
    <s v="2 - Poder Ejecutivo"/>
    <s v="0207 - MINISTERIO DE SALUD PÚBLICA Y ASISTENCIA SOCIAL"/>
    <s v="0031 - CENTRO DE ATENCION INTEGRAL PARA LA DISCAPACIDAD (CAID)"/>
    <x v="2"/>
    <x v="3"/>
    <x v="48"/>
    <s v="2.3 - MATERIALES Y SUMINISTROS"/>
    <s v="2.3.7 - COMBUSTIBLES, LUBRICANTES, PRODUCTOS QUÍMICOS Y CONEXOS"/>
    <s v="N"/>
    <s v="00 - N/A"/>
    <s v="10 - FONDO GENERAL"/>
    <s v="(en blanco)"/>
    <s v="99 - MULTIPROVINCIAL"/>
    <n v="6642621"/>
    <n v="1513164.0499999998"/>
  </r>
  <r>
    <s v="2024"/>
    <x v="0"/>
    <x v="0"/>
    <x v="0"/>
    <x v="0"/>
    <s v="2 - Poder Ejecutivo"/>
    <s v="0207 - MINISTERIO DE SALUD PÚBLICA Y ASISTENCIA SOCIAL"/>
    <s v="0031 - CENTRO DE ATENCION INTEGRAL PARA LA DISCAPACIDAD (CAID)"/>
    <x v="2"/>
    <x v="3"/>
    <x v="48"/>
    <s v="2.3 - MATERIALES Y SUMINISTROS"/>
    <s v="2.3.7 - COMBUSTIBLES, LUBRICANTES, PRODUCTOS QUÍMICOS Y CONEXOS"/>
    <s v="N"/>
    <s v="00 - N/A"/>
    <s v="70 - DONACION EXTERNA"/>
    <s v="(en blanco)"/>
    <s v="99 - MULTIPROVINCIAL"/>
    <n v="0"/>
    <n v="41443.919999999998"/>
  </r>
  <r>
    <s v="2024"/>
    <x v="0"/>
    <x v="0"/>
    <x v="0"/>
    <x v="0"/>
    <s v="2 - Poder Ejecutivo"/>
    <s v="0207 - MINISTERIO DE SALUD PÚBLICA Y ASISTENCIA SOCIAL"/>
    <s v="0031 - CENTRO DE ATENCION INTEGRAL PARA LA DISCAPACIDAD (CAID)"/>
    <x v="2"/>
    <x v="3"/>
    <x v="48"/>
    <s v="2.3 - MATERIALES Y SUMINISTROS"/>
    <s v="2.3.9 - PRODUCTOS Y ÚTILES VARIOS"/>
    <s v="N"/>
    <s v="00 - N/A"/>
    <s v="10 - FONDO GENERAL"/>
    <s v="(en blanco)"/>
    <s v="99 - MULTIPROVINCIAL"/>
    <n v="52549882"/>
    <n v="4931166.3600000031"/>
  </r>
  <r>
    <s v="2024"/>
    <x v="0"/>
    <x v="0"/>
    <x v="0"/>
    <x v="0"/>
    <s v="2 - Poder Ejecutivo"/>
    <s v="0207 - MINISTERIO DE SALUD PÚBLICA Y ASISTENCIA SOCIAL"/>
    <s v="0031 - CENTRO DE ATENCION INTEGRAL PARA LA DISCAPACIDAD (CAID)"/>
    <x v="2"/>
    <x v="3"/>
    <x v="48"/>
    <s v="2.3 - MATERIALES Y SUMINISTROS"/>
    <s v="2.3.9 - PRODUCTOS Y ÚTILES VARIOS"/>
    <s v="N"/>
    <s v="00 - N/A"/>
    <s v="70 - DONACION EXTERNA"/>
    <s v="(en blanco)"/>
    <s v="99 - MULTIPROVINCIAL"/>
    <n v="0"/>
    <n v="8649602.4600000009"/>
  </r>
  <r>
    <s v="2024"/>
    <x v="0"/>
    <x v="0"/>
    <x v="0"/>
    <x v="0"/>
    <s v="2 - Poder Ejecutivo"/>
    <s v="0207 - MINISTERIO DE SALUD PÚBLICA Y ASISTENCIA SOCIAL"/>
    <s v="0032 - DIRECCIÓN GENERAL DE MEDICAMENTOS, ALIMENTOS Y PRODUCTOS SANITARIOS (DIGEMAPS)"/>
    <x v="2"/>
    <x v="3"/>
    <x v="48"/>
    <s v="2.1 - REMUNERACIONES Y CONTRIBUCIONES"/>
    <s v="2.1.1 - REMUNERACIONES"/>
    <s v="N"/>
    <s v="00 - N/A"/>
    <s v="10 - FONDO GENERAL"/>
    <s v="(en blanco)"/>
    <s v="99 - MULTIPROVINCIAL"/>
    <n v="232160250"/>
    <n v="97394902.810000002"/>
  </r>
  <r>
    <s v="2024"/>
    <x v="0"/>
    <x v="0"/>
    <x v="0"/>
    <x v="0"/>
    <s v="2 - Poder Ejecutivo"/>
    <s v="0207 - MINISTERIO DE SALUD PÚBLICA Y ASISTENCIA SOCIAL"/>
    <s v="0032 - DIRECCIÓN GENERAL DE MEDICAMENTOS, ALIMENTOS Y PRODUCTOS SANITARIOS (DIGEMAPS)"/>
    <x v="2"/>
    <x v="3"/>
    <x v="48"/>
    <s v="2.1 - REMUNERACIONES Y CONTRIBUCIONES"/>
    <s v="2.1.2 - SOBRESUELDOS"/>
    <s v="N"/>
    <s v="00 - N/A"/>
    <s v="10 - FONDO GENERAL"/>
    <s v="(en blanco)"/>
    <s v="99 - MULTIPROVINCIAL"/>
    <n v="42159500"/>
    <n v="17733253.189999998"/>
  </r>
  <r>
    <s v="2024"/>
    <x v="0"/>
    <x v="0"/>
    <x v="0"/>
    <x v="0"/>
    <s v="2 - Poder Ejecutivo"/>
    <s v="0207 - MINISTERIO DE SALUD PÚBLICA Y ASISTENCIA SOCIAL"/>
    <s v="0032 - DIRECCIÓN GENERAL DE MEDICAMENTOS, ALIMENTOS Y PRODUCTOS SANITARIOS (DIGEMAPS)"/>
    <x v="2"/>
    <x v="3"/>
    <x v="48"/>
    <s v="2.1 - REMUNERACIONES Y CONTRIBUCIONES"/>
    <s v="2.1.5 - CONTRIBUCIONES A LA SEGURIDAD SOCIAL"/>
    <s v="N"/>
    <s v="00 - N/A"/>
    <s v="10 - FONDO GENERAL"/>
    <s v="(en blanco)"/>
    <s v="99 - MULTIPROVINCIAL"/>
    <n v="32855603"/>
    <n v="14826706.540000003"/>
  </r>
  <r>
    <s v="2024"/>
    <x v="0"/>
    <x v="0"/>
    <x v="0"/>
    <x v="0"/>
    <s v="2 - Poder Ejecutivo"/>
    <s v="0207 - MINISTERIO DE SALUD PÚBLICA Y ASISTENCIA SOCIAL"/>
    <s v="0032 - DIRECCIÓN GENERAL DE MEDICAMENTOS, ALIMENTOS Y PRODUCTOS SANITARIOS (DIGEMAPS)"/>
    <x v="2"/>
    <x v="3"/>
    <x v="48"/>
    <s v="2.2 - CONTRATACIÓN DE SERVICIOS"/>
    <s v="2.2.1 - SERVICIOS BÁSICOS"/>
    <s v="N"/>
    <s v="00 - N/A"/>
    <s v="10 - FONDO GENERAL"/>
    <s v="(en blanco)"/>
    <s v="99 - MULTIPROVINCIAL"/>
    <n v="14600000"/>
    <n v="1084070.95"/>
  </r>
  <r>
    <s v="2024"/>
    <x v="0"/>
    <x v="0"/>
    <x v="0"/>
    <x v="0"/>
    <s v="2 - Poder Ejecutivo"/>
    <s v="0207 - MINISTERIO DE SALUD PÚBLICA Y ASISTENCIA SOCIAL"/>
    <s v="0032 - DIRECCIÓN GENERAL DE MEDICAMENTOS, ALIMENTOS Y PRODUCTOS SANITARIOS (DIGEMAPS)"/>
    <x v="2"/>
    <x v="3"/>
    <x v="48"/>
    <s v="2.2 - CONTRATACIÓN DE SERVICIOS"/>
    <s v="2.2.1 - SERVICIOS BÁSIC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2 - PUBLICIDAD, IMPRESIÓN Y ENCUADERNACIÓN"/>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3 - VIÁTICOS"/>
    <s v="N"/>
    <s v="00 - N/A"/>
    <s v="10 - FONDO GENERAL"/>
    <s v="(en blanco)"/>
    <s v="99 - MULTIPROVINCIAL"/>
    <n v="0"/>
    <n v="1088300"/>
  </r>
  <r>
    <s v="2024"/>
    <x v="0"/>
    <x v="0"/>
    <x v="0"/>
    <x v="0"/>
    <s v="2 - Poder Ejecutivo"/>
    <s v="0207 - MINISTERIO DE SALUD PÚBLICA Y ASISTENCIA SOCIAL"/>
    <s v="0032 - DIRECCIÓN GENERAL DE MEDICAMENTOS, ALIMENTOS Y PRODUCTOS SANITARIOS (DIGEMAPS)"/>
    <x v="2"/>
    <x v="3"/>
    <x v="48"/>
    <s v="2.2 - CONTRATACIÓN DE SERVICIOS"/>
    <s v="2.2.3 - VIÁTICOS"/>
    <s v="N"/>
    <s v="00 - N/A"/>
    <s v="20 - FONDOS CON DESTINO ESPECÍFICO"/>
    <s v="(en blanco)"/>
    <s v="99 - MULTIPROVINCIAL"/>
    <n v="0"/>
    <n v="1132495.3999999999"/>
  </r>
  <r>
    <s v="2024"/>
    <x v="0"/>
    <x v="0"/>
    <x v="0"/>
    <x v="0"/>
    <s v="2 - Poder Ejecutivo"/>
    <s v="0207 - MINISTERIO DE SALUD PÚBLICA Y ASISTENCIA SOCIAL"/>
    <s v="0032 - DIRECCIÓN GENERAL DE MEDICAMENTOS, ALIMENTOS Y PRODUCTOS SANITARIOS (DIGEMAPS)"/>
    <x v="2"/>
    <x v="3"/>
    <x v="48"/>
    <s v="2.2 - CONTRATACIÓN DE SERVICIOS"/>
    <s v="2.2.4 - TRANSPORTE Y ALMACENAJE"/>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5 - ALQUILERES Y RENTA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2 - CONTRATACIÓN DE SERVICIOS"/>
    <s v="2.2.6 - SEGUROS"/>
    <s v="N"/>
    <s v="00 - N/A"/>
    <s v="10 - FONDO GENERAL"/>
    <s v="(en blanco)"/>
    <s v="99 - MULTIPROVINCIAL"/>
    <n v="1000000"/>
    <n v="0"/>
  </r>
  <r>
    <s v="2024"/>
    <x v="0"/>
    <x v="0"/>
    <x v="0"/>
    <x v="0"/>
    <s v="2 - Poder Ejecutivo"/>
    <s v="0207 - MINISTERIO DE SALUD PÚBLICA Y ASISTENCIA SOCIAL"/>
    <s v="0032 - DIRECCIÓN GENERAL DE MEDICAMENTOS, ALIMENTOS Y PRODUCTOS SANITARIOS (DIGEMAPS)"/>
    <x v="2"/>
    <x v="3"/>
    <x v="48"/>
    <s v="2.2 - CONTRATACIÓN DE SERVICIOS"/>
    <s v="2.2.6 - SEGUR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7 - SERVICIOS DE CONSERVACIÓN, REPARACIONES MENORES E INSTALACIONES TEMPORALE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8 - OTROS SERVICIOS NO INCLUIDOS EN CONCEPTOS ANTERIORES"/>
    <s v="N"/>
    <s v="00 - N/A"/>
    <s v="20 - FONDOS CON DESTINO ESPECÍFICO"/>
    <s v="(en blanco)"/>
    <s v="99 - MULTIPROVINCIAL"/>
    <n v="40000000"/>
    <n v="0"/>
  </r>
  <r>
    <s v="2024"/>
    <x v="0"/>
    <x v="0"/>
    <x v="0"/>
    <x v="0"/>
    <s v="2 - Poder Ejecutivo"/>
    <s v="0207 - MINISTERIO DE SALUD PÚBLICA Y ASISTENCIA SOCIAL"/>
    <s v="0032 - DIRECCIÓN GENERAL DE MEDICAMENTOS, ALIMENTOS Y PRODUCTOS SANITARIOS (DIGEMAPS)"/>
    <x v="2"/>
    <x v="3"/>
    <x v="48"/>
    <s v="2.2 - CONTRATACIÓN DE SERVICIOS"/>
    <s v="2.2.9 - OTRAS CONTRATACIONES DE SERVICIO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3 - MATERIALES Y SUMINISTROS"/>
    <s v="2.3.1 - ALIMENTOS Y PRODUCTOS AGROFORESTALE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3 - MATERIALES Y SUMINISTROS"/>
    <s v="2.3.2 - TEXTILES Y VESTUARI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3 - PAPEL, CARTÓN E IMPRESO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3 - MATERIALES Y SUMINISTROS"/>
    <s v="2.3.5 - CUERO, CAUCHO Y PLÁSTICO"/>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6 - PRODUCTOS DE MINERALES, METÁLICOS Y NO METÁLIC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7 - COMBUSTIBLES, LUBRICANTES, PRODUCTOS QUÍMICOS Y CONEX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9 - PRODUCTOS Y ÚTILES VARIOS"/>
    <s v="N"/>
    <s v="00 - N/A"/>
    <s v="20 - FONDOS CON DESTINO ESPECÍFICO"/>
    <s v="(en blanco)"/>
    <s v="99 - MULTIPROVINCIAL"/>
    <n v="0"/>
    <n v="0"/>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en blanco)"/>
    <s v="99 - MULTIPROVINCIAL"/>
    <n v="200000"/>
    <n v="0"/>
  </r>
  <r>
    <s v="2024"/>
    <x v="0"/>
    <x v="0"/>
    <x v="0"/>
    <x v="0"/>
    <s v="2 - Poder Ejecutivo"/>
    <s v="0208 - MINISTERIO DE DEPORTES Y RECREACIÓN"/>
    <s v="0001 - MINISTERIO DE DEPORTES Y RECREACIÓN"/>
    <x v="0"/>
    <x v="0"/>
    <x v="10"/>
    <s v="2.2 - CONTRATACIÓN DE SERVICIOS"/>
    <s v="2.2.3 - VIÁTICOS"/>
    <s v="N"/>
    <s v="00 - N/A"/>
    <s v="10 - FONDO GENERAL"/>
    <s v="(en blanco)"/>
    <s v="99 - MULTIPROVINCIAL"/>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en blanco)"/>
    <s v="99 - MULTIPROVINCIAL"/>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en blanco)"/>
    <s v="99 - MULTIPROVINCIAL"/>
    <n v="200000"/>
    <n v="0"/>
  </r>
  <r>
    <s v="2024"/>
    <x v="0"/>
    <x v="0"/>
    <x v="0"/>
    <x v="0"/>
    <s v="2 - Poder Ejecutivo"/>
    <s v="0208 - MINISTERIO DE DEPORTES Y RECREACIÓN"/>
    <s v="0001 - MINISTERIO DE DEPORTES Y RECREACIÓN"/>
    <x v="0"/>
    <x v="0"/>
    <x v="10"/>
    <s v="2.3 - MATERIALES Y SUMINISTROS"/>
    <s v="2.3.2 - TEXTILES Y VESTUARIOS"/>
    <s v="N"/>
    <s v="00 - N/A"/>
    <s v="10 - FONDO GENERAL"/>
    <s v="(en blanco)"/>
    <s v="99 - MULTIPROVINCIAL"/>
    <n v="400000"/>
    <n v="0"/>
  </r>
  <r>
    <s v="2024"/>
    <x v="0"/>
    <x v="0"/>
    <x v="0"/>
    <x v="0"/>
    <s v="2 - Poder Ejecutivo"/>
    <s v="0208 - MINISTERIO DE DEPORTES Y RECREACIÓN"/>
    <s v="0001 - MINISTERIO DE DEPORTES Y RECREACIÓN"/>
    <x v="0"/>
    <x v="0"/>
    <x v="10"/>
    <s v="2.3 - MATERIALES Y SUMINISTROS"/>
    <s v="2.3.3 - PAPEL, CARTÓN E IMPRESOS"/>
    <s v="N"/>
    <s v="00 - N/A"/>
    <s v="10 - FONDO GENERAL"/>
    <s v="(en blanco)"/>
    <s v="99 - MULTIPROVINCIAL"/>
    <n v="400000"/>
    <n v="0"/>
  </r>
  <r>
    <s v="2024"/>
    <x v="0"/>
    <x v="0"/>
    <x v="0"/>
    <x v="0"/>
    <s v="2 - Poder Ejecutivo"/>
    <s v="0208 - MINISTERIO DE DEPORTES Y RECREACIÓN"/>
    <s v="0001 - MINISTERIO DE DEPORTES Y RECREACIÓN"/>
    <x v="0"/>
    <x v="0"/>
    <x v="10"/>
    <s v="2.3 - MATERIALES Y SUMINISTROS"/>
    <s v="2.3.9 - PRODUCTOS Y ÚTILES VARIOS"/>
    <s v="N"/>
    <s v="00 - N/A"/>
    <s v="10 - FONDO GENERAL"/>
    <s v="(en blanco)"/>
    <s v="99 - MULTIPROVINCIAL"/>
    <n v="4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57850000"/>
    <n v="26428466.199999999"/>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8150000"/>
    <n v="4028265.6999999997"/>
  </r>
  <r>
    <s v="2024"/>
    <x v="0"/>
    <x v="0"/>
    <x v="0"/>
    <x v="0"/>
    <s v="2 - Poder Ejecutivo"/>
    <s v="0208 - MINISTERIO DE DEPORTES Y RECREACIÓN"/>
    <s v="0001 - MINISTERIO DE DEPORTES Y RECREACIÓN"/>
    <x v="2"/>
    <x v="8"/>
    <x v="49"/>
    <s v="2.2 - CONTRATACIÓN DE SERVICIOS"/>
    <s v="2.2.3 - VIÁTICOS"/>
    <s v="N"/>
    <s v="00 - N/A"/>
    <s v="10 - FONDO GENERAL"/>
    <s v="(en blanco)"/>
    <s v="99 - MULTIPROVINCIAL"/>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en blanco)"/>
    <s v="99 - MULTIPROVINCIAL"/>
    <n v="50000"/>
    <n v="735594.16"/>
  </r>
  <r>
    <s v="2024"/>
    <x v="0"/>
    <x v="0"/>
    <x v="0"/>
    <x v="0"/>
    <s v="2 - Poder Ejecutivo"/>
    <s v="0208 - MINISTERIO DE DEPORTES Y RECREACIÓN"/>
    <s v="0001 - MINISTERIO DE DEPORTES Y RECREACIÓN"/>
    <x v="2"/>
    <x v="8"/>
    <x v="49"/>
    <s v="2.2 - CONTRATACIÓN DE SERVICIOS"/>
    <s v="2.2.5 - ALQUILERES Y RENTAS"/>
    <s v="N"/>
    <s v="00 - N/A"/>
    <s v="10 - FONDO GENERAL"/>
    <s v="(en blanco)"/>
    <s v="99 - MULTIPROVINCIAL"/>
    <n v="500000"/>
    <n v="0"/>
  </r>
  <r>
    <s v="2024"/>
    <x v="0"/>
    <x v="0"/>
    <x v="0"/>
    <x v="0"/>
    <s v="2 - Poder Ejecutivo"/>
    <s v="0208 - MINISTERIO DE DEPORTES Y RECREACIÓN"/>
    <s v="0001 - MINISTERIO DE DEPORTES Y RECREACIÓN"/>
    <x v="2"/>
    <x v="8"/>
    <x v="49"/>
    <s v="2.2 - CONTRATACIÓN DE SERVICIOS"/>
    <s v="2.2.6 - SEGUROS"/>
    <s v="N"/>
    <s v="00 - N/A"/>
    <s v="10 - FONDO GENERAL"/>
    <s v="(en blanco)"/>
    <s v="99 - MULTIPROVINCIAL"/>
    <n v="10000000"/>
    <n v="4381061.2"/>
  </r>
  <r>
    <s v="2024"/>
    <x v="0"/>
    <x v="0"/>
    <x v="0"/>
    <x v="0"/>
    <s v="2 - Poder Ejecutivo"/>
    <s v="0208 - MINISTERIO DE DEPORTES Y RECREACIÓN"/>
    <s v="0001 - MINISTERIO DE DEPORTES Y RECREACIÓN"/>
    <x v="2"/>
    <x v="8"/>
    <x v="49"/>
    <s v="2.2 - CONTRATACIÓN DE SERVICIOS"/>
    <s v="2.2.7 - SERVICIOS DE CONSERVACIÓN, REPARACIONES MENORES E INSTALACIONES TEMPORALES"/>
    <s v="N"/>
    <s v="00 - N/A"/>
    <s v="10 - FONDO GENERAL"/>
    <s v="(en blanco)"/>
    <s v="99 - MULTIPROVINCIAL"/>
    <n v="0"/>
    <n v="714994.99"/>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en blanco)"/>
    <s v="99 - MULTIPROVINCIAL"/>
    <n v="50000"/>
    <n v="0"/>
  </r>
  <r>
    <s v="2024"/>
    <x v="0"/>
    <x v="0"/>
    <x v="0"/>
    <x v="0"/>
    <s v="2 - Poder Ejecutivo"/>
    <s v="0208 - MINISTERIO DE DEPORTES Y RECREACIÓN"/>
    <s v="0001 - MINISTERIO DE DEPORTES Y RECREACIÓN"/>
    <x v="2"/>
    <x v="8"/>
    <x v="49"/>
    <s v="2.2 - CONTRATACIÓN DE SERVICIOS"/>
    <s v="2.2.9 - OTRAS CONTRATACIONES DE SERVICIOS"/>
    <s v="N"/>
    <s v="00 - N/A"/>
    <s v="10 - FONDO GENERAL"/>
    <s v="(en blanco)"/>
    <s v="99 - MULTIPROVINCIAL"/>
    <n v="158100000"/>
    <n v="62976916.240000002"/>
  </r>
  <r>
    <s v="2024"/>
    <x v="0"/>
    <x v="0"/>
    <x v="0"/>
    <x v="0"/>
    <s v="2 - Poder Ejecutivo"/>
    <s v="0208 - MINISTERIO DE DEPORTES Y RECREACIÓN"/>
    <s v="0001 - MINISTERIO DE DEPORTES Y RECREACIÓN"/>
    <x v="2"/>
    <x v="8"/>
    <x v="49"/>
    <s v="2.3 - MATERIALES Y SUMINISTROS"/>
    <s v="2.3.1 - ALIMENTOS Y PRODUCTOS AGROFORESTALES"/>
    <s v="N"/>
    <s v="00 - N/A"/>
    <s v="10 - FONDO GENERAL"/>
    <s v="(en blanco)"/>
    <s v="99 - MULTIPROVINCIAL"/>
    <n v="1000000"/>
    <n v="0"/>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10500000"/>
    <n v="484184.08"/>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1000000"/>
    <n v="0"/>
  </r>
  <r>
    <s v="2024"/>
    <x v="0"/>
    <x v="0"/>
    <x v="0"/>
    <x v="0"/>
    <s v="2 - Poder Ejecutivo"/>
    <s v="0208 - MINISTERIO DE DEPORTES Y RECREACIÓN"/>
    <s v="0001 - MINISTERIO DE DEPORTES Y RECREACIÓN"/>
    <x v="2"/>
    <x v="8"/>
    <x v="49"/>
    <s v="2.3 - MATERIALES Y SUMINISTROS"/>
    <s v="2.3.4 - PRODUCTOS FARMACÉUTICOS"/>
    <s v="N"/>
    <s v="00 - N/A"/>
    <s v="10 - FONDO GENERAL"/>
    <s v="(en blanco)"/>
    <s v="99 - MULTIPROVINCIAL"/>
    <n v="1000000"/>
    <n v="5564.53"/>
  </r>
  <r>
    <s v="2024"/>
    <x v="0"/>
    <x v="0"/>
    <x v="0"/>
    <x v="0"/>
    <s v="2 - Poder Ejecutivo"/>
    <s v="0208 - MINISTERIO DE DEPORTES Y RECREACIÓN"/>
    <s v="0001 - MINISTERIO DE DEPORTES Y RECREACIÓN"/>
    <x v="2"/>
    <x v="8"/>
    <x v="49"/>
    <s v="2.3 - MATERIALES Y SUMINISTROS"/>
    <s v="2.3.5 - CUERO, CAUCHO Y PLÁSTICO"/>
    <s v="N"/>
    <s v="00 - N/A"/>
    <s v="10 - FONDO GENERAL"/>
    <s v="(en blanco)"/>
    <s v="99 - MULTIPROVINCIAL"/>
    <n v="0"/>
    <n v="13418.37"/>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en blanco)"/>
    <s v="99 - MULTIPROVINCIAL"/>
    <n v="500000"/>
    <n v="4381.58"/>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en blanco)"/>
    <s v="99 - MULTIPROVINCIAL"/>
    <n v="1000000"/>
    <n v="7338.89"/>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500000"/>
    <n v="10701.730000000001"/>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60675000"/>
    <n v="28159418.140000001"/>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8476000"/>
    <n v="4292202.8099999996"/>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en blanco)"/>
    <s v="99 - MULTIPROVINCIAL"/>
    <n v="500000"/>
    <n v="0"/>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9500000"/>
    <n v="3396174"/>
  </r>
  <r>
    <s v="2024"/>
    <x v="0"/>
    <x v="0"/>
    <x v="0"/>
    <x v="0"/>
    <s v="2 - Poder Ejecutivo"/>
    <s v="0208 - MINISTERIO DE DEPORTES Y RECREACIÓN"/>
    <s v="0001 - MINISTERIO DE DEPORTES Y RECREACIÓN"/>
    <x v="2"/>
    <x v="8"/>
    <x v="34"/>
    <s v="2.2 - CONTRATACIÓN DE SERVICIOS"/>
    <s v="2.2.4 - TRANSPORTE Y ALMACENAJE"/>
    <s v="N"/>
    <s v="00 - N/A"/>
    <s v="10 - FONDO GENERAL"/>
    <s v="(en blanco)"/>
    <s v="99 - MULTIPROVINCIAL"/>
    <n v="3200000"/>
    <n v="186336.05"/>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1860000"/>
    <n v="0"/>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5750000"/>
    <n v="1579842.4600000002"/>
  </r>
  <r>
    <s v="2024"/>
    <x v="0"/>
    <x v="0"/>
    <x v="0"/>
    <x v="0"/>
    <s v="2 - Poder Ejecutivo"/>
    <s v="0208 - MINISTERIO DE DEPORTES Y RECREACIÓN"/>
    <s v="0001 - MINISTERIO DE DEPORTES Y RECREACIÓN"/>
    <x v="2"/>
    <x v="8"/>
    <x v="34"/>
    <s v="2.2 - CONTRATACIÓN DE SERVICIOS"/>
    <s v="2.2.9 - OTRAS CONTRATACIONES DE SERVICIOS"/>
    <s v="N"/>
    <s v="00 - N/A"/>
    <s v="10 - FONDO GENERAL"/>
    <s v="(en blanco)"/>
    <s v="99 - MULTIPROVINCIAL"/>
    <n v="3900000"/>
    <n v="2344255.33"/>
  </r>
  <r>
    <s v="2024"/>
    <x v="0"/>
    <x v="0"/>
    <x v="0"/>
    <x v="0"/>
    <s v="2 - Poder Ejecutivo"/>
    <s v="0208 - MINISTERIO DE DEPORTES Y RECREACIÓN"/>
    <s v="0001 - MINISTERIO DE DEPORTES Y RECREACIÓN"/>
    <x v="2"/>
    <x v="8"/>
    <x v="34"/>
    <s v="2.3 - MATERIALES Y SUMINISTROS"/>
    <s v="2.3.1 - ALIMENTOS Y PRODUCTOS AGROFORESTALES"/>
    <s v="N"/>
    <s v="00 - N/A"/>
    <s v="10 - FONDO GENERAL"/>
    <s v="(en blanco)"/>
    <s v="99 - MULTIPROVINCIAL"/>
    <n v="3100000"/>
    <n v="0"/>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6300000"/>
    <n v="1888955.01"/>
  </r>
  <r>
    <s v="2024"/>
    <x v="0"/>
    <x v="0"/>
    <x v="0"/>
    <x v="0"/>
    <s v="2 - Poder Ejecutivo"/>
    <s v="0208 - MINISTERIO DE DEPORTES Y RECREACIÓN"/>
    <s v="0001 - MINISTERIO DE DEPORTES Y RECREACIÓN"/>
    <x v="2"/>
    <x v="8"/>
    <x v="34"/>
    <s v="2.3 - MATERIALES Y SUMINISTROS"/>
    <s v="2.3.3 - PAPEL, CARTÓN E IMPRESOS"/>
    <s v="N"/>
    <s v="00 - N/A"/>
    <s v="10 - FONDO GENERAL"/>
    <s v="(en blanco)"/>
    <s v="99 - MULTIPROVINCIAL"/>
    <n v="750000"/>
    <n v="0"/>
  </r>
  <r>
    <s v="2024"/>
    <x v="0"/>
    <x v="0"/>
    <x v="0"/>
    <x v="0"/>
    <s v="2 - Poder Ejecutivo"/>
    <s v="0208 - MINISTERIO DE DEPORTES Y RECREACIÓN"/>
    <s v="0001 - MINISTERIO DE DEPORTES Y RECREACIÓN"/>
    <x v="2"/>
    <x v="8"/>
    <x v="34"/>
    <s v="2.3 - MATERIALES Y SUMINISTROS"/>
    <s v="2.3.5 - CUERO, CAUCHO Y PLÁSTICO"/>
    <s v="N"/>
    <s v="00 - N/A"/>
    <s v="10 - FONDO GENERAL"/>
    <s v="(en blanco)"/>
    <s v="99 - MULTIPROVINCIAL"/>
    <n v="50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en blanco)"/>
    <s v="99 - MULTIPROVINCIAL"/>
    <n v="10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13600000"/>
    <n v="294582"/>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770709086"/>
    <n v="335891108.63999999"/>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217311000"/>
    <n v="84327450.980000004"/>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94475519"/>
    <n v="50275806.859999999"/>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246844739"/>
    <n v="125156443.43000001"/>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8000000"/>
    <n v="342072.9"/>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en blanco)"/>
    <s v="99 - MULTIPROVINCIAL"/>
    <n v="0"/>
    <n v="3264740.8899999997"/>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5000000"/>
    <n v="4437361.5"/>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1650000"/>
    <n v="286858.59000000003"/>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13450000"/>
    <n v="5995844.4299999997"/>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en blanco)"/>
    <s v="99 - MULTIPROVINCIAL"/>
    <n v="0"/>
    <n v="1424893.7999999998"/>
  </r>
  <r>
    <s v="2024"/>
    <x v="0"/>
    <x v="0"/>
    <x v="0"/>
    <x v="0"/>
    <s v="2 - Poder Ejecutivo"/>
    <s v="0208 - MINISTERIO DE DEPORTES Y RECREACIÓN"/>
    <s v="0001 - MINISTERIO DE DEPORTES Y RECREACIÓN"/>
    <x v="2"/>
    <x v="8"/>
    <x v="50"/>
    <s v="2.2 - CONTRATACIÓN DE SERVICIOS"/>
    <s v="2.2.6 - SEGUROS"/>
    <s v="N"/>
    <s v="00 - N/A"/>
    <s v="10 - FONDO GENERAL"/>
    <s v="(en blanco)"/>
    <s v="99 - MULTIPROVINCIAL"/>
    <n v="17000000"/>
    <n v="10781159.580000002"/>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1700000"/>
    <n v="18908543.84"/>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en blanco)"/>
    <s v="99 - MULTIPROVINCIAL"/>
    <n v="0"/>
    <n v="2439275.94"/>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4425000"/>
    <n v="7647327.8799999999"/>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en blanco)"/>
    <s v="99 - MULTIPROVINCIAL"/>
    <n v="0"/>
    <n v="17000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32300000"/>
    <n v="23364828.360000003"/>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2900000"/>
    <n v="1356520.2200000004"/>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8650000"/>
    <n v="889657.29999999993"/>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92168824"/>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7500000"/>
    <n v="1819038.73"/>
  </r>
  <r>
    <s v="2024"/>
    <x v="0"/>
    <x v="0"/>
    <x v="0"/>
    <x v="0"/>
    <s v="2 - Poder Ejecutivo"/>
    <s v="0208 - MINISTERIO DE DEPORTES Y RECREACIÓN"/>
    <s v="0001 - MINISTERIO DE DEPORTES Y RECREACIÓN"/>
    <x v="2"/>
    <x v="8"/>
    <x v="50"/>
    <s v="2.3 - MATERIALES Y SUMINISTROS"/>
    <s v="2.3.4 - PRODUCTOS FARMACÉUTICOS"/>
    <s v="N"/>
    <s v="00 - N/A"/>
    <s v="10 - FONDO GENERAL"/>
    <s v="(en blanco)"/>
    <s v="99 - MULTIPROVINCIAL"/>
    <n v="300000"/>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5500000"/>
    <n v="115592.8"/>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11000000"/>
    <n v="3062785.5500000003"/>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en blanco)"/>
    <s v="99 - MULTIPROVINCIAL"/>
    <n v="0"/>
    <n v="42185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36535380"/>
    <n v="16297387.219999999"/>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en blanco)"/>
    <s v="99 - MULTIPROVINCIAL"/>
    <n v="16512191"/>
    <n v="6628174.6500000004"/>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33100000"/>
    <n v="15028755.610000001"/>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25000000"/>
    <n v="40127523.680000007"/>
  </r>
  <r>
    <s v="2024"/>
    <x v="0"/>
    <x v="0"/>
    <x v="0"/>
    <x v="0"/>
    <s v="2 - Poder Ejecutivo"/>
    <s v="0208 - MINISTERIO DE DEPORTES Y RECREACIÓN"/>
    <s v="0001 - MINISTERIO DE DEPORTES Y RECREACIÓN"/>
    <x v="2"/>
    <x v="10"/>
    <x v="40"/>
    <s v="2.2 - CONTRATACIÓN DE SERVICIOS"/>
    <s v="2.2.3 - VIÁTICOS"/>
    <s v="N"/>
    <s v="00 - N/A"/>
    <s v="10 - FONDO GENERAL"/>
    <s v="(en blanco)"/>
    <s v="99 - MULTIPROVINCIAL"/>
    <n v="1000000"/>
    <n v="297012.5"/>
  </r>
  <r>
    <s v="2024"/>
    <x v="0"/>
    <x v="0"/>
    <x v="0"/>
    <x v="0"/>
    <s v="2 - Poder Ejecutivo"/>
    <s v="0208 - MINISTERIO DE DEPORTES Y RECREACIÓN"/>
    <s v="0001 - MINISTERIO DE DEPORTES Y RECREACIÓN"/>
    <x v="2"/>
    <x v="10"/>
    <x v="40"/>
    <s v="2.2 - CONTRATACIÓN DE SERVICIOS"/>
    <s v="2.2.4 - TRANSPORTE Y ALMACENAJE"/>
    <s v="N"/>
    <s v="00 - N/A"/>
    <s v="10 - FONDO GENERAL"/>
    <s v="(en blanco)"/>
    <s v="99 - MULTIPROVINCIAL"/>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en blanco)"/>
    <s v="99 - MULTIPROVINCIAL"/>
    <n v="1000000"/>
    <n v="0"/>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en blanco)"/>
    <s v="99 - MULTIPROVINCIAL"/>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22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2 - TEXTILES Y VESTUARIO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3 - PAPEL, CARTÓN E IMPRESO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9 - PRODUCTOS Y ÚTILES VARIOS"/>
    <s v="N"/>
    <s v="00 - N/A"/>
    <s v="10 - FONDO GENERAL"/>
    <s v="(en blanco)"/>
    <s v="99 - MULTIPROVINCIAL"/>
    <n v="1474216"/>
    <n v="1407187.05"/>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66098242"/>
    <n v="28109925.899999999"/>
  </r>
  <r>
    <s v="2024"/>
    <x v="0"/>
    <x v="0"/>
    <x v="0"/>
    <x v="0"/>
    <s v="2 - Poder Ejecutivo"/>
    <s v="0208 - MINISTERIO DE DEPORTES Y RECREACIÓN"/>
    <s v="0002 - COMISIÓN HÍPICA NACIONAL"/>
    <x v="2"/>
    <x v="8"/>
    <x v="50"/>
    <s v="2.1 - REMUNERACIONES Y CONTRIBUCIONES"/>
    <s v="2.1.2 - SOBRESUELDOS"/>
    <s v="N"/>
    <s v="00 - N/A"/>
    <s v="10 - FONDO GENERAL"/>
    <s v="(en blanco)"/>
    <s v="99 - MULTIPROVINCIAL"/>
    <n v="10900860"/>
    <n v="2958000"/>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8496817"/>
    <n v="4239139.42"/>
  </r>
  <r>
    <s v="2024"/>
    <x v="0"/>
    <x v="0"/>
    <x v="0"/>
    <x v="0"/>
    <s v="2 - Poder Ejecutivo"/>
    <s v="0208 - MINISTERIO DE DEPORTES Y RECREACIÓN"/>
    <s v="0002 - COMISIÓN HÍPICA NACIONAL"/>
    <x v="2"/>
    <x v="8"/>
    <x v="50"/>
    <s v="2.2 - CONTRATACIÓN DE SERVICIOS"/>
    <s v="2.2.1 - SERVICIOS BÁSICOS"/>
    <s v="N"/>
    <s v="00 - N/A"/>
    <s v="10 - FONDO GENERAL"/>
    <s v="(en blanco)"/>
    <s v="99 - MULTIPROVINCIAL"/>
    <n v="9831731"/>
    <n v="5417035.0599999996"/>
  </r>
  <r>
    <s v="2024"/>
    <x v="0"/>
    <x v="0"/>
    <x v="0"/>
    <x v="0"/>
    <s v="2 - Poder Ejecutivo"/>
    <s v="0209 - MINISTERIO DE TRABAJO"/>
    <s v="0001 - MINISTERIO DE TRABAJO"/>
    <x v="0"/>
    <x v="0"/>
    <x v="10"/>
    <s v="2.1 - REMUNERACIONES Y CONTRIBUCIONES"/>
    <s v="2.1.1 - REMUNERACIONES"/>
    <s v="N"/>
    <s v="00 - N/A"/>
    <s v="10 - FONDO GENERAL"/>
    <s v="(en blanco)"/>
    <s v="99 - MULTIPROVINCIAL"/>
    <n v="2532000"/>
    <n v="1536000"/>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608661"/>
    <n v="234854.39999999999"/>
  </r>
  <r>
    <s v="2024"/>
    <x v="0"/>
    <x v="0"/>
    <x v="0"/>
    <x v="0"/>
    <s v="2 - Poder Ejecutivo"/>
    <s v="0209 - MINISTERIO DE TRABAJO"/>
    <s v="0001 - MINISTERIO DE TRABAJO"/>
    <x v="0"/>
    <x v="0"/>
    <x v="10"/>
    <s v="2.2 - CONTRATACIÓN DE SERVICIOS"/>
    <s v="2.2.3 - VIÁTICOS"/>
    <s v="N"/>
    <s v="00 - N/A"/>
    <s v="10 - FONDO GENERAL"/>
    <s v="(en blanco)"/>
    <s v="99 - MULTIPROVINCIAL"/>
    <n v="400000"/>
    <n v="0"/>
  </r>
  <r>
    <s v="2024"/>
    <x v="0"/>
    <x v="0"/>
    <x v="0"/>
    <x v="0"/>
    <s v="2 - Poder Ejecutivo"/>
    <s v="0209 - MINISTERIO DE TRABAJO"/>
    <s v="0001 - MINISTERIO DE TRABAJO"/>
    <x v="0"/>
    <x v="0"/>
    <x v="10"/>
    <s v="2.3 - MATERIALES Y SUMINISTROS"/>
    <s v="2.3.3 - PAPEL, CARTÓN E IMPRESOS"/>
    <s v="N"/>
    <s v="00 - N/A"/>
    <s v="10 - FONDO GENERAL"/>
    <s v="(en blanco)"/>
    <s v="99 - MULTIPROVINCIAL"/>
    <n v="200000"/>
    <n v="0"/>
  </r>
  <r>
    <s v="2024"/>
    <x v="0"/>
    <x v="0"/>
    <x v="0"/>
    <x v="0"/>
    <s v="2 - Poder Ejecutivo"/>
    <s v="0209 - MINISTERIO DE TRABAJO"/>
    <s v="0001 - MINISTERIO DE TRABAJO"/>
    <x v="0"/>
    <x v="0"/>
    <x v="10"/>
    <s v="2.3 - MATERIALES Y SUMINISTROS"/>
    <s v="2.3.9 - PRODUCTOS Y ÚTILES VARIOS"/>
    <s v="N"/>
    <s v="00 - N/A"/>
    <s v="10 - FONDO GENERAL"/>
    <s v="(en blanco)"/>
    <s v="99 - MULTIPROVINCIAL"/>
    <n v="550000"/>
    <n v="250000"/>
  </r>
  <r>
    <s v="2024"/>
    <x v="0"/>
    <x v="0"/>
    <x v="0"/>
    <x v="0"/>
    <s v="2 - Poder Ejecutivo"/>
    <s v="0209 - MINISTERIO DE TRABAJO"/>
    <s v="0001 - MINISTERIO DE TRABAJO"/>
    <x v="1"/>
    <x v="2"/>
    <x v="51"/>
    <s v="2.1 - REMUNERACIONES Y CONTRIBUCIONES"/>
    <s v="2.1.1 - REMUNERACIONES"/>
    <s v="N"/>
    <s v="00 - N/A"/>
    <s v="10 - FONDO GENERAL"/>
    <s v="(en blanco)"/>
    <s v="99 - MULTIPROVINCIAL"/>
    <n v="696557445"/>
    <n v="326885186.18000007"/>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21440000"/>
    <n v="2183877.8600000003"/>
  </r>
  <r>
    <s v="2024"/>
    <x v="0"/>
    <x v="0"/>
    <x v="0"/>
    <x v="0"/>
    <s v="2 - Poder Ejecutivo"/>
    <s v="0209 - MINISTERIO DE TRABAJO"/>
    <s v="0001 - MINISTERIO DE TRABAJO"/>
    <x v="1"/>
    <x v="2"/>
    <x v="51"/>
    <s v="2.1 - REMUNERACIONES Y CONTRIBUCIONES"/>
    <s v="2.1.2 - SOBRESUELDOS"/>
    <s v="N"/>
    <s v="00 - N/A"/>
    <s v="10 - FONDO GENERAL"/>
    <s v="(en blanco)"/>
    <s v="99 - MULTIPROVINCIAL"/>
    <n v="138754650"/>
    <n v="64141808.090000004"/>
  </r>
  <r>
    <s v="2024"/>
    <x v="0"/>
    <x v="0"/>
    <x v="0"/>
    <x v="0"/>
    <s v="2 - Poder Ejecutivo"/>
    <s v="0209 - MINISTERIO DE TRABAJO"/>
    <s v="0001 - MINISTERIO DE TRABAJO"/>
    <x v="1"/>
    <x v="2"/>
    <x v="51"/>
    <s v="2.1 - REMUNERACIONES Y CONTRIBUCIONES"/>
    <s v="2.1.2 - SOBRESUELDOS"/>
    <s v="N"/>
    <s v="00 - N/A"/>
    <s v="20 - FONDOS CON DESTINO ESPECÍFICO"/>
    <s v="(en blanco)"/>
    <s v="99 - MULTIPROVINCIAL"/>
    <n v="35500000"/>
    <n v="12223.12"/>
  </r>
  <r>
    <s v="2024"/>
    <x v="0"/>
    <x v="0"/>
    <x v="0"/>
    <x v="0"/>
    <s v="2 - Poder Ejecutivo"/>
    <s v="0209 - MINISTERIO DE TRABAJO"/>
    <s v="0001 - MINISTERIO DE TRABAJO"/>
    <x v="1"/>
    <x v="2"/>
    <x v="51"/>
    <s v="2.1 - REMUNERACIONES Y CONTRIBUCIONES"/>
    <s v="2.1.3 - DIETAS Y GASTOS DE REPRESENTACIÓN"/>
    <s v="N"/>
    <s v="00 - N/A"/>
    <s v="10 - FONDO GENERAL"/>
    <s v="(en blanco)"/>
    <s v="99 - MULTIPROVINCIAL"/>
    <n v="6200000"/>
    <n v="2959000"/>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97430692"/>
    <n v="49427803.769999988"/>
  </r>
  <r>
    <s v="2024"/>
    <x v="0"/>
    <x v="0"/>
    <x v="0"/>
    <x v="0"/>
    <s v="2 - Poder Ejecutivo"/>
    <s v="0209 - MINISTERIO DE TRABAJO"/>
    <s v="0001 - MINISTERIO DE TRABAJO"/>
    <x v="1"/>
    <x v="2"/>
    <x v="51"/>
    <s v="2.2 - CONTRATACIÓN DE SERVICIOS"/>
    <s v="2.2.1 - SERVICIOS BÁSICOS"/>
    <s v="N"/>
    <s v="00 - N/A"/>
    <s v="10 - FONDO GENERAL"/>
    <s v="(en blanco)"/>
    <s v="99 - MULTIPROVINCIAL"/>
    <n v="33440400"/>
    <n v="16908812.870000001"/>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9676095"/>
    <n v="3717224.5500000003"/>
  </r>
  <r>
    <s v="2024"/>
    <x v="0"/>
    <x v="0"/>
    <x v="0"/>
    <x v="0"/>
    <s v="2 - Poder Ejecutivo"/>
    <s v="0209 - MINISTERIO DE TRABAJO"/>
    <s v="0001 - MINISTERIO DE TRABAJO"/>
    <x v="1"/>
    <x v="2"/>
    <x v="51"/>
    <s v="2.2 - CONTRATACIÓN DE SERVICIOS"/>
    <s v="2.2.2 - PUBLICIDAD, IMPRESIÓN Y ENCUADERNACIÓN"/>
    <s v="N"/>
    <s v="00 - N/A"/>
    <s v="20 - FONDOS CON DESTINO ESPECÍFICO"/>
    <s v="(en blanco)"/>
    <s v="99 - MULTIPROVINCIAL"/>
    <n v="0"/>
    <n v="4047587.83"/>
  </r>
  <r>
    <s v="2024"/>
    <x v="0"/>
    <x v="0"/>
    <x v="0"/>
    <x v="0"/>
    <s v="2 - Poder Ejecutivo"/>
    <s v="0209 - MINISTERIO DE TRABAJO"/>
    <s v="0001 - MINISTERIO DE TRABAJO"/>
    <x v="1"/>
    <x v="2"/>
    <x v="51"/>
    <s v="2.2 - CONTRATACIÓN DE SERVICIOS"/>
    <s v="2.2.2 - PUBLICIDAD, IMPRESIÓN Y ENCUADERNACIÓN"/>
    <s v="N"/>
    <s v="00 - N/A"/>
    <s v="70 - DONACION EXTERNA"/>
    <s v="(en blanco)"/>
    <s v="99 - MULTIPROVINCIAL"/>
    <n v="0"/>
    <n v="477876.4"/>
  </r>
  <r>
    <s v="2024"/>
    <x v="0"/>
    <x v="0"/>
    <x v="0"/>
    <x v="0"/>
    <s v="2 - Poder Ejecutivo"/>
    <s v="0209 - MINISTERIO DE TRABAJO"/>
    <s v="0001 - MINISTERIO DE TRABAJO"/>
    <x v="1"/>
    <x v="2"/>
    <x v="51"/>
    <s v="2.2 - CONTRATACIÓN DE SERVICIOS"/>
    <s v="2.2.3 - VIÁTICOS"/>
    <s v="N"/>
    <s v="00 - N/A"/>
    <s v="10 - FONDO GENERAL"/>
    <s v="(en blanco)"/>
    <s v="99 - MULTIPROVINCIAL"/>
    <n v="18485000"/>
    <n v="18455276.140000001"/>
  </r>
  <r>
    <s v="2024"/>
    <x v="0"/>
    <x v="0"/>
    <x v="0"/>
    <x v="0"/>
    <s v="2 - Poder Ejecutivo"/>
    <s v="0209 - MINISTERIO DE TRABAJO"/>
    <s v="0001 - MINISTERIO DE TRABAJO"/>
    <x v="1"/>
    <x v="2"/>
    <x v="51"/>
    <s v="2.2 - CONTRATACIÓN DE SERVICIOS"/>
    <s v="2.2.3 - VIÁTICOS"/>
    <s v="N"/>
    <s v="00 - N/A"/>
    <s v="20 - FONDOS CON DESTINO ESPECÍFICO"/>
    <s v="(en blanco)"/>
    <s v="99 - MULTIPROVINCIAL"/>
    <n v="0"/>
    <n v="1848488.3"/>
  </r>
  <r>
    <s v="2024"/>
    <x v="0"/>
    <x v="0"/>
    <x v="0"/>
    <x v="0"/>
    <s v="2 - Poder Ejecutivo"/>
    <s v="0209 - MINISTERIO DE TRABAJO"/>
    <s v="0001 - MINISTERIO DE TRABAJO"/>
    <x v="1"/>
    <x v="2"/>
    <x v="51"/>
    <s v="2.2 - CONTRATACIÓN DE SERVICIOS"/>
    <s v="2.2.4 - TRANSPORTE Y ALMACENAJE"/>
    <s v="N"/>
    <s v="00 - N/A"/>
    <s v="10 - FONDO GENERAL"/>
    <s v="(en blanco)"/>
    <s v="99 - MULTIPROVINCIAL"/>
    <n v="5759940"/>
    <n v="2900847.5600000005"/>
  </r>
  <r>
    <s v="2024"/>
    <x v="0"/>
    <x v="0"/>
    <x v="0"/>
    <x v="0"/>
    <s v="2 - Poder Ejecutivo"/>
    <s v="0209 - MINISTERIO DE TRABAJO"/>
    <s v="0001 - MINISTERIO DE TRABAJO"/>
    <x v="1"/>
    <x v="2"/>
    <x v="51"/>
    <s v="2.2 - CONTRATACIÓN DE SERVICIOS"/>
    <s v="2.2.4 - TRANSPORTE Y ALMACENAJE"/>
    <s v="N"/>
    <s v="00 - N/A"/>
    <s v="20 - FONDOS CON DESTINO ESPECÍFICO"/>
    <s v="(en blanco)"/>
    <s v="99 - MULTIPROVINCIAL"/>
    <n v="80000"/>
    <n v="0"/>
  </r>
  <r>
    <s v="2024"/>
    <x v="0"/>
    <x v="0"/>
    <x v="0"/>
    <x v="0"/>
    <s v="2 - Poder Ejecutivo"/>
    <s v="0209 - MINISTERIO DE TRABAJO"/>
    <s v="0001 - MINISTERIO DE TRABAJO"/>
    <x v="1"/>
    <x v="2"/>
    <x v="51"/>
    <s v="2.2 - CONTRATACIÓN DE SERVICIOS"/>
    <s v="2.2.5 - ALQUILERES Y RENTAS"/>
    <s v="N"/>
    <s v="00 - N/A"/>
    <s v="10 - FONDO GENERAL"/>
    <s v="(en blanco)"/>
    <s v="99 - MULTIPROVINCIAL"/>
    <n v="27740600"/>
    <n v="11302697.07"/>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0"/>
  </r>
  <r>
    <s v="2024"/>
    <x v="0"/>
    <x v="0"/>
    <x v="0"/>
    <x v="0"/>
    <s v="2 - Poder Ejecutivo"/>
    <s v="0209 - MINISTERIO DE TRABAJO"/>
    <s v="0001 - MINISTERIO DE TRABAJO"/>
    <x v="1"/>
    <x v="2"/>
    <x v="51"/>
    <s v="2.2 - CONTRATACIÓN DE SERVICIOS"/>
    <s v="2.2.5 - ALQUILERES Y RENTAS"/>
    <s v="N"/>
    <s v="00 - N/A"/>
    <s v="70 - DONACION EXTERNA"/>
    <s v="(en blanco)"/>
    <s v="99 - MULTIPROVINCIAL"/>
    <n v="0"/>
    <n v="0"/>
  </r>
  <r>
    <s v="2024"/>
    <x v="0"/>
    <x v="0"/>
    <x v="0"/>
    <x v="0"/>
    <s v="2 - Poder Ejecutivo"/>
    <s v="0209 - MINISTERIO DE TRABAJO"/>
    <s v="0001 - MINISTERIO DE TRABAJO"/>
    <x v="1"/>
    <x v="2"/>
    <x v="51"/>
    <s v="2.2 - CONTRATACIÓN DE SERVICIOS"/>
    <s v="2.2.6 - SEGUROS"/>
    <s v="N"/>
    <s v="00 - N/A"/>
    <s v="10 - FONDO GENERAL"/>
    <s v="(en blanco)"/>
    <s v="99 - MULTIPROVINCIAL"/>
    <n v="13100000"/>
    <n v="12223652.880000001"/>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346970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2469496"/>
    <n v="3632513.6799999992"/>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en blanco)"/>
    <s v="99 - MULTIPROVINCIAL"/>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8668574"/>
    <n v="259155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46995306"/>
    <n v="6529824.9099999992"/>
  </r>
  <r>
    <s v="2024"/>
    <x v="0"/>
    <x v="0"/>
    <x v="0"/>
    <x v="0"/>
    <s v="2 - Poder Ejecutivo"/>
    <s v="0209 - MINISTERIO DE TRABAJO"/>
    <s v="0001 - MINISTERIO DE TRABAJO"/>
    <x v="1"/>
    <x v="2"/>
    <x v="51"/>
    <s v="2.2 - CONTRATACIÓN DE SERVICIOS"/>
    <s v="2.2.8 - OTROS SERVICIOS NO INCLUIDOS EN CONCEPTOS ANTERIORES"/>
    <s v="N"/>
    <s v="00 - N/A"/>
    <s v="70 - DONACION EXTERNA"/>
    <s v="(en blanco)"/>
    <s v="99 - MULTIPROVINCIAL"/>
    <n v="0"/>
    <n v="0"/>
  </r>
  <r>
    <s v="2024"/>
    <x v="0"/>
    <x v="0"/>
    <x v="0"/>
    <x v="0"/>
    <s v="2 - Poder Ejecutivo"/>
    <s v="0209 - MINISTERIO DE TRABAJO"/>
    <s v="0001 - MINISTERIO DE TRABAJO"/>
    <x v="1"/>
    <x v="2"/>
    <x v="51"/>
    <s v="2.2 - CONTRATACIÓN DE SERVICIOS"/>
    <s v="2.2.9 - OTRAS CONTRATACIONES DE SERVICIOS"/>
    <s v="N"/>
    <s v="00 - N/A"/>
    <s v="10 - FONDO GENERAL"/>
    <s v="(en blanco)"/>
    <s v="99 - MULTIPROVINCIAL"/>
    <n v="2660000"/>
    <n v="877457.63"/>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5869800"/>
    <n v="3163905"/>
  </r>
  <r>
    <s v="2024"/>
    <x v="0"/>
    <x v="0"/>
    <x v="0"/>
    <x v="0"/>
    <s v="2 - Poder Ejecutivo"/>
    <s v="0209 - MINISTERIO DE TRABAJO"/>
    <s v="0001 - MINISTERIO DE TRABAJO"/>
    <x v="1"/>
    <x v="2"/>
    <x v="51"/>
    <s v="2.2 - CONTRATACIÓN DE SERVICIOS"/>
    <s v="2.2.9 - OTRAS CONTRATACIONES DE SERVICIOS"/>
    <s v="N"/>
    <s v="00 - N/A"/>
    <s v="70 - DONACION EXTERNA"/>
    <s v="(en blanco)"/>
    <s v="99 - MULTIPROVINCIAL"/>
    <n v="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1573000"/>
    <n v="172314.93"/>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3000000"/>
    <n v="449271.34999999992"/>
  </r>
  <r>
    <s v="2024"/>
    <x v="0"/>
    <x v="0"/>
    <x v="0"/>
    <x v="0"/>
    <s v="2 - Poder Ejecutivo"/>
    <s v="0209 - MINISTERIO DE TRABAJO"/>
    <s v="0001 - MINISTERIO DE TRABAJO"/>
    <x v="1"/>
    <x v="2"/>
    <x v="51"/>
    <s v="2.3 - MATERIALES Y SUMINISTROS"/>
    <s v="2.3.2 - TEXTILES Y VESTUARIOS"/>
    <s v="N"/>
    <s v="00 - N/A"/>
    <s v="10 - FONDO GENERAL"/>
    <s v="(en blanco)"/>
    <s v="99 - MULTIPROVINCIAL"/>
    <n v="215000"/>
    <n v="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2060000"/>
    <n v="35785.440000000002"/>
  </r>
  <r>
    <s v="2024"/>
    <x v="0"/>
    <x v="0"/>
    <x v="0"/>
    <x v="0"/>
    <s v="2 - Poder Ejecutivo"/>
    <s v="0209 - MINISTERIO DE TRABAJO"/>
    <s v="0001 - MINISTERIO DE TRABAJO"/>
    <x v="1"/>
    <x v="2"/>
    <x v="51"/>
    <s v="2.3 - MATERIALES Y SUMINISTROS"/>
    <s v="2.3.2 - TEXTILES Y VESTUARIOS"/>
    <s v="N"/>
    <s v="00 - N/A"/>
    <s v="70 - DONACION EXTERNA"/>
    <s v="(en blanco)"/>
    <s v="99 - MULTIPROVINCIAL"/>
    <n v="0"/>
    <n v="0"/>
  </r>
  <r>
    <s v="2024"/>
    <x v="0"/>
    <x v="0"/>
    <x v="0"/>
    <x v="0"/>
    <s v="2 - Poder Ejecutivo"/>
    <s v="0209 - MINISTERIO DE TRABAJO"/>
    <s v="0001 - MINISTERIO DE TRABAJO"/>
    <x v="1"/>
    <x v="2"/>
    <x v="51"/>
    <s v="2.3 - MATERIALES Y SUMINISTROS"/>
    <s v="2.3.3 - PAPEL, CARTÓN E IMPRESOS"/>
    <s v="N"/>
    <s v="00 - N/A"/>
    <s v="10 - FONDO GENERAL"/>
    <s v="(en blanco)"/>
    <s v="99 - MULTIPROVINCIAL"/>
    <n v="2470643"/>
    <n v="0"/>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3479122"/>
    <n v="195148.4"/>
  </r>
  <r>
    <s v="2024"/>
    <x v="0"/>
    <x v="0"/>
    <x v="0"/>
    <x v="0"/>
    <s v="2 - Poder Ejecutivo"/>
    <s v="0209 - MINISTERIO DE TRABAJO"/>
    <s v="0001 - MINISTERIO DE TRABAJO"/>
    <x v="1"/>
    <x v="2"/>
    <x v="51"/>
    <s v="2.3 - MATERIALES Y SUMINISTROS"/>
    <s v="2.3.5 - CUERO, CAUCHO Y PLÁSTICO"/>
    <s v="N"/>
    <s v="00 - N/A"/>
    <s v="10 - FONDO GENERAL"/>
    <s v="(en blanco)"/>
    <s v="99 - MULTIPROVINCIAL"/>
    <n v="550000"/>
    <n v="0"/>
  </r>
  <r>
    <s v="2024"/>
    <x v="0"/>
    <x v="0"/>
    <x v="0"/>
    <x v="0"/>
    <s v="2 - Poder Ejecutivo"/>
    <s v="0209 - MINISTERIO DE TRABAJO"/>
    <s v="0001 - MINISTERIO DE TRABAJO"/>
    <x v="1"/>
    <x v="2"/>
    <x v="51"/>
    <s v="2.3 - MATERIALES Y SUMINISTROS"/>
    <s v="2.3.5 - CUERO, CAUCHO Y PLÁSTICO"/>
    <s v="N"/>
    <s v="00 - N/A"/>
    <s v="20 - FONDOS CON DESTINO ESPECÍFICO"/>
    <s v="(en blanco)"/>
    <s v="99 - MULTIPROVINCIAL"/>
    <n v="360000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935000"/>
    <n v="12367.58"/>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155000"/>
    <n v="132264.94"/>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46837000"/>
    <n v="67732"/>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300000"/>
    <n v="95407.98000000001"/>
  </r>
  <r>
    <s v="2024"/>
    <x v="0"/>
    <x v="0"/>
    <x v="0"/>
    <x v="0"/>
    <s v="2 - Poder Ejecutivo"/>
    <s v="0209 - MINISTERIO DE TRABAJO"/>
    <s v="0001 - MINISTERIO DE TRABAJO"/>
    <x v="1"/>
    <x v="2"/>
    <x v="51"/>
    <s v="2.3 - MATERIALES Y SUMINISTROS"/>
    <s v="2.3.9 - PRODUCTOS Y ÚTILES VARIOS"/>
    <s v="N"/>
    <s v="00 - N/A"/>
    <s v="10 - FONDO GENERAL"/>
    <s v="(en blanco)"/>
    <s v="99 - MULTIPROVINCIAL"/>
    <n v="2951366"/>
    <n v="990604.53"/>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5885643"/>
    <n v="3610687.7"/>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0"/>
  </r>
  <r>
    <s v="2024"/>
    <x v="0"/>
    <x v="0"/>
    <x v="0"/>
    <x v="0"/>
    <s v="2 - Poder Ejecutivo"/>
    <s v="0210 - MINISTERIO DE AGRICULTURA"/>
    <s v="0001 - MINISTERIO DE AGRICULTURA"/>
    <x v="1"/>
    <x v="12"/>
    <x v="32"/>
    <s v="2.1 - REMUNERACIONES Y CONTRIBUCIONES"/>
    <s v="2.1.1 - REMUNERACIONES"/>
    <s v="N"/>
    <s v="00 - N/A"/>
    <s v="10 - FONDO GENERAL"/>
    <s v="(en blanco)"/>
    <s v="99 - MULTIPROVINCIAL"/>
    <n v="264000000"/>
    <n v="132150000"/>
  </r>
  <r>
    <s v="2024"/>
    <x v="0"/>
    <x v="0"/>
    <x v="0"/>
    <x v="0"/>
    <s v="2 - Poder Ejecutivo"/>
    <s v="0210 - MINISTERIO DE AGRICULTURA"/>
    <s v="0001 - MINISTERIO DE AGRICULTURA"/>
    <x v="1"/>
    <x v="12"/>
    <x v="32"/>
    <s v="2.2 - CONTRATACIÓN DE SERVICIOS"/>
    <s v="2.2.1 - SERVICIOS BÁSICOS"/>
    <s v="N"/>
    <s v="00 - N/A"/>
    <s v="10 - FONDO GENERAL"/>
    <s v="(en blanco)"/>
    <s v="99 - MULTIPROVINCIAL"/>
    <n v="295407533"/>
    <n v="174902667.31"/>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27500000"/>
    <n v="4284562.9800000004"/>
  </r>
  <r>
    <s v="2024"/>
    <x v="0"/>
    <x v="0"/>
    <x v="0"/>
    <x v="0"/>
    <s v="2 - Poder Ejecutivo"/>
    <s v="0210 - MINISTERIO DE AGRICULTURA"/>
    <s v="0001 - MINISTERIO DE AGRICULTURA"/>
    <x v="1"/>
    <x v="12"/>
    <x v="32"/>
    <s v="2.2 - CONTRATACIÓN DE SERVICIOS"/>
    <s v="2.2.3 - VIÁTICOS"/>
    <s v="N"/>
    <s v="00 - N/A"/>
    <s v="10 - FONDO GENERAL"/>
    <s v="(en blanco)"/>
    <s v="99 - MULTIPROVINCIAL"/>
    <n v="20900000"/>
    <n v="6669550"/>
  </r>
  <r>
    <s v="2024"/>
    <x v="0"/>
    <x v="0"/>
    <x v="0"/>
    <x v="0"/>
    <s v="2 - Poder Ejecutivo"/>
    <s v="0210 - MINISTERIO DE AGRICULTURA"/>
    <s v="0001 - MINISTERIO DE AGRICULTURA"/>
    <x v="1"/>
    <x v="12"/>
    <x v="32"/>
    <s v="2.2 - CONTRATACIÓN DE SERVICIOS"/>
    <s v="2.2.4 - TRANSPORTE Y ALMACENAJE"/>
    <s v="N"/>
    <s v="00 - N/A"/>
    <s v="10 - FONDO GENERAL"/>
    <s v="(en blanco)"/>
    <s v="99 - MULTIPROVINCIAL"/>
    <n v="75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91500000"/>
    <n v="16841574.5"/>
  </r>
  <r>
    <s v="2024"/>
    <x v="0"/>
    <x v="0"/>
    <x v="0"/>
    <x v="0"/>
    <s v="2 - Poder Ejecutivo"/>
    <s v="0210 - MINISTERIO DE AGRICULTURA"/>
    <s v="0001 - MINISTERIO DE AGRICULTURA"/>
    <x v="1"/>
    <x v="12"/>
    <x v="32"/>
    <s v="2.2 - CONTRATACIÓN DE SERVICIOS"/>
    <s v="2.2.6 - SEGUROS"/>
    <s v="N"/>
    <s v="00 - N/A"/>
    <s v="10 - FONDO GENERAL"/>
    <s v="(en blanco)"/>
    <s v="99 - MULTIPROVINCIAL"/>
    <n v="46000000"/>
    <n v="38590248.910000004"/>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43800000"/>
    <n v="13078434.040000001"/>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31966500"/>
    <n v="38770582"/>
  </r>
  <r>
    <s v="2024"/>
    <x v="0"/>
    <x v="0"/>
    <x v="0"/>
    <x v="0"/>
    <s v="2 - Poder Ejecutivo"/>
    <s v="0210 - MINISTERIO DE AGRICULTURA"/>
    <s v="0001 - MINISTERIO DE AGRICULTURA"/>
    <x v="1"/>
    <x v="12"/>
    <x v="32"/>
    <s v="2.2 - CONTRATACIÓN DE SERVICIOS"/>
    <s v="2.2.8 - OTROS SERVICIOS NO INCLUIDOS EN CONCEPTOS ANTERIORES"/>
    <s v="N"/>
    <s v="00 - N/A"/>
    <s v="70 - DONACION EXTERNA"/>
    <s v="(en blanco)"/>
    <s v="99 - MULTIPROVINCIAL"/>
    <n v="12621308"/>
    <n v="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64100000"/>
    <n v="39926223.660000004"/>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16543500"/>
    <n v="597400"/>
  </r>
  <r>
    <s v="2024"/>
    <x v="0"/>
    <x v="0"/>
    <x v="0"/>
    <x v="0"/>
    <s v="2 - Poder Ejecutivo"/>
    <s v="0210 - MINISTERIO DE AGRICULTURA"/>
    <s v="0001 - MINISTERIO DE AGRICULTURA"/>
    <x v="1"/>
    <x v="12"/>
    <x v="32"/>
    <s v="2.3 - MATERIALES Y SUMINISTROS"/>
    <s v="2.3.2 - TEXTILES Y VESTUARIOS"/>
    <s v="N"/>
    <s v="00 - N/A"/>
    <s v="10 - FONDO GENERAL"/>
    <s v="(en blanco)"/>
    <s v="99 - MULTIPROVINCIAL"/>
    <n v="2090000"/>
    <n v="758397.8"/>
  </r>
  <r>
    <s v="2024"/>
    <x v="0"/>
    <x v="0"/>
    <x v="0"/>
    <x v="0"/>
    <s v="2 - Poder Ejecutivo"/>
    <s v="0210 - MINISTERIO DE AGRICULTURA"/>
    <s v="0001 - MINISTERIO DE AGRICULTURA"/>
    <x v="1"/>
    <x v="12"/>
    <x v="32"/>
    <s v="2.3 - MATERIALES Y SUMINISTROS"/>
    <s v="2.3.3 - PAPEL, CARTÓN E IMPRESOS"/>
    <s v="N"/>
    <s v="00 - N/A"/>
    <s v="10 - FONDO GENERAL"/>
    <s v="(en blanco)"/>
    <s v="99 - MULTIPROVINCIAL"/>
    <n v="250000"/>
    <n v="42000.92"/>
  </r>
  <r>
    <s v="2024"/>
    <x v="0"/>
    <x v="0"/>
    <x v="0"/>
    <x v="0"/>
    <s v="2 - Poder Ejecutivo"/>
    <s v="0210 - MINISTERIO DE AGRICULTURA"/>
    <s v="0001 - MINISTERIO DE AGRICULTURA"/>
    <x v="1"/>
    <x v="12"/>
    <x v="32"/>
    <s v="2.3 - MATERIALES Y SUMINISTROS"/>
    <s v="2.3.5 - CUERO, CAUCHO Y PLÁSTICO"/>
    <s v="N"/>
    <s v="00 - N/A"/>
    <s v="10 - FONDO GENERAL"/>
    <s v="(en blanco)"/>
    <s v="99 - MULTIPROVINCIAL"/>
    <n v="9249858"/>
    <n v="2737049.23"/>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330000"/>
    <n v="2410686.39"/>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231450000"/>
    <n v="196973535.22999999"/>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33426531"/>
    <n v="682323.12999999989"/>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3157934946"/>
    <n v="1439489988.0100002"/>
  </r>
  <r>
    <s v="2024"/>
    <x v="0"/>
    <x v="0"/>
    <x v="0"/>
    <x v="0"/>
    <s v="2 - Poder Ejecutivo"/>
    <s v="0210 - MINISTERIO DE AGRICULTURA"/>
    <s v="0001 - MINISTERIO DE AGRICULTURA"/>
    <x v="1"/>
    <x v="12"/>
    <x v="53"/>
    <s v="2.1 - REMUNERACIONES Y CONTRIBUCIONES"/>
    <s v="2.1.2 - SOBRESUELDOS"/>
    <s v="N"/>
    <s v="00 - N/A"/>
    <s v="10 - FONDO GENERAL"/>
    <s v="(en blanco)"/>
    <s v="99 - MULTIPROVINCIAL"/>
    <n v="428526818"/>
    <n v="249140562.78000003"/>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461470003"/>
    <n v="219899445.86999995"/>
  </r>
  <r>
    <s v="2024"/>
    <x v="0"/>
    <x v="0"/>
    <x v="0"/>
    <x v="0"/>
    <s v="2 - Poder Ejecutivo"/>
    <s v="0210 - MINISTERIO DE AGRICULTURA"/>
    <s v="0001 - MINISTERIO DE AGRICULTURA"/>
    <x v="1"/>
    <x v="12"/>
    <x v="53"/>
    <s v="2.2 - CONTRATACIÓN DE SERVICIOS"/>
    <s v="2.2.2 - PUBLICIDAD, IMPRESIÓN Y ENCUADERNACIÓN"/>
    <s v="N"/>
    <s v="00 - N/A"/>
    <s v="10 - FONDO GENERAL"/>
    <s v="(en blanco)"/>
    <s v="99 - MULTIPROVINCIAL"/>
    <n v="3500000"/>
    <n v="495600"/>
  </r>
  <r>
    <s v="2024"/>
    <x v="0"/>
    <x v="0"/>
    <x v="0"/>
    <x v="0"/>
    <s v="2 - Poder Ejecutivo"/>
    <s v="0210 - MINISTERIO DE AGRICULTURA"/>
    <s v="0001 - MINISTERIO DE AGRICULTURA"/>
    <x v="1"/>
    <x v="12"/>
    <x v="53"/>
    <s v="2.2 - CONTRATACIÓN DE SERVICIOS"/>
    <s v="2.2.3 - VIÁTICOS"/>
    <s v="N"/>
    <s v="00 - N/A"/>
    <s v="10 - FONDO GENERAL"/>
    <s v="(en blanco)"/>
    <s v="99 - MULTIPROVINCIAL"/>
    <n v="4000000"/>
    <n v="1859380.96"/>
  </r>
  <r>
    <s v="2024"/>
    <x v="0"/>
    <x v="0"/>
    <x v="0"/>
    <x v="0"/>
    <s v="2 - Poder Ejecutivo"/>
    <s v="0210 - MINISTERIO DE AGRICULTURA"/>
    <s v="0001 - MINISTERIO DE AGRICULTURA"/>
    <x v="1"/>
    <x v="12"/>
    <x v="53"/>
    <s v="2.2 - CONTRATACIÓN DE SERVICIOS"/>
    <s v="2.2.4 - TRANSPORTE Y ALMACENAJE"/>
    <s v="N"/>
    <s v="00 - N/A"/>
    <s v="10 - FONDO GENERAL"/>
    <s v="(en blanco)"/>
    <s v="99 - MULTIPROVINCIAL"/>
    <n v="2000000"/>
    <n v="505434.29000000004"/>
  </r>
  <r>
    <s v="2024"/>
    <x v="0"/>
    <x v="0"/>
    <x v="0"/>
    <x v="0"/>
    <s v="2 - Poder Ejecutivo"/>
    <s v="0210 - MINISTERIO DE AGRICULTURA"/>
    <s v="0001 - MINISTERIO DE AGRICULTURA"/>
    <x v="1"/>
    <x v="12"/>
    <x v="53"/>
    <s v="2.2 - CONTRATACIÓN DE SERVICIOS"/>
    <s v="2.2.5 - ALQUILERES Y RENTAS"/>
    <s v="N"/>
    <s v="00 - N/A"/>
    <s v="10 - FONDO GENERAL"/>
    <s v="(en blanco)"/>
    <s v="99 - MULTIPROVINCIAL"/>
    <n v="7000000"/>
    <n v="4212062.1399999997"/>
  </r>
  <r>
    <s v="2024"/>
    <x v="0"/>
    <x v="0"/>
    <x v="0"/>
    <x v="0"/>
    <s v="2 - Poder Ejecutivo"/>
    <s v="0210 - MINISTERIO DE AGRICULTURA"/>
    <s v="0001 - MINISTERIO DE AGRICULTURA"/>
    <x v="1"/>
    <x v="12"/>
    <x v="53"/>
    <s v="2.2 - CONTRATACIÓN DE SERVICIOS"/>
    <s v="2.2.6 - SEGUROS"/>
    <s v="N"/>
    <s v="00 - N/A"/>
    <s v="10 - FONDO GENERAL"/>
    <s v="(en blanco)"/>
    <s v="99 - MULTIPROVINCIAL"/>
    <n v="150000000"/>
    <n v="875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13700000"/>
    <n v="165349.20000000001"/>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20650000"/>
    <n v="9552120"/>
  </r>
  <r>
    <s v="2024"/>
    <x v="0"/>
    <x v="0"/>
    <x v="0"/>
    <x v="0"/>
    <s v="2 - Poder Ejecutivo"/>
    <s v="0210 - MINISTERIO DE AGRICULTURA"/>
    <s v="0001 - MINISTERIO DE AGRICULTURA"/>
    <x v="1"/>
    <x v="12"/>
    <x v="53"/>
    <s v="2.2 - CONTRATACIÓN DE SERVICIOS"/>
    <s v="2.2.8 - OTROS SERVICIOS NO INCLUIDOS EN CONCEPTOS ANTERIORES"/>
    <s v="N"/>
    <s v="00 - N/A"/>
    <s v="60 - CREDITO EXTERNO"/>
    <s v="(en blanco)"/>
    <s v="99 - MULTIPROVINCIAL"/>
    <n v="2410000000"/>
    <n v="0"/>
  </r>
  <r>
    <s v="2024"/>
    <x v="0"/>
    <x v="0"/>
    <x v="0"/>
    <x v="0"/>
    <s v="2 - Poder Ejecutivo"/>
    <s v="0210 - MINISTERIO DE AGRICULTURA"/>
    <s v="0001 - MINISTERIO DE AGRICULTURA"/>
    <x v="1"/>
    <x v="12"/>
    <x v="53"/>
    <s v="2.2 - CONTRATACIÓN DE SERVICIOS"/>
    <s v="2.2.9 - OTRAS CONTRATACIONES DE SERVICIOS"/>
    <s v="N"/>
    <s v="00 - N/A"/>
    <s v="10 - FONDO GENERAL"/>
    <s v="(en blanco)"/>
    <s v="99 - MULTIPROVINCIAL"/>
    <n v="500000"/>
    <n v="0"/>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2000000"/>
    <n v="2968266.92"/>
  </r>
  <r>
    <s v="2024"/>
    <x v="0"/>
    <x v="0"/>
    <x v="0"/>
    <x v="0"/>
    <s v="2 - Poder Ejecutivo"/>
    <s v="0210 - MINISTERIO DE AGRICULTURA"/>
    <s v="0001 - MINISTERIO DE AGRICULTURA"/>
    <x v="1"/>
    <x v="12"/>
    <x v="53"/>
    <s v="2.3 - MATERIALES Y SUMINISTROS"/>
    <s v="2.3.2 - TEXTILES Y VESTUARIOS"/>
    <s v="N"/>
    <s v="00 - N/A"/>
    <s v="10 - FONDO GENERAL"/>
    <s v="(en blanco)"/>
    <s v="99 - MULTIPROVINCIAL"/>
    <n v="150000"/>
    <n v="0"/>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500000"/>
    <n v="545750"/>
  </r>
  <r>
    <s v="2024"/>
    <x v="0"/>
    <x v="0"/>
    <x v="0"/>
    <x v="0"/>
    <s v="2 - Poder Ejecutivo"/>
    <s v="0210 - MINISTERIO DE AGRICULTURA"/>
    <s v="0001 - MINISTERIO DE AGRICULTURA"/>
    <x v="1"/>
    <x v="12"/>
    <x v="53"/>
    <s v="2.3 - MATERIALES Y SUMINISTROS"/>
    <s v="2.3.4 - PRODUCTOS FARMACÉUTICOS"/>
    <s v="N"/>
    <s v="00 - N/A"/>
    <s v="10 - FONDO GENERAL"/>
    <s v="(en blanco)"/>
    <s v="99 - MULTIPROVINCIAL"/>
    <n v="4000000"/>
    <n v="0"/>
  </r>
  <r>
    <s v="2024"/>
    <x v="0"/>
    <x v="0"/>
    <x v="0"/>
    <x v="0"/>
    <s v="2 - Poder Ejecutivo"/>
    <s v="0210 - MINISTERIO DE AGRICULTURA"/>
    <s v="0001 - MINISTERIO DE AGRICULTURA"/>
    <x v="1"/>
    <x v="12"/>
    <x v="53"/>
    <s v="2.3 - MATERIALES Y SUMINISTROS"/>
    <s v="2.3.5 - CUERO, CAUCHO Y PLÁSTICO"/>
    <s v="N"/>
    <s v="00 - N/A"/>
    <s v="10 - FONDO GENERAL"/>
    <s v="(en blanco)"/>
    <s v="99 - MULTIPROVINCIAL"/>
    <n v="117554"/>
    <n v="0"/>
  </r>
  <r>
    <s v="2024"/>
    <x v="0"/>
    <x v="0"/>
    <x v="0"/>
    <x v="0"/>
    <s v="2 - Poder Ejecutivo"/>
    <s v="0210 - MINISTERIO DE AGRICULTURA"/>
    <s v="0001 - MINISTERIO DE AGRICULTURA"/>
    <x v="1"/>
    <x v="12"/>
    <x v="53"/>
    <s v="2.3 - MATERIALES Y SUMINISTROS"/>
    <s v="2.3.6 - PRODUCTOS DE MINERALES, METÁLICOS Y NO METÁLICOS"/>
    <s v="N"/>
    <s v="00 - N/A"/>
    <s v="10 - FONDO GENERAL"/>
    <s v="(en blanco)"/>
    <s v="99 - MULTIPROVINCIAL"/>
    <n v="0"/>
    <n v="131240"/>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62100000"/>
    <n v="27523161.050000004"/>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61620250"/>
    <n v="1141180.8199999998"/>
  </r>
  <r>
    <s v="2024"/>
    <x v="0"/>
    <x v="0"/>
    <x v="0"/>
    <x v="0"/>
    <s v="2 - Poder Ejecutivo"/>
    <s v="0210 - MINISTERIO DE AGRICULTURA"/>
    <s v="0001 - MINISTERIO DE AGRICULTURA"/>
    <x v="2"/>
    <x v="14"/>
    <x v="54"/>
    <s v="2.3 - MATERIALES Y SUMINISTROS"/>
    <s v="2.3.7 - COMBUSTIBLES, LUBRICANTES, PRODUCTOS QUÍMICOS Y CONEXOS"/>
    <s v="N"/>
    <s v="00 - N/A"/>
    <s v="10 - FONDO GENERAL"/>
    <s v="(en blanco)"/>
    <s v="99 - MULTIPROVINCIAL"/>
    <n v="0"/>
    <n v="0"/>
  </r>
  <r>
    <s v="2024"/>
    <x v="0"/>
    <x v="0"/>
    <x v="0"/>
    <x v="0"/>
    <s v="2 - Poder Ejecutivo"/>
    <s v="0210 - MINISTERIO DE AGRICULTURA"/>
    <s v="0001 - MINISTERIO DE AGRICULTURA"/>
    <x v="2"/>
    <x v="10"/>
    <x v="45"/>
    <s v="2.2 - CONTRATACIÓN DE SERVICIOS"/>
    <s v="2.2.2 - PUBLICIDAD, IMPRESIÓN Y ENCUADERNACIÓN"/>
    <s v="N"/>
    <s v="00 - N/A"/>
    <s v="10 - FONDO GENERAL"/>
    <s v="(en blanco)"/>
    <s v="99 - MULTIPROVINCIAL"/>
    <n v="4600000"/>
    <n v="3084880.42"/>
  </r>
  <r>
    <s v="2024"/>
    <x v="0"/>
    <x v="0"/>
    <x v="0"/>
    <x v="0"/>
    <s v="2 - Poder Ejecutivo"/>
    <s v="0210 - MINISTERIO DE AGRICULTURA"/>
    <s v="0001 - MINISTERIO DE AGRICULTURA"/>
    <x v="2"/>
    <x v="10"/>
    <x v="45"/>
    <s v="2.2 - CONTRATACIÓN DE SERVICIOS"/>
    <s v="2.2.3 - VIÁTICOS"/>
    <s v="N"/>
    <s v="00 - N/A"/>
    <s v="10 - FONDO GENERAL"/>
    <s v="(en blanco)"/>
    <s v="99 - MULTIPROVINCIAL"/>
    <n v="1000000"/>
    <n v="0"/>
  </r>
  <r>
    <s v="2024"/>
    <x v="0"/>
    <x v="0"/>
    <x v="0"/>
    <x v="0"/>
    <s v="2 - Poder Ejecutivo"/>
    <s v="0210 - MINISTERIO DE AGRICULTURA"/>
    <s v="0001 - MINISTERIO DE AGRICULTURA"/>
    <x v="2"/>
    <x v="10"/>
    <x v="45"/>
    <s v="2.2 - CONTRATACIÓN DE SERVICIOS"/>
    <s v="2.2.5 - ALQUILERES Y RENTAS"/>
    <s v="N"/>
    <s v="00 - N/A"/>
    <s v="10 - FONDO GENERAL"/>
    <s v="(en blanco)"/>
    <s v="99 - MULTIPROVINCIAL"/>
    <n v="21400000"/>
    <n v="0"/>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en blanco)"/>
    <s v="99 - MULTIPROVINCIAL"/>
    <n v="4730000"/>
    <n v="2498004.48"/>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27865276"/>
    <n v="410812.6"/>
  </r>
  <r>
    <s v="2024"/>
    <x v="0"/>
    <x v="0"/>
    <x v="0"/>
    <x v="0"/>
    <s v="2 - Poder Ejecutivo"/>
    <s v="0210 - MINISTERIO DE AGRICULTURA"/>
    <s v="0001 - MINISTERIO DE AGRICULTURA"/>
    <x v="2"/>
    <x v="10"/>
    <x v="45"/>
    <s v="2.2 - CONTRATACIÓN DE SERVICIOS"/>
    <s v="2.2.9 - OTRAS CONTRATACIONES DE SERVICIOS"/>
    <s v="N"/>
    <s v="00 - N/A"/>
    <s v="10 - FONDO GENERAL"/>
    <s v="(en blanco)"/>
    <s v="99 - MULTIPROVINCIAL"/>
    <n v="600000"/>
    <n v="0"/>
  </r>
  <r>
    <s v="2024"/>
    <x v="0"/>
    <x v="0"/>
    <x v="0"/>
    <x v="0"/>
    <s v="2 - Poder Ejecutivo"/>
    <s v="0210 - MINISTERIO DE AGRICULTURA"/>
    <s v="0001 - MINISTERIO DE AGRICULTURA"/>
    <x v="2"/>
    <x v="10"/>
    <x v="45"/>
    <s v="2.3 - MATERIALES Y SUMINISTROS"/>
    <s v="2.3.3 - PAPEL, CARTÓN E IMPRESOS"/>
    <s v="N"/>
    <s v="00 - N/A"/>
    <s v="10 - FONDO GENERAL"/>
    <s v="(en blanco)"/>
    <s v="99 - MULTIPROVINCIAL"/>
    <n v="100000"/>
    <n v="0"/>
  </r>
  <r>
    <s v="2024"/>
    <x v="0"/>
    <x v="0"/>
    <x v="0"/>
    <x v="0"/>
    <s v="2 - Poder Ejecutivo"/>
    <s v="0210 - MINISTERIO DE AGRICULTURA"/>
    <s v="0001 - MINISTERIO DE AGRICULTURA"/>
    <x v="2"/>
    <x v="10"/>
    <x v="45"/>
    <s v="2.3 - MATERIALES Y SUMINISTROS"/>
    <s v="2.3.9 - PRODUCTOS Y ÚTILES VARIOS"/>
    <s v="N"/>
    <s v="00 - N/A"/>
    <s v="10 - FONDO GENERAL"/>
    <s v="(en blanco)"/>
    <s v="99 - MULTIPROVINCIAL"/>
    <n v="29531"/>
    <n v="0"/>
  </r>
  <r>
    <s v="2024"/>
    <x v="0"/>
    <x v="0"/>
    <x v="0"/>
    <x v="0"/>
    <s v="2 - Poder Ejecutivo"/>
    <s v="0210 - MINISTERIO DE AGRICULTURA"/>
    <s v="0001 - MINISTERIO DE AGRICULTURA"/>
    <x v="2"/>
    <x v="5"/>
    <x v="7"/>
    <s v="2.2 - CONTRATACIÓN DE SERVICIOS"/>
    <s v="2.2.2 - PUBLICIDAD, IMPRESIÓN Y ENCUADERNACIÓN"/>
    <s v="N"/>
    <s v="00 - N/A"/>
    <s v="10 - FONDO GENERAL"/>
    <s v="(en blanco)"/>
    <s v="99 - MULTIPROVINCIAL"/>
    <n v="1500000"/>
    <n v="0"/>
  </r>
  <r>
    <s v="2024"/>
    <x v="0"/>
    <x v="0"/>
    <x v="0"/>
    <x v="0"/>
    <s v="2 - Poder Ejecutivo"/>
    <s v="0210 - MINISTERIO DE AGRICULTURA"/>
    <s v="0001 - MINISTERIO DE AGRICULTURA"/>
    <x v="2"/>
    <x v="5"/>
    <x v="7"/>
    <s v="2.2 - CONTRATACIÓN DE SERVICIOS"/>
    <s v="2.2.3 - VIÁTICOS"/>
    <s v="N"/>
    <s v="00 - N/A"/>
    <s v="10 - FONDO GENERAL"/>
    <s v="(en blanco)"/>
    <s v="99 - MULTIPROVINCIAL"/>
    <n v="2000000"/>
    <n v="0"/>
  </r>
  <r>
    <s v="2024"/>
    <x v="0"/>
    <x v="0"/>
    <x v="0"/>
    <x v="0"/>
    <s v="2 - Poder Ejecutivo"/>
    <s v="0210 - MINISTERIO DE AGRICULTURA"/>
    <s v="0001 - MINISTERIO DE AGRICULTURA"/>
    <x v="2"/>
    <x v="5"/>
    <x v="7"/>
    <s v="2.2 - CONTRATACIÓN DE SERVICIOS"/>
    <s v="2.2.4 - TRANSPORTE Y ALMACENAJE"/>
    <s v="N"/>
    <s v="00 - N/A"/>
    <s v="10 - FONDO GENERAL"/>
    <s v="(en blanco)"/>
    <s v="99 - MULTIPROVINCIAL"/>
    <n v="75000"/>
    <n v="0"/>
  </r>
  <r>
    <s v="2024"/>
    <x v="0"/>
    <x v="0"/>
    <x v="0"/>
    <x v="0"/>
    <s v="2 - Poder Ejecutivo"/>
    <s v="0210 - MINISTERIO DE AGRICULTURA"/>
    <s v="0001 - MINISTERIO DE AGRICULTURA"/>
    <x v="2"/>
    <x v="5"/>
    <x v="7"/>
    <s v="2.2 - CONTRATACIÓN DE SERVICIOS"/>
    <s v="2.2.5 - ALQUILERES Y RENTAS"/>
    <s v="N"/>
    <s v="00 - N/A"/>
    <s v="10 - FONDO GENERAL"/>
    <s v="(en blanco)"/>
    <s v="99 - MULTIPROVINCIAL"/>
    <n v="6000000"/>
    <n v="285000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9486000"/>
    <n v="0"/>
  </r>
  <r>
    <s v="2024"/>
    <x v="0"/>
    <x v="0"/>
    <x v="0"/>
    <x v="0"/>
    <s v="2 - Poder Ejecutivo"/>
    <s v="0210 - MINISTERIO DE AGRICULTURA"/>
    <s v="0001 - MINISTERIO DE AGRICULTURA"/>
    <x v="2"/>
    <x v="5"/>
    <x v="7"/>
    <s v="2.2 - CONTRATACIÓN DE SERVICIOS"/>
    <s v="2.2.9 - OTRAS CONTRATACIONES DE SERVICIOS"/>
    <s v="N"/>
    <s v="00 - N/A"/>
    <s v="10 - FONDO GENERAL"/>
    <s v="(en blanco)"/>
    <s v="99 - MULTIPROVINCIAL"/>
    <n v="300000"/>
    <n v="192074.8"/>
  </r>
  <r>
    <s v="2024"/>
    <x v="0"/>
    <x v="0"/>
    <x v="0"/>
    <x v="0"/>
    <s v="2 - Poder Ejecutivo"/>
    <s v="0210 - MINISTERIO DE AGRICULTURA"/>
    <s v="0001 - MINISTERIO DE AGRICULTURA"/>
    <x v="2"/>
    <x v="5"/>
    <x v="7"/>
    <s v="2.3 - MATERIALES Y SUMINISTROS"/>
    <s v="2.3.1 - ALIMENTOS Y PRODUCTOS AGROFORESTALES"/>
    <s v="N"/>
    <s v="00 - N/A"/>
    <s v="10 - FONDO GENERAL"/>
    <s v="(en blanco)"/>
    <s v="99 - MULTIPROVINCIAL"/>
    <n v="212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850000"/>
    <n v="115650"/>
  </r>
  <r>
    <s v="2024"/>
    <x v="0"/>
    <x v="0"/>
    <x v="0"/>
    <x v="0"/>
    <s v="2 - Poder Ejecutivo"/>
    <s v="0210 - MINISTERIO DE AGRICULTURA"/>
    <s v="0001 - MINISTERIO DE AGRICULTURA"/>
    <x v="2"/>
    <x v="5"/>
    <x v="7"/>
    <s v="2.3 - MATERIALES Y SUMINISTROS"/>
    <s v="2.3.5 - CUERO, CAUCHO Y PLÁSTICO"/>
    <s v="N"/>
    <s v="00 - N/A"/>
    <s v="10 - FONDO GENERAL"/>
    <s v="(en blanco)"/>
    <s v="99 - MULTIPROVINCIAL"/>
    <n v="0"/>
    <n v="0"/>
  </r>
  <r>
    <s v="2024"/>
    <x v="0"/>
    <x v="0"/>
    <x v="0"/>
    <x v="0"/>
    <s v="2 - Poder Ejecutivo"/>
    <s v="0210 - MINISTERIO DE AGRICULTURA"/>
    <s v="0001 - MINISTERIO DE AGRICULTURA"/>
    <x v="2"/>
    <x v="5"/>
    <x v="7"/>
    <s v="2.3 - MATERIALES Y SUMINISTROS"/>
    <s v="2.3.6 - PRODUCTOS DE MINERALES, METÁLICOS Y NO METÁLICOS"/>
    <s v="N"/>
    <s v="00 - N/A"/>
    <s v="10 - FONDO GENERAL"/>
    <s v="(en blanco)"/>
    <s v="99 - MULTIPROVINCIAL"/>
    <n v="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en blanco)"/>
    <s v="99 - MULTIPROVINCIAL"/>
    <n v="9000000"/>
    <n v="0"/>
  </r>
  <r>
    <s v="2024"/>
    <x v="0"/>
    <x v="0"/>
    <x v="0"/>
    <x v="0"/>
    <s v="2 - Poder Ejecutivo"/>
    <s v="0210 - MINISTERIO DE AGRICULTURA"/>
    <s v="0001 - MINISTERIO DE AGRICULTURA"/>
    <x v="2"/>
    <x v="5"/>
    <x v="7"/>
    <s v="2.3 - MATERIALES Y SUMINISTROS"/>
    <s v="2.3.9 - PRODUCTOS Y ÚTILES VARIOS"/>
    <s v="N"/>
    <s v="00 - N/A"/>
    <s v="10 - FONDO GENERAL"/>
    <s v="(en blanco)"/>
    <s v="99 - MULTIPROVINCIAL"/>
    <n v="0"/>
    <n v="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400322471"/>
    <n v="179718473.60000002"/>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44413267"/>
    <n v="634344.06999999995"/>
  </r>
  <r>
    <s v="2024"/>
    <x v="0"/>
    <x v="0"/>
    <x v="0"/>
    <x v="0"/>
    <s v="2 - Poder Ejecutivo"/>
    <s v="0210 - MINISTERIO DE AGRICULTURA"/>
    <s v="0002 - DIRECCION GENERAL DE GANADERIA"/>
    <x v="1"/>
    <x v="12"/>
    <x v="32"/>
    <s v="2.1 - REMUNERACIONES Y CONTRIBUCIONES"/>
    <s v="2.1.3 - DIETAS Y GASTOS DE REPRESENTACIÓN"/>
    <s v="N"/>
    <s v="00 - N/A"/>
    <s v="10 - FONDO GENERAL"/>
    <s v="(en blanco)"/>
    <s v="99 - MULTIPROVINCIAL"/>
    <n v="100000"/>
    <n v="17949.900000000001"/>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63855740"/>
    <n v="27343189.810000002"/>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17488400"/>
    <n v="10819504.810000002"/>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650000"/>
    <n v="288692.19"/>
  </r>
  <r>
    <s v="2024"/>
    <x v="0"/>
    <x v="0"/>
    <x v="0"/>
    <x v="0"/>
    <s v="2 - Poder Ejecutivo"/>
    <s v="0210 - MINISTERIO DE AGRICULTURA"/>
    <s v="0002 - DIRECCION GENERAL DE GANADERIA"/>
    <x v="1"/>
    <x v="12"/>
    <x v="32"/>
    <s v="2.2 - CONTRATACIÓN DE SERVICIOS"/>
    <s v="2.2.3 - VIÁTICOS"/>
    <s v="N"/>
    <s v="00 - N/A"/>
    <s v="10 - FONDO GENERAL"/>
    <s v="(en blanco)"/>
    <s v="99 - MULTIPROVINCIAL"/>
    <n v="3100000"/>
    <n v="545256.95999999996"/>
  </r>
  <r>
    <s v="2024"/>
    <x v="0"/>
    <x v="0"/>
    <x v="0"/>
    <x v="0"/>
    <s v="2 - Poder Ejecutivo"/>
    <s v="0210 - MINISTERIO DE AGRICULTURA"/>
    <s v="0002 - DIRECCION GENERAL DE GANADERIA"/>
    <x v="1"/>
    <x v="12"/>
    <x v="32"/>
    <s v="2.2 - CONTRATACIÓN DE SERVICIOS"/>
    <s v="2.2.4 - TRANSPORTE Y ALMACENAJE"/>
    <s v="N"/>
    <s v="00 - N/A"/>
    <s v="10 - FONDO GENERAL"/>
    <s v="(en blanco)"/>
    <s v="99 - MULTIPROVINCIAL"/>
    <n v="100000"/>
    <n v="0"/>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2000000"/>
    <n v="97976"/>
  </r>
  <r>
    <s v="2024"/>
    <x v="0"/>
    <x v="0"/>
    <x v="0"/>
    <x v="0"/>
    <s v="2 - Poder Ejecutivo"/>
    <s v="0210 - MINISTERIO DE AGRICULTURA"/>
    <s v="0002 - DIRECCION GENERAL DE GANADERIA"/>
    <x v="1"/>
    <x v="12"/>
    <x v="32"/>
    <s v="2.2 - CONTRATACIÓN DE SERVICIOS"/>
    <s v="2.2.6 - SEGUROS"/>
    <s v="N"/>
    <s v="00 - N/A"/>
    <s v="10 - FONDO GENERAL"/>
    <s v="(en blanco)"/>
    <s v="99 - MULTIPROVINCIAL"/>
    <n v="11090000"/>
    <n v="149779.49"/>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7630000"/>
    <n v="344984.49"/>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2225000"/>
    <n v="1416349.18"/>
  </r>
  <r>
    <s v="2024"/>
    <x v="0"/>
    <x v="0"/>
    <x v="0"/>
    <x v="0"/>
    <s v="2 - Poder Ejecutivo"/>
    <s v="0210 - MINISTERIO DE AGRICULTURA"/>
    <s v="0002 - DIRECCION GENERAL DE GANADERIA"/>
    <x v="1"/>
    <x v="12"/>
    <x v="32"/>
    <s v="2.2 - CONTRATACIÓN DE SERVICIOS"/>
    <s v="2.2.9 - OTRAS CONTRATACIONES DE SERVICIOS"/>
    <s v="N"/>
    <s v="00 - N/A"/>
    <s v="10 - FONDO GENERAL"/>
    <s v="(en blanco)"/>
    <s v="99 - MULTIPROVINCIAL"/>
    <n v="1100000"/>
    <n v="652375.30000000005"/>
  </r>
  <r>
    <s v="2024"/>
    <x v="0"/>
    <x v="0"/>
    <x v="0"/>
    <x v="0"/>
    <s v="2 - Poder Ejecutivo"/>
    <s v="0210 - MINISTERIO DE AGRICULTURA"/>
    <s v="0002 - DIRECCION GENERAL DE GANADERIA"/>
    <x v="1"/>
    <x v="12"/>
    <x v="32"/>
    <s v="2.2 - CONTRATACIÓN DE SERVICIOS"/>
    <s v="2.2.9 - OTRAS CONTRATACIONES DE SERVICIOS"/>
    <s v="N"/>
    <s v="00 - N/A"/>
    <s v="20 - FONDOS CON DESTINO ESPECÍFICO"/>
    <s v="(en blanco)"/>
    <s v="99 - MULTIPROVINCIAL"/>
    <n v="2418098"/>
    <n v="0"/>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2250000"/>
    <n v="964899.72"/>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2276186"/>
    <n v="87400.239999999991"/>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1950000"/>
    <n v="462117.49"/>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7062500"/>
    <n v="475468.53"/>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1935000"/>
    <n v="206000"/>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620000"/>
    <n v="28503.360000000001"/>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50025630"/>
    <n v="3847522.0000000005"/>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24837438"/>
    <n v="3591333.9299999997"/>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12294400"/>
    <n v="5022000"/>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2277600"/>
    <n v="843333.34"/>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1730858"/>
    <n v="751606.21"/>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672930"/>
    <n v="284444.2"/>
  </r>
  <r>
    <s v="2024"/>
    <x v="0"/>
    <x v="0"/>
    <x v="0"/>
    <x v="0"/>
    <s v="2 - Poder Ejecutivo"/>
    <s v="0210 - MINISTERIO DE AGRICULTURA"/>
    <s v="0003 - OFICINA DE TRATADOS COMERCIALES AGRICOLAS"/>
    <x v="1"/>
    <x v="2"/>
    <x v="55"/>
    <s v="2.2 - CONTRATACIÓN DE SERVICIOS"/>
    <s v="2.2.2 - PUBLICIDAD, IMPRESIÓN Y ENCUADERNACIÓN"/>
    <s v="N"/>
    <s v="00 - N/A"/>
    <s v="10 - FONDO GENERAL"/>
    <s v="(en blanco)"/>
    <s v="99 - MULTIPROVINCIAL"/>
    <n v="1000000"/>
    <n v="218300"/>
  </r>
  <r>
    <s v="2024"/>
    <x v="0"/>
    <x v="0"/>
    <x v="0"/>
    <x v="0"/>
    <s v="2 - Poder Ejecutivo"/>
    <s v="0210 - MINISTERIO DE AGRICULTURA"/>
    <s v="0003 - OFICINA DE TRATADOS COMERCIALES AGRICOLAS"/>
    <x v="1"/>
    <x v="2"/>
    <x v="55"/>
    <s v="2.2 - CONTRATACIÓN DE SERVICIOS"/>
    <s v="2.2.3 - VIÁTICOS"/>
    <s v="N"/>
    <s v="00 - N/A"/>
    <s v="10 - FONDO GENERAL"/>
    <s v="(en blanco)"/>
    <s v="99 - MULTIPROVINCIAL"/>
    <n v="1100000"/>
    <n v="499729.86"/>
  </r>
  <r>
    <s v="2024"/>
    <x v="0"/>
    <x v="0"/>
    <x v="0"/>
    <x v="0"/>
    <s v="2 - Poder Ejecutivo"/>
    <s v="0210 - MINISTERIO DE AGRICULTURA"/>
    <s v="0003 - OFICINA DE TRATADOS COMERCIALES AGRICOLAS"/>
    <x v="1"/>
    <x v="2"/>
    <x v="55"/>
    <s v="2.2 - CONTRATACIÓN DE SERVICIOS"/>
    <s v="2.2.4 - TRANSPORTE Y ALMACENAJE"/>
    <s v="N"/>
    <s v="00 - N/A"/>
    <s v="10 - FONDO GENERAL"/>
    <s v="(en blanco)"/>
    <s v="99 - MULTIPROVINCIAL"/>
    <n v="1305000"/>
    <n v="375022.17"/>
  </r>
  <r>
    <s v="2024"/>
    <x v="0"/>
    <x v="0"/>
    <x v="0"/>
    <x v="0"/>
    <s v="2 - Poder Ejecutivo"/>
    <s v="0210 - MINISTERIO DE AGRICULTURA"/>
    <s v="0003 - OFICINA DE TRATADOS COMERCIALES AGRICOLAS"/>
    <x v="1"/>
    <x v="2"/>
    <x v="55"/>
    <s v="2.2 - CONTRATACIÓN DE SERVICIOS"/>
    <s v="2.2.5 - ALQUILERES Y RENTAS"/>
    <s v="N"/>
    <s v="00 - N/A"/>
    <s v="10 - FONDO GENERAL"/>
    <s v="(en blanco)"/>
    <s v="99 - MULTIPROVINCIAL"/>
    <n v="800000"/>
    <n v="427425.34"/>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142188"/>
    <n v="23659"/>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1185556"/>
    <n v="178050"/>
  </r>
  <r>
    <s v="2024"/>
    <x v="0"/>
    <x v="0"/>
    <x v="0"/>
    <x v="0"/>
    <s v="2 - Poder Ejecutivo"/>
    <s v="0210 - MINISTERIO DE AGRICULTURA"/>
    <s v="0003 - OFICINA DE TRATADOS COMERCIALES AGRICOLAS"/>
    <x v="1"/>
    <x v="2"/>
    <x v="55"/>
    <s v="2.2 - CONTRATACIÓN DE SERVICIOS"/>
    <s v="2.2.9 - OTRAS CONTRATACIONES DE SERVICIOS"/>
    <s v="N"/>
    <s v="00 - N/A"/>
    <s v="10 - FONDO GENERAL"/>
    <s v="(en blanco)"/>
    <s v="99 - MULTIPROVINCIAL"/>
    <n v="1600000"/>
    <n v="225597.96000000002"/>
  </r>
  <r>
    <s v="2024"/>
    <x v="0"/>
    <x v="0"/>
    <x v="0"/>
    <x v="0"/>
    <s v="2 - Poder Ejecutivo"/>
    <s v="0210 - MINISTERIO DE AGRICULTURA"/>
    <s v="0003 - OFICINA DE TRATADOS COMERCIALES AGRICOLAS"/>
    <x v="1"/>
    <x v="2"/>
    <x v="55"/>
    <s v="2.3 - MATERIALES Y SUMINISTROS"/>
    <s v="2.3.1 - ALIMENTOS Y PRODUCTOS AGROFORESTALES"/>
    <s v="N"/>
    <s v="00 - N/A"/>
    <s v="10 - FONDO GENERAL"/>
    <s v="(en blanco)"/>
    <s v="99 - MULTIPROVINCIAL"/>
    <n v="300000"/>
    <n v="76957"/>
  </r>
  <r>
    <s v="2024"/>
    <x v="0"/>
    <x v="0"/>
    <x v="0"/>
    <x v="0"/>
    <s v="2 - Poder Ejecutivo"/>
    <s v="0210 - MINISTERIO DE AGRICULTURA"/>
    <s v="0003 - OFICINA DE TRATADOS COMERCIALES AGRICOLAS"/>
    <x v="1"/>
    <x v="2"/>
    <x v="55"/>
    <s v="2.3 - MATERIALES Y SUMINISTROS"/>
    <s v="2.3.2 - TEXTILES Y VESTUARIOS"/>
    <s v="N"/>
    <s v="00 - N/A"/>
    <s v="10 - FONDO GENERAL"/>
    <s v="(en blanco)"/>
    <s v="99 - MULTIPROVINCIAL"/>
    <n v="0"/>
    <n v="0"/>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375000"/>
    <n v="2537"/>
  </r>
  <r>
    <s v="2024"/>
    <x v="0"/>
    <x v="0"/>
    <x v="0"/>
    <x v="0"/>
    <s v="2 - Poder Ejecutivo"/>
    <s v="0210 - MINISTERIO DE AGRICULTURA"/>
    <s v="0003 - OFICINA DE TRATADOS COMERCIALES AGRICOLAS"/>
    <x v="1"/>
    <x v="2"/>
    <x v="55"/>
    <s v="2.3 - MATERIALES Y SUMINISTROS"/>
    <s v="2.3.5 - CUERO, CAUCHO Y PLÁSTICO"/>
    <s v="N"/>
    <s v="00 - N/A"/>
    <s v="10 - FONDO GENERAL"/>
    <s v="(en blanco)"/>
    <s v="99 - MULTIPROVINCIAL"/>
    <n v="10000"/>
    <n v="0"/>
  </r>
  <r>
    <s v="2024"/>
    <x v="0"/>
    <x v="0"/>
    <x v="0"/>
    <x v="0"/>
    <s v="2 - Poder Ejecutivo"/>
    <s v="0210 - MINISTERIO DE AGRICULTURA"/>
    <s v="0003 - OFICINA DE TRATADOS COMERCIALES AGRICOLAS"/>
    <x v="1"/>
    <x v="2"/>
    <x v="55"/>
    <s v="2.3 - MATERIALES Y SUMINISTROS"/>
    <s v="2.3.6 - PRODUCTOS DE MINERALES, METÁLICOS Y NO METÁLICOS"/>
    <s v="N"/>
    <s v="00 - N/A"/>
    <s v="10 - FONDO GENERAL"/>
    <s v="(en blanco)"/>
    <s v="99 - MULTIPROVINCIAL"/>
    <n v="10000"/>
    <n v="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en blanco)"/>
    <s v="99 - MULTIPROVINCIAL"/>
    <n v="1605000"/>
    <n v="56000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219000"/>
    <n v="29735.780000000002"/>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96064985"/>
    <n v="45085689.43"/>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17180000"/>
    <n v="7189687.7199999997"/>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16331894"/>
    <n v="6649075.8099999977"/>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3330000"/>
    <n v="1717187.5300000003"/>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en blanco)"/>
    <s v="99 - MULTIPROVINCIAL"/>
    <n v="500000"/>
    <n v="248442.6"/>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en blanco)"/>
    <s v="99 - MULTIPROVINCIAL"/>
    <n v="5300000"/>
    <n v="3052261.62"/>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en blanco)"/>
    <s v="99 - MULTIPROVINCIAL"/>
    <n v="50000"/>
    <n v="22544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1480000"/>
    <n v="1485600"/>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5080000"/>
    <n v="1069969.4299999997"/>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60000"/>
    <n v="493127.9"/>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34430000"/>
    <n v="477904.77999999991"/>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480000"/>
    <n v="681234.07"/>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320000"/>
    <n v="190509.23"/>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140000"/>
    <n v="241605"/>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550000"/>
    <n v="101018.95000000001"/>
  </r>
  <r>
    <s v="2024"/>
    <x v="0"/>
    <x v="0"/>
    <x v="0"/>
    <x v="0"/>
    <s v="2 - Poder Ejecutivo"/>
    <s v="0210 - MINISTERIO DE AGRICULTURA"/>
    <s v="0005 - DIRECCION EJECUTIVA DE LA COMISION DE FOMENTO A LA TECNIFICACION DEL SISTEMA NACIONAL DE RIEGO"/>
    <x v="1"/>
    <x v="15"/>
    <x v="56"/>
    <s v="2.3 - MATERIALES Y SUMINISTROS"/>
    <s v="2.3.4 - PRODUCTOS FARMACÉUTICOS"/>
    <s v="N"/>
    <s v="00 - N/A"/>
    <s v="10 - FONDO GENERAL"/>
    <s v="(en blanco)"/>
    <s v="99 - MULTIPROVINCIAL"/>
    <n v="30000"/>
    <n v="32444.639999999999"/>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260000"/>
    <n v="125634.6"/>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35000"/>
    <n v="26384.050000000003"/>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5700000"/>
    <n v="1641481.7999999998"/>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900000"/>
    <n v="734909.15999999992"/>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39006617"/>
    <n v="21179000"/>
  </r>
  <r>
    <s v="2024"/>
    <x v="0"/>
    <x v="0"/>
    <x v="0"/>
    <x v="0"/>
    <s v="2 - Poder Ejecutivo"/>
    <s v="0210 - MINISTERIO DE AGRICULTURA"/>
    <s v="0006 - CONSEJO NACIONAL DE PRODUCCIÓN PECUARIA (CONAPROPE)"/>
    <x v="1"/>
    <x v="2"/>
    <x v="55"/>
    <s v="2.1 - REMUNERACIONES Y CONTRIBUCIONES"/>
    <s v="2.1.2 - SOBRESUELDOS"/>
    <s v="N"/>
    <s v="00 - N/A"/>
    <s v="10 - FONDO GENERAL"/>
    <s v="(en blanco)"/>
    <s v="99 - MULTIPROVINCIAL"/>
    <n v="1592000"/>
    <n v="814000"/>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8000000"/>
    <n v="3195355.25"/>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640674.9800000001"/>
  </r>
  <r>
    <s v="2024"/>
    <x v="0"/>
    <x v="0"/>
    <x v="0"/>
    <x v="0"/>
    <s v="2 - Poder Ejecutivo"/>
    <s v="0210 - MINISTERIO DE AGRICULTURA"/>
    <s v="0006 - CONSEJO NACIONAL DE PRODUCCIÓN PECUARIA (CONAPROPE)"/>
    <x v="1"/>
    <x v="2"/>
    <x v="55"/>
    <s v="2.3 - MATERIALES Y SUMINISTROS"/>
    <s v="2.3.2 - TEXTILES Y VESTUARIOS"/>
    <s v="N"/>
    <s v="00 - N/A"/>
    <s v="10 - FONDO GENERAL"/>
    <s v="(en blanco)"/>
    <s v="99 - MULTIPROVINCIAL"/>
    <n v="60000"/>
    <n v="0"/>
  </r>
  <r>
    <s v="2024"/>
    <x v="0"/>
    <x v="0"/>
    <x v="0"/>
    <x v="0"/>
    <s v="2 - Poder Ejecutivo"/>
    <s v="0210 - MINISTERIO DE AGRICULTURA"/>
    <s v="0006 - CONSEJO NACIONAL DE PRODUCCIÓN PECUARIA (CONAPROPE)"/>
    <x v="1"/>
    <x v="2"/>
    <x v="55"/>
    <s v="2.3 - MATERIALES Y SUMINISTROS"/>
    <s v="2.3.3 - PAPEL, CARTÓN E IMPRESOS"/>
    <s v="N"/>
    <s v="00 - N/A"/>
    <s v="10 - FONDO GENERAL"/>
    <s v="(en blanco)"/>
    <s v="99 - MULTIPROVINCIAL"/>
    <n v="170820"/>
    <n v="0"/>
  </r>
  <r>
    <s v="2024"/>
    <x v="0"/>
    <x v="0"/>
    <x v="0"/>
    <x v="0"/>
    <s v="2 - Poder Ejecutivo"/>
    <s v="0210 - MINISTERIO DE AGRICULTURA"/>
    <s v="0006 - CONSEJO NACIONAL DE PRODUCCIÓN PECUARIA (CONAPROPE)"/>
    <x v="1"/>
    <x v="2"/>
    <x v="55"/>
    <s v="2.3 - MATERIALES Y SUMINISTROS"/>
    <s v="2.3.9 - PRODUCTOS Y ÚTILES VARIOS"/>
    <s v="N"/>
    <s v="00 - N/A"/>
    <s v="10 - FONDO GENERAL"/>
    <s v="(en blanco)"/>
    <s v="99 - MULTIPROVINCIAL"/>
    <n v="185697"/>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en blanco)"/>
    <s v="99 - MULTIPROVINCIAL"/>
    <n v="25413000"/>
    <n v="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4587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2500000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en blanco)"/>
    <s v="99 - MULTIPROVINCIAL"/>
    <n v="600000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en blanco)"/>
    <s v="99 - MULTIPROVINCIAL"/>
    <n v="300000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en blanco)"/>
    <s v="99 - MULTIPROVINCIAL"/>
    <n v="200000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en blanco)"/>
    <s v="99 - MULTIPROVINCIAL"/>
    <n v="5000000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2701100000"/>
    <n v="1327218083.24"/>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en blanco)"/>
    <s v="99 - MULTIPROVINCIAL"/>
    <n v="756000000"/>
    <n v="121394994.17"/>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317600000"/>
    <n v="134897525.71999997"/>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en blanco)"/>
    <s v="99 - MULTIPROVINCIAL"/>
    <n v="16500000"/>
    <n v="5950232.6999999993"/>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18500000"/>
    <n v="1283585.24"/>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4000000"/>
    <n v="1596170.3399999999"/>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en blanco)"/>
    <s v="99 - MULTIPROVINCIAL"/>
    <n v="300000"/>
    <n v="2803477.23"/>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en blanco)"/>
    <s v="99 - MULTIPROVINCIAL"/>
    <n v="12000000"/>
    <n v="14155.37"/>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64200000"/>
    <n v="19954775.239999998"/>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308100000"/>
    <n v="227854372.12"/>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44154518"/>
    <n v="15306447.57"/>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777400000"/>
    <n v="364110456.75"/>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170000000"/>
    <n v="139952587.68000001"/>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270000000"/>
    <n v="187608267.90000001"/>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85000000"/>
    <n v="97872722.960000008"/>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107400000"/>
    <n v="53459841.410000011"/>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en blanco)"/>
    <s v="99 - MULTIPROVINCIAL"/>
    <n v="49200000"/>
    <n v="1681.18"/>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192600000"/>
    <n v="93695574.099999979"/>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60800000"/>
    <n v="10104663.870000001"/>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120000000"/>
    <n v="30181977.829999998"/>
  </r>
  <r>
    <s v="2024"/>
    <x v="0"/>
    <x v="0"/>
    <x v="0"/>
    <x v="0"/>
    <s v="2 - Poder Ejecutivo"/>
    <s v="0211 - MINISTERIO DE OBRAS PÚBLICAS Y COMUNICACIONES"/>
    <s v="0001 - MINISTERIO DE OBRAS PUBLICAS Y COMUNICACIONES"/>
    <x v="1"/>
    <x v="11"/>
    <x v="57"/>
    <s v="2.2 - CONTRATACIÓN DE SERVICIOS"/>
    <s v="2.2.3 - VIÁTICOS"/>
    <s v="N"/>
    <s v="00 - N/A"/>
    <s v="10 - FONDO GENERAL"/>
    <s v="(en blanco)"/>
    <s v="99 - MULTIPROVINCIAL"/>
    <n v="131000000"/>
    <n v="60873723.5"/>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en blanco)"/>
    <s v="99 - MULTIPROVINCIAL"/>
    <n v="102000000"/>
    <n v="41640464.700000003"/>
  </r>
  <r>
    <s v="2024"/>
    <x v="0"/>
    <x v="0"/>
    <x v="0"/>
    <x v="0"/>
    <s v="2 - Poder Ejecutivo"/>
    <s v="0211 - MINISTERIO DE OBRAS PÚBLICAS Y COMUNICACIONES"/>
    <s v="0001 - MINISTERIO DE OBRAS PUBLICAS Y COMUNICACIONES"/>
    <x v="1"/>
    <x v="11"/>
    <x v="57"/>
    <s v="2.2 - CONTRATACIÓN DE SERVICIOS"/>
    <s v="2.2.4 - TRANSPORTE Y ALMACENAJE"/>
    <s v="N"/>
    <s v="00 - N/A"/>
    <s v="10 - FONDO GENERAL"/>
    <s v="(en blanco)"/>
    <s v="99 - MULTIPROVINCIAL"/>
    <n v="500000"/>
    <n v="0"/>
  </r>
  <r>
    <s v="2024"/>
    <x v="0"/>
    <x v="0"/>
    <x v="0"/>
    <x v="0"/>
    <s v="2 - Poder Ejecutivo"/>
    <s v="0211 - MINISTERIO DE OBRAS PÚBLICAS Y COMUNICACIONES"/>
    <s v="0001 - MINISTERIO DE OBRAS PUBLICAS Y COMUNICACIONES"/>
    <x v="1"/>
    <x v="11"/>
    <x v="57"/>
    <s v="2.2 - CONTRATACIÓN DE SERVICIOS"/>
    <s v="2.2.4 - TRANSPORTE Y ALMACENAJE"/>
    <s v="N"/>
    <s v="00 - N/A"/>
    <s v="20 - FONDOS CON DESTINO ESPECÍFICO"/>
    <s v="(en blanco)"/>
    <s v="99 - MULTIPROVINCIAL"/>
    <n v="2000000"/>
    <n v="630492.68000000005"/>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47265464"/>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105600000"/>
    <n v="37581871.920000002"/>
  </r>
  <r>
    <s v="2024"/>
    <x v="0"/>
    <x v="0"/>
    <x v="0"/>
    <x v="0"/>
    <s v="2 - Poder Ejecutivo"/>
    <s v="0211 - MINISTERIO DE OBRAS PÚBLICAS Y COMUNICACIONES"/>
    <s v="0001 - MINISTERIO DE OBRAS PUBLICAS Y COMUNICACIONES"/>
    <x v="1"/>
    <x v="11"/>
    <x v="57"/>
    <s v="2.2 - CONTRATACIÓN DE SERVICIOS"/>
    <s v="2.2.6 - SEGUROS"/>
    <s v="N"/>
    <s v="00 - N/A"/>
    <s v="10 - FONDO GENERAL"/>
    <s v="(en blanco)"/>
    <s v="99 - MULTIPROVINCIAL"/>
    <n v="70000000"/>
    <n v="66539551.950000003"/>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en blanco)"/>
    <s v="99 - MULTIPROVINCIAL"/>
    <n v="68000000"/>
    <n v="57007819.599999994"/>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26000000"/>
    <n v="6064404.6600000001"/>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42000000"/>
    <n v="43261134.100000001"/>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162164940"/>
    <n v="9062218.4900000021"/>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61550000"/>
    <n v="16450661.660000002"/>
  </r>
  <r>
    <s v="2024"/>
    <x v="0"/>
    <x v="0"/>
    <x v="0"/>
    <x v="0"/>
    <s v="2 - Poder Ejecutivo"/>
    <s v="0211 - MINISTERIO DE OBRAS PÚBLICAS Y COMUNICACIONES"/>
    <s v="0001 - MINISTERIO DE OBRAS PUBLICAS Y COMUNICACIONES"/>
    <x v="1"/>
    <x v="11"/>
    <x v="57"/>
    <s v="2.2 - CONTRATACIÓN DE SERVICIOS"/>
    <s v="2.2.9 - OTRAS CONTRATACIONES DE SERVICIOS"/>
    <s v="N"/>
    <s v="00 - N/A"/>
    <s v="10 - FONDO GENERAL"/>
    <s v="(en blanco)"/>
    <s v="99 - MULTIPROVINCIAL"/>
    <n v="5200000"/>
    <n v="143960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en blanco)"/>
    <s v="99 - MULTIPROVINCIAL"/>
    <n v="6000000"/>
    <n v="3357145.05"/>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en blanco)"/>
    <s v="99 - MULTIPROVINCIAL"/>
    <n v="3500000"/>
    <n v="38912641.990000002"/>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81000000"/>
    <n v="25882123.399999999"/>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10100000"/>
    <n v="4631340.9700000007"/>
  </r>
  <r>
    <s v="2024"/>
    <x v="0"/>
    <x v="0"/>
    <x v="0"/>
    <x v="0"/>
    <s v="2 - Poder Ejecutivo"/>
    <s v="0211 - MINISTERIO DE OBRAS PÚBLICAS Y COMUNICACIONES"/>
    <s v="0001 - MINISTERIO DE OBRAS PUBLICAS Y COMUNICACIONES"/>
    <x v="1"/>
    <x v="11"/>
    <x v="57"/>
    <s v="2.3 - MATERIALES Y SUMINISTROS"/>
    <s v="2.3.4 - PRODUCTOS FARMACÉUTICOS"/>
    <s v="N"/>
    <s v="00 - N/A"/>
    <s v="20 - FONDOS CON DESTINO ESPECÍFICO"/>
    <s v="(en blanco)"/>
    <s v="99 - MULTIPROVINCIAL"/>
    <n v="2000000"/>
    <n v="2308648.0699999998"/>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221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67642561"/>
    <n v="435349.19999999995"/>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140000000"/>
    <n v="103092486.81000002"/>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33150000"/>
    <n v="27767380.82"/>
  </r>
  <r>
    <s v="2024"/>
    <x v="0"/>
    <x v="0"/>
    <x v="0"/>
    <x v="0"/>
    <s v="2 - Poder Ejecutivo"/>
    <s v="0211 - MINISTERIO DE OBRAS PÚBLICAS Y COMUNICACIONES"/>
    <s v="0001 - MINISTERIO DE OBRAS PUBLICAS Y COMUNICACIONES"/>
    <x v="2"/>
    <x v="14"/>
    <x v="58"/>
    <s v="2.1 - REMUNERACIONES Y CONTRIBUCIONES"/>
    <s v="2.1.1 - REMUNERACIONES"/>
    <s v="N"/>
    <s v="00 - N/A"/>
    <s v="10 - FONDO GENERAL"/>
    <s v="(en blanco)"/>
    <s v="99 - MULTIPROVINCIAL"/>
    <n v="120000000"/>
    <n v="56287511.280000001"/>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22000000"/>
    <n v="8542568.0700000003"/>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224842595"/>
    <n v="101410499.28"/>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32428663"/>
    <n v="15651028.389999999"/>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29457973"/>
    <n v="14693615.060000001"/>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5669040"/>
    <n v="2827940.99"/>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2205000"/>
    <n v="701880.04"/>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en blanco)"/>
    <s v="99 - MULTIPROVINCIAL"/>
    <n v="2100000"/>
    <n v="1008277.5"/>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600000"/>
    <n v="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15694078"/>
    <n v="7098958.5600000005"/>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en blanco)"/>
    <s v="99 - MULTIPROVINCIAL"/>
    <n v="4291992"/>
    <n v="2377454.58"/>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3705000"/>
    <n v="1499859.94"/>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5508000"/>
    <n v="641773.62000000011"/>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7786510"/>
    <n v="2393264.2000000002"/>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7655000"/>
    <n v="2628170.9000000004"/>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1300000"/>
    <n v="494672.51"/>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765000"/>
    <n v="0"/>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en blanco)"/>
    <s v="99 - MULTIPROVINCIAL"/>
    <n v="10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2860000"/>
    <n v="162792.90000000002"/>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6222500"/>
    <n v="2000136.49"/>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8212166"/>
    <n v="11954696.619999999"/>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7942000"/>
    <n v="4474575.6800000006"/>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977314025"/>
    <n v="488459132.01999998"/>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180200000"/>
    <n v="89954248.079999998"/>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136842125"/>
    <n v="66966121.050000012"/>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627424690"/>
    <n v="310302358.77999997"/>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1800000"/>
    <n v="0"/>
  </r>
  <r>
    <s v="2024"/>
    <x v="0"/>
    <x v="0"/>
    <x v="0"/>
    <x v="0"/>
    <s v="2 - Poder Ejecutivo"/>
    <s v="0211 - MINISTERIO DE OBRAS PÚBLICAS Y COMUNICACIONES"/>
    <s v="0003 - OFICINA PARA EL REORDENAMIENTO DEL TRANSPORTE"/>
    <x v="1"/>
    <x v="11"/>
    <x v="59"/>
    <s v="2.2 - CONTRATACIÓN DE SERVICIOS"/>
    <s v="2.2.3 - VIÁTICOS"/>
    <s v="N"/>
    <s v="00 - N/A"/>
    <s v="10 - FONDO GENERAL"/>
    <s v="(en blanco)"/>
    <s v="99 - MULTIPROVINCIAL"/>
    <n v="200000"/>
    <n v="132088.4"/>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4200000"/>
    <n v="11402876.900000002"/>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6800000"/>
    <n v="6481004.6799999997"/>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195200000"/>
    <n v="192138095.72999999"/>
  </r>
  <r>
    <s v="2024"/>
    <x v="0"/>
    <x v="0"/>
    <x v="0"/>
    <x v="0"/>
    <s v="2 - Poder Ejecutivo"/>
    <s v="0211 - MINISTERIO DE OBRAS PÚBLICAS Y COMUNICACIONES"/>
    <s v="0003 - OFICINA PARA EL REORDENAMIENTO DEL TRANSPORTE"/>
    <x v="1"/>
    <x v="11"/>
    <x v="59"/>
    <s v="2.2 - CONTRATACIÓN DE SERVICIOS"/>
    <s v="2.2.6 - SEGUROS"/>
    <s v="N"/>
    <s v="00 - N/A"/>
    <s v="20 - FONDOS CON DESTINO ESPECÍFICO"/>
    <s v="(en blanco)"/>
    <s v="99 - MULTIPROVINCIAL"/>
    <n v="0"/>
    <n v="39251431.200000003"/>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7517093"/>
    <n v="4404589.6100000003"/>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978873963"/>
    <n v="1172129636.1299996"/>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35500000"/>
    <n v="36406971.539999992"/>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250000000"/>
    <n v="132390473.81"/>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4000000"/>
    <n v="904290.78"/>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4200000"/>
    <n v="1518706.38"/>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en blanco)"/>
    <s v="99 - MULTIPROVINCIAL"/>
    <n v="5500000"/>
    <n v="766874.98"/>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60600000"/>
    <n v="28519828"/>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37000000"/>
    <n v="27396897.800000001"/>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5200000"/>
    <n v="4550486.93"/>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22700000"/>
    <n v="4366900.2699999996"/>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1700000"/>
    <n v="15361187.42"/>
  </r>
  <r>
    <s v="2024"/>
    <x v="0"/>
    <x v="0"/>
    <x v="0"/>
    <x v="0"/>
    <s v="2 - Poder Ejecutivo"/>
    <s v="0211 - MINISTERIO DE OBRAS PÚBLICAS Y COMUNICACIONES"/>
    <s v="0003 - OFICINA PARA EL REORDENAMIENTO DEL TRANSPORTE"/>
    <x v="1"/>
    <x v="11"/>
    <x v="59"/>
    <s v="2.3 - MATERIALES Y SUMINISTROS"/>
    <s v="2.3.9 - PRODUCTOS Y ÚTILES VARIOS"/>
    <s v="N"/>
    <s v="00 - N/A"/>
    <s v="20 - FONDOS CON DESTINO ESPECÍFICO"/>
    <s v="(en blanco)"/>
    <s v="99 - MULTIPROVINCIAL"/>
    <n v="0"/>
    <n v="45227159.860000007"/>
  </r>
  <r>
    <s v="2024"/>
    <x v="0"/>
    <x v="0"/>
    <x v="0"/>
    <x v="0"/>
    <s v="2 - Poder Ejecutivo"/>
    <s v="0211 - MINISTERIO DE OBRAS PÚBLICAS Y COMUNICACIONES"/>
    <s v="0003 - OFICINA PARA EL REORDENAMIENTO DEL TRANSPORTE"/>
    <x v="1"/>
    <x v="11"/>
    <x v="60"/>
    <s v="2.2 - CONTRATACIÓN DE SERVICIOS"/>
    <s v="2.2.1 - SERVICIOS BÁSICOS"/>
    <s v="N"/>
    <s v="00 - N/A"/>
    <s v="10 - FONDO GENERAL"/>
    <s v="(en blanco)"/>
    <s v="99 - MULTIPROVINCIAL"/>
    <n v="1000000"/>
    <n v="6573.24"/>
  </r>
  <r>
    <s v="2024"/>
    <x v="0"/>
    <x v="0"/>
    <x v="0"/>
    <x v="0"/>
    <s v="2 - Poder Ejecutivo"/>
    <s v="0211 - MINISTERIO DE OBRAS PÚBLICAS Y COMUNICACIONES"/>
    <s v="0003 - OFICINA PARA EL REORDENAMIENTO DEL TRANSPORTE"/>
    <x v="1"/>
    <x v="11"/>
    <x v="60"/>
    <s v="2.2 - CONTRATACIÓN DE SERVICIOS"/>
    <s v="2.2.6 - SEGUROS"/>
    <s v="N"/>
    <s v="00 - N/A"/>
    <s v="10 - FONDO GENERAL"/>
    <s v="(en blanco)"/>
    <s v="99 - MULTIPROVINCIAL"/>
    <n v="40000000"/>
    <n v="25067938.270000003"/>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en blanco)"/>
    <s v="99 - MULTIPROVINCIAL"/>
    <n v="350000000"/>
    <n v="110939347.5"/>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102058000"/>
    <n v="59199059.07"/>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19055000"/>
    <n v="8577604.3000000007"/>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13403028"/>
    <n v="8975869.089999998"/>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4495000"/>
    <n v="2310048.9700000002"/>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en blanco)"/>
    <s v="99 - MULTIPROVINCIAL"/>
    <n v="100000"/>
    <n v="200627.26"/>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en blanco)"/>
    <s v="99 - MULTIPROVINCIAL"/>
    <n v="850000"/>
    <n v="59275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en blanco)"/>
    <s v="99 - MULTIPROVINCIAL"/>
    <n v="55000"/>
    <n v="16105"/>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12451884"/>
    <n v="1974366.3599999999"/>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1300000"/>
    <n v="1173691.46"/>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3655000"/>
    <n v="642280.10000000009"/>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5215000"/>
    <n v="2731472.4699999997"/>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en blanco)"/>
    <s v="99 - MULTIPROVINCIAL"/>
    <n v="2100000"/>
    <n v="722814"/>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155000"/>
    <n v="337994.17"/>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en blanco)"/>
    <s v="99 - MULTIPROVINCIAL"/>
    <n v="100000"/>
    <n v="0"/>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130000"/>
    <n v="54822.8"/>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en blanco)"/>
    <s v="99 - MULTIPROVINCIAL"/>
    <n v="22783"/>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215000"/>
    <n v="306317.41000000009"/>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3870000"/>
    <n v="1874728.6400000001"/>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1215000"/>
    <n v="2817266.85"/>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59520000"/>
    <n v="68074574.550000012"/>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0880000"/>
    <n v="5264740"/>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17008407"/>
    <n v="10223570.620000001"/>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8069695"/>
    <n v="3368908.4999999995"/>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500000"/>
    <n v="29500"/>
  </r>
  <r>
    <s v="2024"/>
    <x v="0"/>
    <x v="0"/>
    <x v="0"/>
    <x v="0"/>
    <s v="2 - Poder Ejecutivo"/>
    <s v="0211 - MINISTERIO DE OBRAS PÚBLICAS Y COMUNICACIONES"/>
    <s v="0009 - OFICINA NACIONAL DE METEOROLOGÍA"/>
    <x v="1"/>
    <x v="2"/>
    <x v="55"/>
    <s v="2.2 - CONTRATACIÓN DE SERVICIOS"/>
    <s v="2.2.3 - VIÁTICOS"/>
    <s v="N"/>
    <s v="00 - N/A"/>
    <s v="10 - FONDO GENERAL"/>
    <s v="(en blanco)"/>
    <s v="99 - MULTIPROVINCIAL"/>
    <n v="3840000"/>
    <n v="937252.5"/>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360000"/>
    <n v="2080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500000"/>
    <n v="0"/>
  </r>
  <r>
    <s v="2024"/>
    <x v="0"/>
    <x v="0"/>
    <x v="0"/>
    <x v="0"/>
    <s v="2 - Poder Ejecutivo"/>
    <s v="0211 - MINISTERIO DE OBRAS PÚBLICAS Y COMUNICACIONES"/>
    <s v="0009 - OFICINA NACIONAL DE METEOROLOGÍA"/>
    <x v="1"/>
    <x v="2"/>
    <x v="55"/>
    <s v="2.2 - CONTRATACIÓN DE SERVICIOS"/>
    <s v="2.2.6 - SEGUROS"/>
    <s v="N"/>
    <s v="00 - N/A"/>
    <s v="10 - FONDO GENERAL"/>
    <s v="(en blanco)"/>
    <s v="99 - MULTIPROVINCIAL"/>
    <n v="1020000"/>
    <n v="796003.63"/>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444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3961000"/>
    <n v="453521.2"/>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en blanco)"/>
    <s v="99 - MULTIPROVINCIAL"/>
    <n v="2696000"/>
    <n v="737458.69"/>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en blanco)"/>
    <s v="99 - MULTIPROVINCIAL"/>
    <n v="1036000"/>
    <n v="87546.01"/>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1100000"/>
    <n v="69089"/>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950000"/>
    <n v="884979.36"/>
  </r>
  <r>
    <s v="2024"/>
    <x v="0"/>
    <x v="0"/>
    <x v="0"/>
    <x v="0"/>
    <s v="2 - Poder Ejecutivo"/>
    <s v="0211 - MINISTERIO DE OBRAS PÚBLICAS Y COMUNICACIONES"/>
    <s v="0009 - OFICINA NACIONAL DE METEOROLOGÍA"/>
    <x v="1"/>
    <x v="2"/>
    <x v="55"/>
    <s v="2.3 - MATERIALES Y SUMINISTROS"/>
    <s v="2.3.4 - PRODUCTOS FARMACÉUTICOS"/>
    <s v="N"/>
    <s v="00 - N/A"/>
    <s v="10 - FONDO GENERAL"/>
    <s v="(en blanco)"/>
    <s v="99 - MULTIPROVINCIAL"/>
    <n v="100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946000"/>
    <n v="244213.13"/>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2425000"/>
    <n v="27395.739999999998"/>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7600000"/>
    <n v="1877180.4100000001"/>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5300000"/>
    <n v="3350829.8800000004"/>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49500000"/>
    <n v="16033041.07"/>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9000000"/>
    <n v="2470000"/>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6106204"/>
    <n v="2404553.6699999995"/>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1750000"/>
    <n v="988470.63"/>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en blanco)"/>
    <s v="99 - MULTIPROVINCIAL"/>
    <n v="2300000"/>
    <n v="1146570.75"/>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en blanco)"/>
    <s v="99 - MULTIPROVINCIAL"/>
    <n v="2200000"/>
    <n v="87241.56"/>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550000"/>
    <n v="255746.04"/>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3226000"/>
    <n v="1719000"/>
  </r>
  <r>
    <s v="2024"/>
    <x v="0"/>
    <x v="0"/>
    <x v="0"/>
    <x v="0"/>
    <s v="2 - Poder Ejecutivo"/>
    <s v="0211 - MINISTERIO DE OBRAS PÚBLICAS Y COMUNICACIONES"/>
    <s v="0010 - COMISION PRESIDENCIAL PARA LA MODERNIZACION Y SEGURIDAD PORTUARIAS"/>
    <x v="1"/>
    <x v="11"/>
    <x v="62"/>
    <s v="2.3 - MATERIALES Y SUMINISTROS"/>
    <s v="2.3.1 - ALIMENTOS Y PRODUCTOS AGROFORESTALES"/>
    <s v="N"/>
    <s v="00 - N/A"/>
    <s v="10 - FONDO GENERAL"/>
    <s v="(en blanco)"/>
    <s v="99 - MULTIPROVINCIAL"/>
    <n v="150000"/>
    <n v="33800.32"/>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250000"/>
    <n v="0"/>
  </r>
  <r>
    <s v="2024"/>
    <x v="0"/>
    <x v="0"/>
    <x v="0"/>
    <x v="0"/>
    <s v="2 - Poder Ejecutivo"/>
    <s v="0211 - MINISTERIO DE OBRAS PÚBLICAS Y COMUNICACIONES"/>
    <s v="0010 - COMISION PRESIDENCIAL PARA LA MODERNIZACION Y SEGURIDAD PORTUARIAS"/>
    <x v="1"/>
    <x v="11"/>
    <x v="62"/>
    <s v="2.3 - MATERIALES Y SUMINISTROS"/>
    <s v="2.3.5 - CUERO, CAUCHO Y PLÁSTICO"/>
    <s v="N"/>
    <s v="00 - N/A"/>
    <s v="10 - FONDO GENERAL"/>
    <s v="(en blanco)"/>
    <s v="99 - MULTIPROVINCIAL"/>
    <n v="300000"/>
    <n v="0"/>
  </r>
  <r>
    <s v="2024"/>
    <x v="0"/>
    <x v="0"/>
    <x v="0"/>
    <x v="0"/>
    <s v="2 - Poder Ejecutivo"/>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en blanco)"/>
    <s v="99 - MULTIPROVINCIAL"/>
    <n v="2800000"/>
    <n v="200000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550000"/>
    <n v="153936.9"/>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322709312"/>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0"/>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en blanco)"/>
    <s v="99 - MULTIPROVINCIAL"/>
    <n v="0"/>
    <n v="0"/>
  </r>
  <r>
    <s v="2024"/>
    <x v="0"/>
    <x v="0"/>
    <x v="0"/>
    <x v="0"/>
    <s v="2 - Poder Ejecutivo"/>
    <s v="0211 - MINISTERIO DE OBRAS PÚBLICAS Y COMUNICACIONES"/>
    <s v="0011 - JUNTA DE AVIACIÓN CIVIL"/>
    <x v="1"/>
    <x v="11"/>
    <x v="60"/>
    <s v="2.1 - REMUNERACIONES Y CONTRIBUCIONES"/>
    <s v="2.1.4 - GRATIFICACIONES Y BONIFICACIONES"/>
    <s v="N"/>
    <s v="00 - N/A"/>
    <s v="20 - FONDOS CON DESTINO ESPECÍFICO"/>
    <s v="(en blanco)"/>
    <s v="99 - MULTIPROVINCIAL"/>
    <n v="0"/>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50743088"/>
    <n v="0"/>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15000000"/>
    <n v="2441989.63"/>
  </r>
  <r>
    <s v="2024"/>
    <x v="0"/>
    <x v="0"/>
    <x v="0"/>
    <x v="0"/>
    <s v="2 - Poder Ejecutivo"/>
    <s v="0211 - MINISTERIO DE OBRAS PÚBLICAS Y COMUNICACIONES"/>
    <s v="0011 - JUNTA DE AVIACIÓN CIVIL"/>
    <x v="1"/>
    <x v="11"/>
    <x v="60"/>
    <s v="2.2 - CONTRATACIÓN DE SERVICIOS"/>
    <s v="2.2.2 - PUBLICIDAD, IMPRESIÓN Y ENCUADERNACIÓN"/>
    <s v="N"/>
    <s v="00 - N/A"/>
    <s v="20 - FONDOS CON DESTINO ESPECÍFICO"/>
    <s v="(en blanco)"/>
    <s v="99 - MULTIPROVINCIAL"/>
    <n v="0"/>
    <n v="0"/>
  </r>
  <r>
    <s v="2024"/>
    <x v="0"/>
    <x v="0"/>
    <x v="0"/>
    <x v="0"/>
    <s v="2 - Poder Ejecutivo"/>
    <s v="0211 - MINISTERIO DE OBRAS PÚBLICAS Y COMUNICACIONES"/>
    <s v="0011 - JUNTA DE AVIACIÓN CIVIL"/>
    <x v="1"/>
    <x v="11"/>
    <x v="60"/>
    <s v="2.2 - CONTRATACIÓN DE SERVICIOS"/>
    <s v="2.2.4 - TRANSPORTE Y ALMACENAJE"/>
    <s v="N"/>
    <s v="00 - N/A"/>
    <s v="20 - FONDOS CON DESTINO ESPECÍFICO"/>
    <s v="(en blanco)"/>
    <s v="99 - MULTIPROVINCIAL"/>
    <n v="0"/>
    <n v="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48000000"/>
    <n v="326567.34999999998"/>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366889.07"/>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09840.75"/>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14000000"/>
    <n v="598989.24"/>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14000000"/>
    <n v="37500.480000000003"/>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21417"/>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10000000"/>
    <n v="41300"/>
  </r>
  <r>
    <s v="2024"/>
    <x v="0"/>
    <x v="0"/>
    <x v="0"/>
    <x v="0"/>
    <s v="2 - Poder Ejecutivo"/>
    <s v="0211 - MINISTERIO DE OBRAS PÚBLICAS Y COMUNICACIONES"/>
    <s v="0011 - JUNTA DE AVIACIÓN CIVIL"/>
    <x v="1"/>
    <x v="11"/>
    <x v="60"/>
    <s v="2.3 - MATERIALES Y SUMINISTROS"/>
    <s v="2.3.4 - PRODUCTOS FARMACÉUTICOS"/>
    <s v="N"/>
    <s v="00 - N/A"/>
    <s v="20 - FONDOS CON DESTINO ESPECÍFICO"/>
    <s v="(en blanco)"/>
    <s v="99 - MULTIPROVINCIAL"/>
    <n v="0"/>
    <n v="0"/>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106306.2"/>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25000000"/>
    <n v="95689.5"/>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0"/>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3410000"/>
    <n v="1170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1571238"/>
    <n v="720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947300"/>
    <n v="19500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512476"/>
    <n v="12000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538940"/>
    <n v="177373.44000000006"/>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222725"/>
    <n v="110088"/>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en blanco)"/>
    <s v="99 - MULTIPROVINCIAL"/>
    <n v="400000"/>
    <n v="0"/>
  </r>
  <r>
    <s v="2024"/>
    <x v="0"/>
    <x v="0"/>
    <x v="0"/>
    <x v="0"/>
    <s v="2 - Poder Ejecutivo"/>
    <s v="0212 - MINISTERIO DE INDUSTRIA, COMERCIO Y MIPYMES (MICM)"/>
    <s v="0001 - MINISTERIO DE INDUSTRIA, COMERCIO y MIPYMES (MICM)"/>
    <x v="0"/>
    <x v="7"/>
    <x v="63"/>
    <s v="2.3 - MATERIALES Y SUMINISTROS"/>
    <s v="2.3.9 - PRODUCTOS Y ÚTILES VARIOS"/>
    <s v="N"/>
    <s v="00 - N/A"/>
    <s v="20 - FONDOS CON DESTINO ESPECÍFICO"/>
    <s v="(en blanco)"/>
    <s v="99 - MULTIPROVINCIAL"/>
    <n v="600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809086525"/>
    <n v="349328684.89999992"/>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753319517"/>
    <n v="290782139.50999999"/>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59381546"/>
    <n v="62966934.250000007"/>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305781398"/>
    <n v="77297466.919999987"/>
  </r>
  <r>
    <s v="2024"/>
    <x v="0"/>
    <x v="0"/>
    <x v="0"/>
    <x v="0"/>
    <s v="2 - Poder Ejecutivo"/>
    <s v="0212 - MINISTERIO DE INDUSTRIA, COMERCIO Y MIPYMES (MICM)"/>
    <s v="0001 - MINISTERIO DE INDUSTRIA, COMERCIO y MIPYMES (MICM)"/>
    <x v="1"/>
    <x v="2"/>
    <x v="55"/>
    <s v="2.1 - REMUNERACIONES Y CONTRIBUCIONES"/>
    <s v="2.1.3 - DIETAS Y GASTOS DE REPRESENTACIÓN"/>
    <s v="N"/>
    <s v="00 - N/A"/>
    <s v="10 - FONDO GENERAL"/>
    <s v="(en blanco)"/>
    <s v="99 - MULTIPROVINCIAL"/>
    <n v="2000000"/>
    <n v="322357.98000000004"/>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10 - FONDO GENERAL"/>
    <s v="(en blanco)"/>
    <s v="99 - MULTIPROVINCIAL"/>
    <n v="0"/>
    <n v="20000"/>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113318231"/>
    <n v="52250480.81000001"/>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97449721"/>
    <n v="43048257.660000004"/>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43103210"/>
    <n v="22038951.979999993"/>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38100000"/>
    <n v="4005903.64"/>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62168795"/>
    <n v="21244828.629999999"/>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132050000"/>
    <n v="26954435.750000004"/>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en blanco)"/>
    <s v="99 - MULTIPROVINCIAL"/>
    <n v="0"/>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en blanco)"/>
    <s v="99 - MULTIPROVINCIAL"/>
    <n v="650000"/>
    <n v="11855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24013162"/>
    <n v="19988608.850000001"/>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en blanco)"/>
    <s v="99 - MULTIPROVINCIAL"/>
    <n v="4309143"/>
    <n v="0"/>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17900000"/>
    <n v="2270633.89"/>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3460000"/>
    <n v="393770.55999999994"/>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270942806"/>
    <n v="141184990.20999992"/>
  </r>
  <r>
    <s v="2024"/>
    <x v="0"/>
    <x v="0"/>
    <x v="0"/>
    <x v="0"/>
    <s v="2 - Poder Ejecutivo"/>
    <s v="0212 - MINISTERIO DE INDUSTRIA, COMERCIO Y MIPYMES (MICM)"/>
    <s v="0001 - MINISTERIO DE INDUSTRIA, COMERCIO y MIPYMES (MICM)"/>
    <x v="1"/>
    <x v="2"/>
    <x v="55"/>
    <s v="2.2 - CONTRATACIÓN DE SERVICIOS"/>
    <s v="2.2.6 - SEGUROS"/>
    <s v="N"/>
    <s v="00 - N/A"/>
    <s v="10 - FONDO GENERAL"/>
    <s v="(en blanco)"/>
    <s v="99 - MULTIPROVINCIAL"/>
    <n v="9000000"/>
    <n v="1373.41"/>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52000000"/>
    <n v="24015279.179999996"/>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4023230"/>
    <n v="1649109.85"/>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34850000"/>
    <n v="6625987.830000001"/>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45346140"/>
    <n v="12345596.3599999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718153308"/>
    <n v="22686157.18"/>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4903693"/>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2100000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89800000"/>
    <n v="29849199.979999993"/>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3750000"/>
    <n v="7077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11900000"/>
    <n v="2343935.91"/>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719980"/>
    <n v="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6200000"/>
    <n v="1037751"/>
  </r>
  <r>
    <s v="2024"/>
    <x v="0"/>
    <x v="0"/>
    <x v="0"/>
    <x v="0"/>
    <s v="2 - Poder Ejecutivo"/>
    <s v="0212 - MINISTERIO DE INDUSTRIA, COMERCIO Y MIPYMES (MICM)"/>
    <s v="0001 - MINISTERIO DE INDUSTRIA, COMERCIO y MIPYMES (MICM)"/>
    <x v="1"/>
    <x v="2"/>
    <x v="55"/>
    <s v="2.3 - MATERIALES Y SUMINISTROS"/>
    <s v="2.3.2 - TEXTILES Y VESTUARIOS"/>
    <s v="N"/>
    <s v="00 - N/A"/>
    <s v="70 - DONACION EXTERNA"/>
    <s v="(en blanco)"/>
    <s v="99 - MULTIPROVINCIAL"/>
    <n v="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21800264"/>
    <n v="577028.42000000004"/>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32264000"/>
    <n v="11783541.930000002"/>
  </r>
  <r>
    <s v="2024"/>
    <x v="0"/>
    <x v="0"/>
    <x v="0"/>
    <x v="0"/>
    <s v="2 - Poder Ejecutivo"/>
    <s v="0212 - MINISTERIO DE INDUSTRIA, COMERCIO Y MIPYMES (MICM)"/>
    <s v="0001 - MINISTERIO DE INDUSTRIA, COMERCIO y MIPYMES (MICM)"/>
    <x v="1"/>
    <x v="2"/>
    <x v="55"/>
    <s v="2.3 - MATERIALES Y SUMINISTROS"/>
    <s v="2.3.4 - PRODUCTOS FARMACÉUTICOS"/>
    <s v="N"/>
    <s v="00 - N/A"/>
    <s v="20 - FONDOS CON DESTINO ESPECÍFICO"/>
    <s v="(en blanco)"/>
    <s v="99 - MULTIPROVINCIAL"/>
    <n v="2000000"/>
    <n v="364377.59999999998"/>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239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3220000"/>
    <n v="437256.29000000004"/>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234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6625000"/>
    <n v="48875.6"/>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3455400"/>
    <n v="7284667.2599999998"/>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55028200"/>
    <n v="22183504.549999997"/>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190719"/>
    <n v="425874.38"/>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855427410"/>
    <n v="3415451.16"/>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79254887"/>
    <n v="87941808.329999998"/>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60199048"/>
    <n v="16841627.5"/>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41008418"/>
    <n v="17171011.960000001"/>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17037142"/>
    <n v="4856521.25"/>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6385003"/>
    <n v="2433878.2899999991"/>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9533433"/>
    <n v="2548770.1499999994"/>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5280000"/>
    <n v="2775750.7500000005"/>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en blanco)"/>
    <s v="99 - MULTIPROVINCIAL"/>
    <n v="597264"/>
    <n v="481959.2"/>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20 - FONDOS CON DESTINO ESPECÍFICO"/>
    <s v="(en blanco)"/>
    <s v="99 - MULTIPROVINCIAL"/>
    <n v="1200000"/>
    <n v="873830"/>
  </r>
  <r>
    <s v="2024"/>
    <x v="0"/>
    <x v="0"/>
    <x v="0"/>
    <x v="0"/>
    <s v="2 - Poder Ejecutivo"/>
    <s v="0212 - MINISTERIO DE INDUSTRIA, COMERCIO Y MIPYMES (MICM)"/>
    <s v="0001 - MINISTERIO DE INDUSTRIA, COMERCIO y MIPYMES (MICM)"/>
    <x v="1"/>
    <x v="16"/>
    <x v="64"/>
    <s v="2.2 - CONTRATACIÓN DE SERVICIOS"/>
    <s v="2.2.3 - VIÁTICOS"/>
    <s v="N"/>
    <s v="00 - N/A"/>
    <s v="10 - FONDO GENERAL"/>
    <s v="(en blanco)"/>
    <s v="99 - MULTIPROVINCIAL"/>
    <n v="24859200"/>
    <n v="10605560"/>
  </r>
  <r>
    <s v="2024"/>
    <x v="0"/>
    <x v="0"/>
    <x v="0"/>
    <x v="0"/>
    <s v="2 - Poder Ejecutivo"/>
    <s v="0212 - MINISTERIO DE INDUSTRIA, COMERCIO Y MIPYMES (MICM)"/>
    <s v="0001 - MINISTERIO DE INDUSTRIA, COMERCIO y MIPYMES (MICM)"/>
    <x v="1"/>
    <x v="16"/>
    <x v="64"/>
    <s v="2.2 - CONTRATACIÓN DE SERVICIOS"/>
    <s v="2.2.3 - VIÁTICOS"/>
    <s v="N"/>
    <s v="00 - N/A"/>
    <s v="20 - FONDOS CON DESTINO ESPECÍFICO"/>
    <s v="(en blanco)"/>
    <s v="99 - MULTIPROVINCIAL"/>
    <n v="2000000"/>
    <n v="1530927.5"/>
  </r>
  <r>
    <s v="2024"/>
    <x v="0"/>
    <x v="0"/>
    <x v="0"/>
    <x v="0"/>
    <s v="2 - Poder Ejecutivo"/>
    <s v="0212 - MINISTERIO DE INDUSTRIA, COMERCIO Y MIPYMES (MICM)"/>
    <s v="0001 - MINISTERIO DE INDUSTRIA, COMERCIO y MIPYMES (MICM)"/>
    <x v="1"/>
    <x v="16"/>
    <x v="64"/>
    <s v="2.2 - CONTRATACIÓN DE SERVICIOS"/>
    <s v="2.2.4 - TRANSPORTE Y ALMACENAJE"/>
    <s v="N"/>
    <s v="00 - N/A"/>
    <s v="20 - FONDOS CON DESTINO ESPECÍFICO"/>
    <s v="(en blanco)"/>
    <s v="99 - MULTIPROVINCIAL"/>
    <n v="500000"/>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1750000"/>
    <n v="691173.76"/>
  </r>
  <r>
    <s v="2024"/>
    <x v="0"/>
    <x v="0"/>
    <x v="0"/>
    <x v="0"/>
    <s v="2 - Poder Ejecutivo"/>
    <s v="0212 - MINISTERIO DE INDUSTRIA, COMERCIO Y MIPYMES (MICM)"/>
    <s v="0001 - MINISTERIO DE INDUSTRIA, COMERCIO y MIPYMES (MICM)"/>
    <x v="1"/>
    <x v="16"/>
    <x v="64"/>
    <s v="2.2 - CONTRATACIÓN DE SERVICIOS"/>
    <s v="2.2.6 - SEGUROS"/>
    <s v="N"/>
    <s v="00 - N/A"/>
    <s v="10 - FONDO GENERAL"/>
    <s v="(en blanco)"/>
    <s v="99 - MULTIPROVINCIAL"/>
    <n v="400000"/>
    <n v="0"/>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1000000"/>
    <n v="799923.13"/>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145000"/>
    <n v="266970.02"/>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en blanco)"/>
    <s v="99 - MULTIPROVINCIAL"/>
    <n v="108472623"/>
    <n v="59784099.990000002"/>
  </r>
  <r>
    <s v="2024"/>
    <x v="0"/>
    <x v="0"/>
    <x v="0"/>
    <x v="0"/>
    <s v="2 - Poder Ejecutivo"/>
    <s v="0212 - MINISTERIO DE INDUSTRIA, COMERCIO Y MIPYMES (MICM)"/>
    <s v="0001 - MINISTERIO DE INDUSTRIA, COMERCIO y MIPYMES (MICM)"/>
    <x v="1"/>
    <x v="16"/>
    <x v="64"/>
    <s v="2.2 - CONTRATACIÓN DE SERVICIOS"/>
    <s v="2.2.9 - OTRAS CONTRATACIONES DE SERVICIOS"/>
    <s v="N"/>
    <s v="00 - N/A"/>
    <s v="10 - FONDO GENERAL"/>
    <s v="(en blanco)"/>
    <s v="99 - MULTIPROVINCIAL"/>
    <n v="300000"/>
    <n v="188800"/>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en blanco)"/>
    <s v="99 - MULTIPROVINCIAL"/>
    <n v="35450000"/>
    <n v="20751467.420000002"/>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3300000"/>
    <n v="1758925.4300000002"/>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1564000"/>
    <n v="0"/>
  </r>
  <r>
    <s v="2024"/>
    <x v="0"/>
    <x v="0"/>
    <x v="0"/>
    <x v="0"/>
    <s v="2 - Poder Ejecutivo"/>
    <s v="0212 - MINISTERIO DE INDUSTRIA, COMERCIO Y MIPYMES (MICM)"/>
    <s v="0001 - MINISTERIO DE INDUSTRIA, COMERCIO y MIPYMES (MICM)"/>
    <x v="1"/>
    <x v="16"/>
    <x v="64"/>
    <s v="2.3 - MATERIALES Y SUMINISTROS"/>
    <s v="2.3.4 - PRODUCTOS FARMACÉUTICOS"/>
    <s v="N"/>
    <s v="00 - N/A"/>
    <s v="10 - FONDO GENERAL"/>
    <s v="(en blanco)"/>
    <s v="99 - MULTIPROVINCIAL"/>
    <n v="400000"/>
    <n v="0"/>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90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130000"/>
    <n v="96587.86"/>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13288000"/>
    <n v="8303612.5700000003"/>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3013536"/>
    <n v="1033643.72"/>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90914000"/>
    <n v="41906381.369999997"/>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en blanco)"/>
    <s v="99 - MULTIPROVINCIAL"/>
    <n v="10080000"/>
    <n v="475000"/>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18066200"/>
    <n v="7676126.0800000001"/>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en blanco)"/>
    <s v="99 - MULTIPROVINCIAL"/>
    <n v="42000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12555000"/>
    <n v="6236699.379999999"/>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6440000"/>
    <n v="3622119.81"/>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750000"/>
    <n v="464997.39"/>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en blanco)"/>
    <s v="99 - MULTIPROVINCIAL"/>
    <n v="751410"/>
    <n v="0"/>
  </r>
  <r>
    <s v="2024"/>
    <x v="0"/>
    <x v="0"/>
    <x v="0"/>
    <x v="0"/>
    <s v="2 - Poder Ejecutivo"/>
    <s v="0212 - MINISTERIO DE INDUSTRIA, COMERCIO Y MIPYMES (MICM)"/>
    <s v="0007 - INDUSTRIA NACIONAL DE LA AGUJA"/>
    <x v="1"/>
    <x v="2"/>
    <x v="3"/>
    <s v="2.2 - CONTRATACIÓN DE SERVICIOS"/>
    <s v="2.2.3 - VIÁTICOS"/>
    <s v="N"/>
    <s v="00 - N/A"/>
    <s v="10 - FONDO GENERAL"/>
    <s v="(en blanco)"/>
    <s v="99 - MULTIPROVINCIAL"/>
    <n v="2900000"/>
    <n v="1691600"/>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5784000"/>
    <n v="3065321.5499999993"/>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1720000"/>
    <n v="990604.64999999991"/>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4140000"/>
    <n v="2847902.8"/>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2455000"/>
    <n v="5888599.0200000005"/>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en blanco)"/>
    <s v="99 - MULTIPROVINCIAL"/>
    <n v="50000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en blanco)"/>
    <s v="99 - MULTIPROVINCIAL"/>
    <n v="3815000"/>
    <n v="1552119.99"/>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en blanco)"/>
    <s v="99 - MULTIPROVINCIAL"/>
    <n v="350000"/>
    <n v="96448.87"/>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7862025"/>
    <n v="12820478.189999999"/>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en blanco)"/>
    <s v="99 - MULTIPROVINCIAL"/>
    <n v="37854691"/>
    <n v="14795638.859999999"/>
  </r>
  <r>
    <s v="2024"/>
    <x v="0"/>
    <x v="0"/>
    <x v="0"/>
    <x v="0"/>
    <s v="2 - Poder Ejecutivo"/>
    <s v="0212 - MINISTERIO DE INDUSTRIA, COMERCIO Y MIPYMES (MICM)"/>
    <s v="0007 - INDUSTRIA NACIONAL DE LA AGUJA"/>
    <x v="1"/>
    <x v="2"/>
    <x v="3"/>
    <s v="2.3 - MATERIALES Y SUMINISTROS"/>
    <s v="2.3.3 - PAPEL, CARTÓN E IMPRESOS"/>
    <s v="N"/>
    <s v="00 - N/A"/>
    <s v="10 - FONDO GENERAL"/>
    <s v="(en blanco)"/>
    <s v="99 - MULTIPROVINCIAL"/>
    <n v="771100"/>
    <n v="622894.13"/>
  </r>
  <r>
    <s v="2024"/>
    <x v="0"/>
    <x v="0"/>
    <x v="0"/>
    <x v="0"/>
    <s v="2 - Poder Ejecutivo"/>
    <s v="0212 - MINISTERIO DE INDUSTRIA, COMERCIO Y MIPYMES (MICM)"/>
    <s v="0007 - INDUSTRIA NACIONAL DE LA AGUJA"/>
    <x v="1"/>
    <x v="2"/>
    <x v="3"/>
    <s v="2.3 - MATERIALES Y SUMINISTROS"/>
    <s v="2.3.4 - PRODUCTOS FARMACÉUTICOS"/>
    <s v="N"/>
    <s v="00 - N/A"/>
    <s v="10 - FONDO GENERAL"/>
    <s v="(en blanco)"/>
    <s v="99 - MULTIPROVINCIAL"/>
    <n v="10000"/>
    <n v="0"/>
  </r>
  <r>
    <s v="2024"/>
    <x v="0"/>
    <x v="0"/>
    <x v="0"/>
    <x v="0"/>
    <s v="2 - Poder Ejecutivo"/>
    <s v="0212 - MINISTERIO DE INDUSTRIA, COMERCIO Y MIPYMES (MICM)"/>
    <s v="0007 - INDUSTRIA NACIONAL DE LA AGUJA"/>
    <x v="1"/>
    <x v="2"/>
    <x v="3"/>
    <s v="2.3 - MATERIALES Y SUMINISTROS"/>
    <s v="2.3.5 - CUERO, CAUCHO Y PLÁSTICO"/>
    <s v="N"/>
    <s v="00 - N/A"/>
    <s v="10 - FONDO GENERAL"/>
    <s v="(en blanco)"/>
    <s v="99 - MULTIPROVINCIAL"/>
    <n v="273300"/>
    <n v="8850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en blanco)"/>
    <s v="99 - MULTIPROVINCIAL"/>
    <n v="5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750497"/>
    <n v="359404.4"/>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20000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6405000"/>
    <n v="3237476.0500000003"/>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800682"/>
    <n v="687417.67999999993"/>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4000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79461850"/>
    <n v="33913004.57"/>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16234900"/>
    <n v="7241700"/>
  </r>
  <r>
    <s v="2024"/>
    <x v="0"/>
    <x v="0"/>
    <x v="0"/>
    <x v="0"/>
    <s v="2 - Poder Ejecutivo"/>
    <s v="0212 - MINISTERIO DE INDUSTRIA, COMERCIO Y MIPYMES (MICM)"/>
    <s v="0008 - OFICINA NACIONAL DE DERECHO DE AUTOR"/>
    <x v="1"/>
    <x v="2"/>
    <x v="55"/>
    <s v="2.1 - REMUNERACIONES Y CONTRIBUCIONES"/>
    <s v="2.1.3 - DIETAS Y GASTOS DE REPRESENTACIÓN"/>
    <s v="N"/>
    <s v="00 - N/A"/>
    <s v="10 - FONDO GENERAL"/>
    <s v="(en blanco)"/>
    <s v="99 - MULTIPROVINCIAL"/>
    <n v="250000"/>
    <n v="64141.689999999995"/>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11050637"/>
    <n v="5112452.6099999994"/>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3552000"/>
    <n v="1992410.61"/>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1900000"/>
    <n v="615514.75"/>
  </r>
  <r>
    <s v="2024"/>
    <x v="0"/>
    <x v="0"/>
    <x v="0"/>
    <x v="0"/>
    <s v="2 - Poder Ejecutivo"/>
    <s v="0212 - MINISTERIO DE INDUSTRIA, COMERCIO Y MIPYMES (MICM)"/>
    <s v="0008 - OFICINA NACIONAL DE DERECHO DE AUTOR"/>
    <x v="1"/>
    <x v="2"/>
    <x v="55"/>
    <s v="2.2 - CONTRATACIÓN DE SERVICIOS"/>
    <s v="2.2.3 - VIÁTICOS"/>
    <s v="N"/>
    <s v="00 - N/A"/>
    <s v="10 - FONDO GENERAL"/>
    <s v="(en blanco)"/>
    <s v="99 - MULTIPROVINCIAL"/>
    <n v="1900000"/>
    <n v="1256141.1200000001"/>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13350000"/>
    <n v="5463939.9500000002"/>
  </r>
  <r>
    <s v="2024"/>
    <x v="0"/>
    <x v="0"/>
    <x v="0"/>
    <x v="0"/>
    <s v="2 - Poder Ejecutivo"/>
    <s v="0212 - MINISTERIO DE INDUSTRIA, COMERCIO Y MIPYMES (MICM)"/>
    <s v="0008 - OFICINA NACIONAL DE DERECHO DE AUTOR"/>
    <x v="1"/>
    <x v="2"/>
    <x v="55"/>
    <s v="2.2 - CONTRATACIÓN DE SERVICIOS"/>
    <s v="2.2.6 - SEGUROS"/>
    <s v="N"/>
    <s v="00 - N/A"/>
    <s v="10 - FONDO GENERAL"/>
    <s v="(en blanco)"/>
    <s v="99 - MULTIPROVINCIAL"/>
    <n v="875000"/>
    <n v="139661.38"/>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4399001"/>
    <n v="28710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20 - FONDOS CON DESTINO ESPECÍFICO"/>
    <s v="(en blanco)"/>
    <s v="99 - MULTIPROVINCIAL"/>
    <n v="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4590000"/>
    <n v="296404.15999999997"/>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9680000"/>
    <n v="2599076.5900000003"/>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en blanco)"/>
    <s v="99 - MULTIPROVINCIAL"/>
    <n v="260000"/>
    <n v="263819.83999999997"/>
  </r>
  <r>
    <s v="2024"/>
    <x v="0"/>
    <x v="0"/>
    <x v="0"/>
    <x v="0"/>
    <s v="2 - Poder Ejecutivo"/>
    <s v="0212 - MINISTERIO DE INDUSTRIA, COMERCIO Y MIPYMES (MICM)"/>
    <s v="0008 - OFICINA NACIONAL DE DERECHO DE AUTOR"/>
    <x v="1"/>
    <x v="2"/>
    <x v="55"/>
    <s v="2.3 - MATERIALES Y SUMINISTROS"/>
    <s v="2.3.2 - TEXTILES Y VESTUARIOS"/>
    <s v="N"/>
    <s v="00 - N/A"/>
    <s v="10 - FONDO GENERAL"/>
    <s v="(en blanco)"/>
    <s v="99 - MULTIPROVINCIAL"/>
    <n v="350000"/>
    <n v="202547"/>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1150000"/>
    <n v="283439.57999999996"/>
  </r>
  <r>
    <s v="2024"/>
    <x v="0"/>
    <x v="0"/>
    <x v="0"/>
    <x v="0"/>
    <s v="2 - Poder Ejecutivo"/>
    <s v="0212 - MINISTERIO DE INDUSTRIA, COMERCIO Y MIPYMES (MICM)"/>
    <s v="0008 - OFICINA NACIONAL DE DERECHO DE AUTOR"/>
    <x v="1"/>
    <x v="2"/>
    <x v="55"/>
    <s v="2.3 - MATERIALES Y SUMINISTROS"/>
    <s v="2.3.5 - CUERO, CAUCHO Y PLÁSTICO"/>
    <s v="N"/>
    <s v="00 - N/A"/>
    <s v="10 - FONDO GENERAL"/>
    <s v="(en blanco)"/>
    <s v="99 - MULTIPROVINCIAL"/>
    <n v="380000"/>
    <n v="43255.59"/>
  </r>
  <r>
    <s v="2024"/>
    <x v="0"/>
    <x v="0"/>
    <x v="0"/>
    <x v="0"/>
    <s v="2 - Poder Ejecutivo"/>
    <s v="0212 - MINISTERIO DE INDUSTRIA, COMERCIO Y MIPYMES (MICM)"/>
    <s v="0008 - OFICINA NACIONAL DE DERECHO DE AUTOR"/>
    <x v="1"/>
    <x v="2"/>
    <x v="55"/>
    <s v="2.3 - MATERIALES Y SUMINISTROS"/>
    <s v="2.3.6 - PRODUCTOS DE MINERALES, METÁLICOS Y NO METÁLICOS"/>
    <s v="N"/>
    <s v="00 - N/A"/>
    <s v="10 - FONDO GENERAL"/>
    <s v="(en blanco)"/>
    <s v="99 - MULTIPROVINCIAL"/>
    <n v="25000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3410000"/>
    <n v="166500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960000"/>
    <n v="962211.63"/>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8800000"/>
    <n v="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31712900"/>
    <n v="13504895.34"/>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6480231"/>
    <n v="2182016.67"/>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4453245"/>
    <n v="1980979.0000000002"/>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1568284"/>
    <n v="798912.23999999987"/>
  </r>
  <r>
    <s v="2024"/>
    <x v="0"/>
    <x v="0"/>
    <x v="0"/>
    <x v="0"/>
    <s v="2 - Poder Ejecutivo"/>
    <s v="0212 - MINISTERIO DE INDUSTRIA, COMERCIO Y MIPYMES (MICM)"/>
    <s v="0009 - DIRECCION DE FOMENTO Y DESARROLLO DE LA ARTESANIA NACIONAL (FODEARTE)"/>
    <x v="1"/>
    <x v="2"/>
    <x v="55"/>
    <s v="2.2 - CONTRATACIÓN DE SERVICIOS"/>
    <s v="2.2.2 - PUBLICIDAD, IMPRESIÓN Y ENCUADERNACIÓN"/>
    <s v="N"/>
    <s v="00 - N/A"/>
    <s v="10 - FONDO GENERAL"/>
    <s v="(en blanco)"/>
    <s v="99 - MULTIPROVINCIAL"/>
    <n v="50000"/>
    <n v="0"/>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en blanco)"/>
    <s v="99 - MULTIPROVINCIAL"/>
    <n v="3800000"/>
    <n v="970386.62000000011"/>
  </r>
  <r>
    <s v="2024"/>
    <x v="0"/>
    <x v="0"/>
    <x v="0"/>
    <x v="0"/>
    <s v="2 - Poder Ejecutivo"/>
    <s v="0212 - MINISTERIO DE INDUSTRIA, COMERCIO Y MIPYMES (MICM)"/>
    <s v="0009 - DIRECCION DE FOMENTO Y DESARROLLO DE LA ARTESANIA NACIONAL (FODEARTE)"/>
    <x v="1"/>
    <x v="2"/>
    <x v="55"/>
    <s v="2.2 - CONTRATACIÓN DE SERVICIOS"/>
    <s v="2.2.4 - TRANSPORTE Y ALMACENAJE"/>
    <s v="N"/>
    <s v="00 - N/A"/>
    <s v="10 - FONDO GENERAL"/>
    <s v="(en blanco)"/>
    <s v="99 - MULTIPROVINCIAL"/>
    <n v="1515000"/>
    <n v="273029.92"/>
  </r>
  <r>
    <s v="2024"/>
    <x v="0"/>
    <x v="0"/>
    <x v="0"/>
    <x v="0"/>
    <s v="2 - Poder Ejecutivo"/>
    <s v="0212 - MINISTERIO DE INDUSTRIA, COMERCIO Y MIPYMES (MICM)"/>
    <s v="0009 - DIRECCION DE FOMENTO Y DESARROLLO DE LA ARTESANIA NACIONAL (FODEARTE)"/>
    <x v="1"/>
    <x v="2"/>
    <x v="55"/>
    <s v="2.2 - CONTRATACIÓN DE SERVICIOS"/>
    <s v="2.2.5 - ALQUILERES Y RENTAS"/>
    <s v="N"/>
    <s v="00 - N/A"/>
    <s v="10 - FONDO GENERAL"/>
    <s v="(en blanco)"/>
    <s v="99 - MULTIPROVINCIAL"/>
    <n v="100000"/>
    <n v="89888.49"/>
  </r>
  <r>
    <s v="2024"/>
    <x v="0"/>
    <x v="0"/>
    <x v="0"/>
    <x v="0"/>
    <s v="2 - Poder Ejecutivo"/>
    <s v="0212 - MINISTERIO DE INDUSTRIA, COMERCIO Y MIPYMES (MICM)"/>
    <s v="0009 - DIRECCION DE FOMENTO Y DESARROLLO DE LA ARTESANIA NACIONAL (FODEARTE)"/>
    <x v="1"/>
    <x v="2"/>
    <x v="55"/>
    <s v="2.2 - CONTRATACIÓN DE SERVICIOS"/>
    <s v="2.2.6 - SEGUROS"/>
    <s v="N"/>
    <s v="00 - N/A"/>
    <s v="10 - FONDO GENERAL"/>
    <s v="(en blanco)"/>
    <s v="99 - MULTIPROVINCIAL"/>
    <n v="150000"/>
    <n v="0"/>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en blanco)"/>
    <s v="99 - MULTIPROVINCIAL"/>
    <n v="230000"/>
    <n v="66122.58"/>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4452942"/>
    <n v="22927.22"/>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en blanco)"/>
    <s v="99 - MULTIPROVINCIAL"/>
    <n v="250000"/>
    <n v="45250"/>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100000"/>
    <n v="44788.740000000005"/>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141954"/>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en blanco)"/>
    <s v="99 - MULTIPROVINCIAL"/>
    <n v="150000"/>
    <n v="4590.2"/>
  </r>
  <r>
    <s v="2024"/>
    <x v="0"/>
    <x v="0"/>
    <x v="0"/>
    <x v="0"/>
    <s v="2 - Poder Ejecutivo"/>
    <s v="0212 - MINISTERIO DE INDUSTRIA, COMERCIO Y MIPYMES (MICM)"/>
    <s v="0009 - DIRECCION DE FOMENTO Y DESARROLLO DE LA ARTESANIA NACIONAL (FODEARTE)"/>
    <x v="1"/>
    <x v="2"/>
    <x v="55"/>
    <s v="2.3 - MATERIALES Y SUMINISTROS"/>
    <s v="2.3.4 - PRODUCTOS FARMACÉUTICOS"/>
    <s v="N"/>
    <s v="00 - N/A"/>
    <s v="10 - FONDO GENERAL"/>
    <s v="(en blanco)"/>
    <s v="99 - MULTIPROVINCIAL"/>
    <n v="0"/>
    <n v="6747.54"/>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780000"/>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70000"/>
    <n v="153792.94"/>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3112000"/>
    <n v="1535073.1"/>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259998"/>
    <n v="358619.45"/>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52000000"/>
    <n v="22561005.399999999"/>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5185126"/>
    <n v="4964750"/>
  </r>
  <r>
    <s v="2024"/>
    <x v="0"/>
    <x v="0"/>
    <x v="0"/>
    <x v="0"/>
    <s v="2 - Poder Ejecutivo"/>
    <s v="0212 - MINISTERIO DE INDUSTRIA, COMERCIO Y MIPYMES (MICM)"/>
    <s v="0010 - CONSEJO DE COORDINACIÓN DE LA ZONA ESPECIAL DE DESARROLLO FRONTERIZO (CCDF)"/>
    <x v="1"/>
    <x v="2"/>
    <x v="55"/>
    <s v="2.1 - REMUNERACIONES Y CONTRIBUCIONES"/>
    <s v="2.1.3 - DIETAS Y GASTOS DE REPRESENTACIÓN"/>
    <s v="N"/>
    <s v="00 - N/A"/>
    <s v="10 - FONDO GENERAL"/>
    <s v="(en blanco)"/>
    <s v="99 - MULTIPROVINCIAL"/>
    <n v="160000"/>
    <n v="0"/>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7400000"/>
    <n v="3366571.1200000006"/>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2110000"/>
    <n v="907349.24000000011"/>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750000"/>
    <n v="142713.20000000001"/>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en blanco)"/>
    <s v="99 - MULTIPROVINCIAL"/>
    <n v="3100000"/>
    <n v="976450"/>
  </r>
  <r>
    <s v="2024"/>
    <x v="0"/>
    <x v="0"/>
    <x v="0"/>
    <x v="0"/>
    <s v="2 - Poder Ejecutivo"/>
    <s v="0212 - MINISTERIO DE INDUSTRIA, COMERCIO Y MIPYMES (MICM)"/>
    <s v="0010 - CONSEJO DE COORDINACIÓN DE LA ZONA ESPECIAL DE DESARROLLO FRONTERIZO (CCDF)"/>
    <x v="1"/>
    <x v="2"/>
    <x v="55"/>
    <s v="2.2 - CONTRATACIÓN DE SERVICIOS"/>
    <s v="2.2.4 - TRANSPORTE Y ALMACENAJE"/>
    <s v="N"/>
    <s v="00 - N/A"/>
    <s v="10 - FONDO GENERAL"/>
    <s v="(en blanco)"/>
    <s v="99 - MULTIPROVINCIAL"/>
    <n v="100000"/>
    <n v="0"/>
  </r>
  <r>
    <s v="2024"/>
    <x v="0"/>
    <x v="0"/>
    <x v="0"/>
    <x v="0"/>
    <s v="2 - Poder Ejecutivo"/>
    <s v="0212 - MINISTERIO DE INDUSTRIA, COMERCIO Y MIPYMES (MICM)"/>
    <s v="0010 - CONSEJO DE COORDINACIÓN DE LA ZONA ESPECIAL DE DESARROLLO FRONTERIZO (CCDF)"/>
    <x v="1"/>
    <x v="2"/>
    <x v="55"/>
    <s v="2.2 - CONTRATACIÓN DE SERVICIOS"/>
    <s v="2.2.5 - ALQUILERES Y RENTAS"/>
    <s v="N"/>
    <s v="00 - N/A"/>
    <s v="10 - FONDO GENERAL"/>
    <s v="(en blanco)"/>
    <s v="99 - MULTIPROVINCIAL"/>
    <n v="900000"/>
    <n v="160395.0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en blanco)"/>
    <s v="99 - MULTIPROVINCIAL"/>
    <n v="532500"/>
    <n v="0"/>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500000"/>
    <n v="400147.49"/>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150000"/>
    <n v="196319.56"/>
  </r>
  <r>
    <s v="2024"/>
    <x v="0"/>
    <x v="0"/>
    <x v="0"/>
    <x v="0"/>
    <s v="2 - Poder Ejecutivo"/>
    <s v="0212 - MINISTERIO DE INDUSTRIA, COMERCIO Y MIPYMES (MICM)"/>
    <s v="0010 - CONSEJO DE COORDINACIÓN DE LA ZONA ESPECIAL DE DESARROLLO FRONTERIZO (CCDF)"/>
    <x v="1"/>
    <x v="2"/>
    <x v="55"/>
    <s v="2.2 - CONTRATACIÓN DE SERVICIOS"/>
    <s v="2.2.9 - OTRAS CONTRATACIONES DE SERVICIOS"/>
    <s v="N"/>
    <s v="00 - N/A"/>
    <s v="10 - FONDO GENERAL"/>
    <s v="(en blanco)"/>
    <s v="99 - MULTIPROVINCIAL"/>
    <n v="1500000"/>
    <n v="356360"/>
  </r>
  <r>
    <s v="2024"/>
    <x v="0"/>
    <x v="0"/>
    <x v="0"/>
    <x v="0"/>
    <s v="2 - Poder Ejecutivo"/>
    <s v="0212 - MINISTERIO DE INDUSTRIA, COMERCIO Y MIPYMES (MICM)"/>
    <s v="0010 - CONSEJO DE COORDINACIÓN DE LA ZONA ESPECIAL DE DESARROLLO FRONTERIZO (CCDF)"/>
    <x v="1"/>
    <x v="2"/>
    <x v="55"/>
    <s v="2.3 - MATERIALES Y SUMINISTROS"/>
    <s v="2.3.1 - ALIMENTOS Y PRODUCTOS AGROFORESTALES"/>
    <s v="N"/>
    <s v="00 - N/A"/>
    <s v="10 - FONDO GENERAL"/>
    <s v="(en blanco)"/>
    <s v="99 - MULTIPROVINCIAL"/>
    <n v="500000"/>
    <n v="272645.3"/>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en blanco)"/>
    <s v="99 - MULTIPROVINCIAL"/>
    <n v="250000"/>
    <n v="7670"/>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300000"/>
    <n v="84080.9"/>
  </r>
  <r>
    <s v="2024"/>
    <x v="0"/>
    <x v="0"/>
    <x v="0"/>
    <x v="0"/>
    <s v="2 - Poder Ejecutivo"/>
    <s v="0212 - MINISTERIO DE INDUSTRIA, COMERCIO Y MIPYMES (MICM)"/>
    <s v="0010 - CONSEJO DE COORDINACIÓN DE LA ZONA ESPECIAL DE DESARROLLO FRONTERIZO (CCDF)"/>
    <x v="1"/>
    <x v="2"/>
    <x v="55"/>
    <s v="2.3 - MATERIALES Y SUMINISTROS"/>
    <s v="2.3.4 - PRODUCTOS FARMACÉUTICOS"/>
    <s v="N"/>
    <s v="00 - N/A"/>
    <s v="10 - FONDO GENERAL"/>
    <s v="(en blanco)"/>
    <s v="99 - MULTIPROVINCIAL"/>
    <n v="100000"/>
    <n v="52042.95"/>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en blanco)"/>
    <s v="99 - MULTIPROVINCIAL"/>
    <n v="325000"/>
    <n v="63999.99"/>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en blanco)"/>
    <s v="99 - MULTIPROVINCIAL"/>
    <n v="60000"/>
    <n v="0"/>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en blanco)"/>
    <s v="99 - MULTIPROVINCIAL"/>
    <n v="5150000"/>
    <n v="239360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400000"/>
    <n v="449913.58"/>
  </r>
  <r>
    <s v="2024"/>
    <x v="0"/>
    <x v="0"/>
    <x v="0"/>
    <x v="0"/>
    <s v="2 - Poder Ejecutivo"/>
    <s v="0213 - MINISTERIO DE TURISMO"/>
    <s v="0001 - MINISTERIO DE TURISMO"/>
    <x v="1"/>
    <x v="17"/>
    <x v="65"/>
    <s v="2.1 - REMUNERACIONES Y CONTRIBUCIONES"/>
    <s v="2.1.1 - REMUNERACIONES"/>
    <s v="N"/>
    <s v="00 - N/A"/>
    <s v="10 - FONDO GENERAL"/>
    <s v="(en blanco)"/>
    <s v="99 - MULTIPROVINCIAL"/>
    <n v="875165070"/>
    <n v="374869244.00999987"/>
  </r>
  <r>
    <s v="2024"/>
    <x v="0"/>
    <x v="0"/>
    <x v="0"/>
    <x v="0"/>
    <s v="2 - Poder Ejecutivo"/>
    <s v="0213 - MINISTERIO DE TURISMO"/>
    <s v="0001 - MINISTERIO DE TURISMO"/>
    <x v="1"/>
    <x v="17"/>
    <x v="65"/>
    <s v="2.1 - REMUNERACIONES Y CONTRIBUCIONES"/>
    <s v="2.1.2 - SOBRESUELDOS"/>
    <s v="N"/>
    <s v="00 - N/A"/>
    <s v="10 - FONDO GENERAL"/>
    <s v="(en blanco)"/>
    <s v="99 - MULTIPROVINCIAL"/>
    <n v="280744842"/>
    <n v="60791375.549999997"/>
  </r>
  <r>
    <s v="2024"/>
    <x v="0"/>
    <x v="0"/>
    <x v="0"/>
    <x v="0"/>
    <s v="2 - Poder Ejecutivo"/>
    <s v="0213 - MINISTERIO DE TURISMO"/>
    <s v="0001 - MINISTERIO DE TURISMO"/>
    <x v="1"/>
    <x v="17"/>
    <x v="65"/>
    <s v="2.1 - REMUNERACIONES Y CONTRIBUCIONES"/>
    <s v="2.1.2 - SOBRESUELDOS"/>
    <s v="N"/>
    <s v="00 - N/A"/>
    <s v="20 - FONDOS CON DESTINO ESPECÍFICO"/>
    <s v="(en blanco)"/>
    <s v="99 - MULTIPROVINCIAL"/>
    <n v="74302064"/>
    <n v="35768000"/>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141800000"/>
    <n v="53183046.619999997"/>
  </r>
  <r>
    <s v="2024"/>
    <x v="0"/>
    <x v="0"/>
    <x v="0"/>
    <x v="0"/>
    <s v="2 - Poder Ejecutivo"/>
    <s v="0213 - MINISTERIO DE TURISMO"/>
    <s v="0001 - MINISTERIO DE TURISMO"/>
    <x v="1"/>
    <x v="17"/>
    <x v="65"/>
    <s v="2.2 - CONTRATACIÓN DE SERVICIOS"/>
    <s v="2.2.1 - SERVICIOS BÁSICOS"/>
    <s v="N"/>
    <s v="00 - N/A"/>
    <s v="10 - FONDO GENERAL"/>
    <s v="(en blanco)"/>
    <s v="99 - MULTIPROVINCIAL"/>
    <n v="149702795"/>
    <n v="36300866.469999976"/>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1086913135"/>
    <n v="609018620.25"/>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118312658"/>
    <n v="73771946.840000004"/>
  </r>
  <r>
    <s v="2024"/>
    <x v="0"/>
    <x v="0"/>
    <x v="0"/>
    <x v="0"/>
    <s v="2 - Poder Ejecutivo"/>
    <s v="0213 - MINISTERIO DE TURISMO"/>
    <s v="0001 - MINISTERIO DE TURISMO"/>
    <x v="1"/>
    <x v="17"/>
    <x v="65"/>
    <s v="2.2 - CONTRATACIÓN DE SERVICIOS"/>
    <s v="2.2.4 - TRANSPORTE Y ALMACENAJE"/>
    <s v="N"/>
    <s v="00 - N/A"/>
    <s v="10 - FONDO GENERAL"/>
    <s v="(en blanco)"/>
    <s v="99 - MULTIPROVINCIAL"/>
    <n v="11900000"/>
    <n v="3854364.8600000003"/>
  </r>
  <r>
    <s v="2024"/>
    <x v="0"/>
    <x v="0"/>
    <x v="0"/>
    <x v="0"/>
    <s v="2 - Poder Ejecutivo"/>
    <s v="0213 - MINISTERIO DE TURISMO"/>
    <s v="0001 - MINISTERIO DE TURISMO"/>
    <x v="1"/>
    <x v="17"/>
    <x v="65"/>
    <s v="2.2 - CONTRATACIÓN DE SERVICIOS"/>
    <s v="2.2.5 - ALQUILERES Y RENTAS"/>
    <s v="N"/>
    <s v="00 - N/A"/>
    <s v="10 - FONDO GENERAL"/>
    <s v="(en blanco)"/>
    <s v="99 - MULTIPROVINCIAL"/>
    <n v="185855586"/>
    <n v="59978390.889999963"/>
  </r>
  <r>
    <s v="2024"/>
    <x v="0"/>
    <x v="0"/>
    <x v="0"/>
    <x v="0"/>
    <s v="2 - Poder Ejecutivo"/>
    <s v="0213 - MINISTERIO DE TURISMO"/>
    <s v="0001 - MINISTERIO DE TURISMO"/>
    <x v="1"/>
    <x v="17"/>
    <x v="65"/>
    <s v="2.2 - CONTRATACIÓN DE SERVICIOS"/>
    <s v="2.2.6 - SEGUROS"/>
    <s v="N"/>
    <s v="00 - N/A"/>
    <s v="10 - FONDO GENERAL"/>
    <s v="(en blanco)"/>
    <s v="99 - MULTIPROVINCIAL"/>
    <n v="44314300"/>
    <n v="15896285.010000002"/>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22299449"/>
    <n v="4314236.1500000004"/>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38673396"/>
    <n v="10368726.580000006"/>
  </r>
  <r>
    <s v="2024"/>
    <x v="0"/>
    <x v="0"/>
    <x v="0"/>
    <x v="0"/>
    <s v="2 - Poder Ejecutivo"/>
    <s v="0213 - MINISTERIO DE TURISMO"/>
    <s v="0001 - MINISTERIO DE TURISMO"/>
    <x v="1"/>
    <x v="17"/>
    <x v="65"/>
    <s v="2.2 - CONTRATACIÓN DE SERVICIOS"/>
    <s v="2.2.8 - OTROS SERVICIOS NO INCLUIDOS EN CONCEPTOS ANTERIORES"/>
    <s v="N"/>
    <s v="00 - N/A"/>
    <s v="70 - DONACION EXTERNA"/>
    <s v="(en blanco)"/>
    <s v="99 - MULTIPROVINCIAL"/>
    <n v="127059400"/>
    <n v="0"/>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28340175"/>
    <n v="12465959.200000001"/>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6198917"/>
    <n v="864326.81"/>
  </r>
  <r>
    <s v="2024"/>
    <x v="0"/>
    <x v="0"/>
    <x v="0"/>
    <x v="0"/>
    <s v="2 - Poder Ejecutivo"/>
    <s v="0213 - MINISTERIO DE TURISMO"/>
    <s v="0001 - MINISTERIO DE TURISMO"/>
    <x v="1"/>
    <x v="17"/>
    <x v="65"/>
    <s v="2.3 - MATERIALES Y SUMINISTROS"/>
    <s v="2.3.2 - TEXTILES Y VESTUARIOS"/>
    <s v="N"/>
    <s v="00 - N/A"/>
    <s v="10 - FONDO GENERAL"/>
    <s v="(en blanco)"/>
    <s v="99 - MULTIPROVINCIAL"/>
    <n v="19172485"/>
    <n v="1274442.51"/>
  </r>
  <r>
    <s v="2024"/>
    <x v="0"/>
    <x v="0"/>
    <x v="0"/>
    <x v="0"/>
    <s v="2 - Poder Ejecutivo"/>
    <s v="0213 - MINISTERIO DE TURISMO"/>
    <s v="0001 - MINISTERIO DE TURISMO"/>
    <x v="1"/>
    <x v="17"/>
    <x v="65"/>
    <s v="2.3 - MATERIALES Y SUMINISTROS"/>
    <s v="2.3.3 - PAPEL, CARTÓN E IMPRESOS"/>
    <s v="N"/>
    <s v="00 - N/A"/>
    <s v="10 - FONDO GENERAL"/>
    <s v="(en blanco)"/>
    <s v="99 - MULTIPROVINCIAL"/>
    <n v="4625825"/>
    <n v="1182811.47"/>
  </r>
  <r>
    <s v="2024"/>
    <x v="0"/>
    <x v="0"/>
    <x v="0"/>
    <x v="0"/>
    <s v="2 - Poder Ejecutivo"/>
    <s v="0213 - MINISTERIO DE TURISMO"/>
    <s v="0001 - MINISTERIO DE TURISMO"/>
    <x v="1"/>
    <x v="17"/>
    <x v="65"/>
    <s v="2.3 - MATERIALES Y SUMINISTROS"/>
    <s v="2.3.4 - PRODUCTOS FARMACÉUTICOS"/>
    <s v="N"/>
    <s v="00 - N/A"/>
    <s v="10 - FONDO GENERAL"/>
    <s v="(en blanco)"/>
    <s v="99 - MULTIPROVINCIAL"/>
    <n v="500000"/>
    <n v="0"/>
  </r>
  <r>
    <s v="2024"/>
    <x v="0"/>
    <x v="0"/>
    <x v="0"/>
    <x v="0"/>
    <s v="2 - Poder Ejecutivo"/>
    <s v="0213 - MINISTERIO DE TURISMO"/>
    <s v="0001 - MINISTERIO DE TURISMO"/>
    <x v="1"/>
    <x v="17"/>
    <x v="65"/>
    <s v="2.3 - MATERIALES Y SUMINISTROS"/>
    <s v="2.3.5 - CUERO, CAUCHO Y PLÁSTICO"/>
    <s v="N"/>
    <s v="00 - N/A"/>
    <s v="10 - FONDO GENERAL"/>
    <s v="(en blanco)"/>
    <s v="99 - MULTIPROVINCIAL"/>
    <n v="791843"/>
    <n v="1958917.0000000005"/>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3036746"/>
    <n v="85498.619999999981"/>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42325593"/>
    <n v="21178262.980000004"/>
  </r>
  <r>
    <s v="2024"/>
    <x v="0"/>
    <x v="0"/>
    <x v="0"/>
    <x v="0"/>
    <s v="2 - Poder Ejecutivo"/>
    <s v="0213 - MINISTERIO DE TURISMO"/>
    <s v="0001 - MINISTERIO DE TURISMO"/>
    <x v="1"/>
    <x v="17"/>
    <x v="65"/>
    <s v="2.3 - MATERIALES Y SUMINISTROS"/>
    <s v="2.3.9 - PRODUCTOS Y ÚTILES VARIOS"/>
    <s v="N"/>
    <s v="00 - N/A"/>
    <s v="10 - FONDO GENERAL"/>
    <s v="(en blanco)"/>
    <s v="99 - MULTIPROVINCIAL"/>
    <n v="11694752"/>
    <n v="6804528.0799999982"/>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320900000"/>
    <n v="143632875.31999999"/>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44000000"/>
    <n v="8921723.3499999996"/>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18500000"/>
    <n v="8071881.3099999996"/>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4350000"/>
    <n v="1382369.51"/>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en blanco)"/>
    <s v="99 - MULTIPROVINCIAL"/>
    <n v="6000000"/>
    <n v="928984.82"/>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en blanco)"/>
    <s v="99 - MULTIPROVINCIAL"/>
    <n v="15500000"/>
    <n v="6823685"/>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600000"/>
    <n v="513420.29"/>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22600000"/>
    <n v="6419617.8399999999"/>
  </r>
  <r>
    <s v="2024"/>
    <x v="0"/>
    <x v="0"/>
    <x v="0"/>
    <x v="0"/>
    <s v="2 - Poder Ejecutivo"/>
    <s v="0213 - MINISTERIO DE TURISMO"/>
    <s v="0002 - COMITE EJECUTOR DE INFRAESTRUCTA EN ZONAS TURISTICAS (CEIZTUR)"/>
    <x v="1"/>
    <x v="17"/>
    <x v="65"/>
    <s v="2.2 - CONTRATACIÓN DE SERVICIOS"/>
    <s v="2.2.6 - SEGUROS"/>
    <s v="N"/>
    <s v="00 - N/A"/>
    <s v="20 - FONDOS CON DESTINO ESPECÍFICO"/>
    <s v="(en blanco)"/>
    <s v="99 - MULTIPROVINCIAL"/>
    <n v="29000000"/>
    <n v="11178588.859999999"/>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41400000"/>
    <n v="3810168.59"/>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5850000"/>
    <n v="1540988.08"/>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en blanco)"/>
    <s v="99 - MULTIPROVINCIAL"/>
    <n v="12000000"/>
    <n v="2673962.1899999995"/>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2600000"/>
    <n v="995935.57"/>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3300000"/>
    <n v="989253"/>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1050000"/>
    <n v="211201.12"/>
  </r>
  <r>
    <s v="2024"/>
    <x v="0"/>
    <x v="0"/>
    <x v="0"/>
    <x v="0"/>
    <s v="2 - Poder Ejecutivo"/>
    <s v="0213 - MINISTERIO DE TURISMO"/>
    <s v="0002 - COMITE EJECUTOR DE INFRAESTRUCTA EN ZONAS TURISTICAS (CEIZTUR)"/>
    <x v="1"/>
    <x v="17"/>
    <x v="65"/>
    <s v="2.3 - MATERIALES Y SUMINISTROS"/>
    <s v="2.3.4 - PRODUCTOS FARMACÉUTICOS"/>
    <s v="N"/>
    <s v="00 - N/A"/>
    <s v="20 - FONDOS CON DESTINO ESPECÍFICO"/>
    <s v="(en blanco)"/>
    <s v="99 - MULTIPROVINCIAL"/>
    <n v="100000"/>
    <n v="28794.989999999998"/>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2800000"/>
    <n v="8260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4300000"/>
    <n v="1837687.4"/>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27700000"/>
    <n v="5171965.5500000007"/>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20550000"/>
    <n v="2025583.9200000004"/>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4651744377"/>
    <n v="2259204184.9299998"/>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700000"/>
    <n v="349999.98000000004"/>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62272666"/>
    <n v="734985075.69000006"/>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69897104"/>
    <n v="140456551.97999999"/>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25509600"/>
    <n v="148806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6000000"/>
    <n v="30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482610884.1400001"/>
  </r>
  <r>
    <s v="2024"/>
    <x v="0"/>
    <x v="0"/>
    <x v="0"/>
    <x v="0"/>
    <s v="2 - Poder Ejecutivo"/>
    <s v="0214 - PROCURADURÍA GENERAL DE LA REPÚBLICA"/>
    <s v="0001 - PROCURADURIA GENERAL DE LA REPUBLICA DOMINICANA"/>
    <x v="0"/>
    <x v="1"/>
    <x v="1"/>
    <s v="2.2 - CONTRATACIÓN DE SERVICIOS"/>
    <s v="2.2.1 - SERVICIOS BÁSICOS"/>
    <s v="N"/>
    <s v="00 - N/A"/>
    <s v="10 - FONDO GENERAL"/>
    <s v="(en blanco)"/>
    <s v="99 - MULTIPROVINCIAL"/>
    <n v="76000000"/>
    <n v="44333333.309999995"/>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82897196"/>
    <n v="139084115.93999997"/>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7800000"/>
    <n v="3900000"/>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37480169"/>
    <n v="18740084.520000003"/>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9090000"/>
    <n v="53025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13400000"/>
    <n v="6700000.0199999996"/>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33365000"/>
    <n v="66682500"/>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27916000"/>
    <n v="16284333.379999999"/>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en blanco)"/>
    <s v="99 - MULTIPROVINCIAL"/>
    <n v="105837602"/>
    <n v="52918801.019999996"/>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18000000"/>
    <n v="105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9764395"/>
    <n v="4882197.3600000031"/>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89101806"/>
    <n v="52630125.309999987"/>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70867353"/>
    <n v="34433676.479999997"/>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en blanco)"/>
    <s v="99 - MULTIPROVINCIAL"/>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en blanco)"/>
    <s v="99 - MULTIPROVINCIAL"/>
    <n v="3000000"/>
    <n v="175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12510679"/>
    <n v="6255339.4800000004"/>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en blanco)"/>
    <s v="99 - MULTIPROVINCIAL"/>
    <n v="83396279"/>
    <n v="45375634.640000001"/>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430920430"/>
    <n v="227296888.59000003"/>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6880000"/>
    <n v="3440000.0399999996"/>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34654446"/>
    <n v="17327223.060000002"/>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275866"/>
    <n v="629599.63"/>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15737449"/>
    <n v="7877057.8700000001"/>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4714953"/>
    <n v="7348309.8100000005"/>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64385907"/>
    <n v="182192953.61999977"/>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850000"/>
    <n v="495833.31000000006"/>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48725200"/>
    <n v="108214815.85999995"/>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en blanco)"/>
    <s v="99 - MULTIPROVINCIAL"/>
    <n v="6479925"/>
    <n v="0"/>
  </r>
  <r>
    <s v="2024"/>
    <x v="0"/>
    <x v="0"/>
    <x v="0"/>
    <x v="0"/>
    <s v="2 - Poder Ejecutivo"/>
    <s v="0214 - PROCURADURÍA GENERAL DE LA REPÚBLICA"/>
    <s v="0001 - PROCURADURIA GENERAL DE LA REPUBLICA DOMINICANA"/>
    <x v="0"/>
    <x v="1"/>
    <x v="66"/>
    <s v="2.1 - REMUNERACIONES Y CONTRIBUCIONES"/>
    <s v="2.1.1 - REMUNERACIONES"/>
    <s v="N"/>
    <s v="00 - N/A"/>
    <s v="10 - FONDO GENERAL"/>
    <s v="(en blanco)"/>
    <s v="99 - MULTIPROVINCIAL"/>
    <n v="1229862782"/>
    <n v="717419951.25"/>
  </r>
  <r>
    <s v="2024"/>
    <x v="0"/>
    <x v="0"/>
    <x v="0"/>
    <x v="0"/>
    <s v="2 - Poder Ejecutivo"/>
    <s v="0214 - PROCURADURÍA GENERAL DE LA REPÚBLICA"/>
    <s v="0001 - PROCURADURIA GENERAL DE LA REPUBLICA DOMINICANA"/>
    <x v="0"/>
    <x v="1"/>
    <x v="66"/>
    <s v="2.3 - MATERIALES Y SUMINISTROS"/>
    <s v="2.3.9 - PRODUCTOS Y ÚTILES VARIOS"/>
    <s v="N"/>
    <s v="00 - N/A"/>
    <s v="10 - FONDO GENERAL"/>
    <s v="(en blanco)"/>
    <s v="99 - MULTIPROVINCIAL"/>
    <n v="8714088"/>
    <n v="5083218"/>
  </r>
  <r>
    <s v="2024"/>
    <x v="0"/>
    <x v="0"/>
    <x v="0"/>
    <x v="0"/>
    <s v="2 - Poder Ejecutivo"/>
    <s v="0214 - PROCURADURÍA GENERAL DE LA REPÚBLICA"/>
    <s v="0001 - PROCURADURIA GENERAL DE LA REPUBLICA DOMINICANA"/>
    <x v="0"/>
    <x v="1"/>
    <x v="67"/>
    <s v="2.1 - REMUNERACIONES Y CONTRIBUCIONES"/>
    <s v="2.1.1 - REMUNERACIONES"/>
    <s v="N"/>
    <s v="00 - N/A"/>
    <s v="10 - FONDO GENERAL"/>
    <s v="(en blanco)"/>
    <s v="99 - MULTIPROVINCIAL"/>
    <n v="69484140"/>
    <n v="40532415"/>
  </r>
  <r>
    <s v="2024"/>
    <x v="0"/>
    <x v="0"/>
    <x v="0"/>
    <x v="0"/>
    <s v="2 - Poder Ejecutivo"/>
    <s v="0214 - PROCURADURÍA GENERAL DE LA REPÚBLICA"/>
    <s v="0001 - PROCURADURIA GENERAL DE LA REPUBLICA DOMINICANA"/>
    <x v="0"/>
    <x v="1"/>
    <x v="67"/>
    <s v="2.2 - CONTRATACIÓN DE SERVICIOS"/>
    <s v="2.2.8 - OTROS SERVICIOS NO INCLUIDOS EN CONCEPTOS ANTERIORES"/>
    <s v="N"/>
    <s v="00 - N/A"/>
    <s v="70 - DONACION EXTERNA"/>
    <s v="(en blanco)"/>
    <s v="99 - MULTIPROVINCIAL"/>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en blanco)"/>
    <s v="99 - MULTIPROVINCIAL"/>
    <n v="263952375"/>
    <n v="153972218.75"/>
  </r>
  <r>
    <s v="2024"/>
    <x v="0"/>
    <x v="0"/>
    <x v="0"/>
    <x v="0"/>
    <s v="2 - Poder Ejecutivo"/>
    <s v="0215 - MINISTERIO DE LA MUJER"/>
    <s v="0001 - MINISTERIO DE LA MUJER"/>
    <x v="0"/>
    <x v="0"/>
    <x v="10"/>
    <s v="2.1 - REMUNERACIONES Y CONTRIBUCIONES"/>
    <s v="2.1.1 - REMUNERACIONES"/>
    <s v="N"/>
    <s v="00 - N/A"/>
    <s v="10 - FONDO GENERAL"/>
    <s v="(en blanco)"/>
    <s v="99 - MULTIPROVINCIAL"/>
    <n v="337603931"/>
    <n v="145978970.39000005"/>
  </r>
  <r>
    <s v="2024"/>
    <x v="0"/>
    <x v="0"/>
    <x v="0"/>
    <x v="0"/>
    <s v="2 - Poder Ejecutivo"/>
    <s v="0215 - MINISTERIO DE LA MUJER"/>
    <s v="0001 - MINISTERIO DE LA MUJER"/>
    <x v="0"/>
    <x v="0"/>
    <x v="10"/>
    <s v="2.1 - REMUNERACIONES Y CONTRIBUCIONES"/>
    <s v="2.1.2 - SOBRESUELDOS"/>
    <s v="N"/>
    <s v="00 - N/A"/>
    <s v="10 - FONDO GENERAL"/>
    <s v="(en blanco)"/>
    <s v="99 - MULTIPROVINCIAL"/>
    <n v="82566157"/>
    <n v="30681808.330000002"/>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44780292"/>
    <n v="21782884.369999997"/>
  </r>
  <r>
    <s v="2024"/>
    <x v="0"/>
    <x v="0"/>
    <x v="0"/>
    <x v="0"/>
    <s v="2 - Poder Ejecutivo"/>
    <s v="0215 - MINISTERIO DE LA MUJER"/>
    <s v="0001 - MINISTERIO DE LA MUJER"/>
    <x v="0"/>
    <x v="0"/>
    <x v="10"/>
    <s v="2.2 - CONTRATACIÓN DE SERVICIOS"/>
    <s v="2.2.1 - SERVICIOS BÁSICOS"/>
    <s v="N"/>
    <s v="00 - N/A"/>
    <s v="10 - FONDO GENERAL"/>
    <s v="(en blanco)"/>
    <s v="99 - MULTIPROVINCIAL"/>
    <n v="25525000"/>
    <n v="14090961.720000004"/>
  </r>
  <r>
    <s v="2024"/>
    <x v="0"/>
    <x v="0"/>
    <x v="0"/>
    <x v="0"/>
    <s v="2 - Poder Ejecutivo"/>
    <s v="0215 - MINISTERIO DE LA MUJER"/>
    <s v="0001 - MINISTERIO DE LA MUJER"/>
    <x v="0"/>
    <x v="0"/>
    <x v="10"/>
    <s v="2.2 - CONTRATACIÓN DE SERVICIOS"/>
    <s v="2.2.2 - PUBLICIDAD, IMPRESIÓN Y ENCUADERNACIÓN"/>
    <s v="N"/>
    <s v="00 - N/A"/>
    <s v="10 - FONDO GENERAL"/>
    <s v="(en blanco)"/>
    <s v="99 - MULTIPROVINCIAL"/>
    <n v="7450000"/>
    <n v="2139663.5099999998"/>
  </r>
  <r>
    <s v="2024"/>
    <x v="0"/>
    <x v="0"/>
    <x v="0"/>
    <x v="0"/>
    <s v="2 - Poder Ejecutivo"/>
    <s v="0215 - MINISTERIO DE LA MUJER"/>
    <s v="0001 - MINISTERIO DE LA MUJER"/>
    <x v="0"/>
    <x v="0"/>
    <x v="10"/>
    <s v="2.2 - CONTRATACIÓN DE SERVICIOS"/>
    <s v="2.2.2 - PUBLICIDAD, IMPRESIÓN Y ENCUADERNACIÓN"/>
    <s v="N"/>
    <s v="00 - N/A"/>
    <s v="70 - DONACION EXTERNA"/>
    <s v="(en blanco)"/>
    <s v="99 - MULTIPROVINCIAL"/>
    <n v="0"/>
    <n v="1246750.3999999999"/>
  </r>
  <r>
    <s v="2024"/>
    <x v="0"/>
    <x v="0"/>
    <x v="0"/>
    <x v="0"/>
    <s v="2 - Poder Ejecutivo"/>
    <s v="0215 - MINISTERIO DE LA MUJER"/>
    <s v="0001 - MINISTERIO DE LA MUJER"/>
    <x v="0"/>
    <x v="0"/>
    <x v="10"/>
    <s v="2.2 - CONTRATACIÓN DE SERVICIOS"/>
    <s v="2.2.3 - VIÁTICOS"/>
    <s v="N"/>
    <s v="00 - N/A"/>
    <s v="10 - FONDO GENERAL"/>
    <s v="(en blanco)"/>
    <s v="99 - MULTIPROVINCIAL"/>
    <n v="4560000"/>
    <n v="3766946.8099999996"/>
  </r>
  <r>
    <s v="2024"/>
    <x v="0"/>
    <x v="0"/>
    <x v="0"/>
    <x v="0"/>
    <s v="2 - Poder Ejecutivo"/>
    <s v="0215 - MINISTERIO DE LA MUJER"/>
    <s v="0001 - MINISTERIO DE LA MUJER"/>
    <x v="0"/>
    <x v="0"/>
    <x v="10"/>
    <s v="2.2 - CONTRATACIÓN DE SERVICIOS"/>
    <s v="2.2.3 - VIÁTICOS"/>
    <s v="N"/>
    <s v="00 - N/A"/>
    <s v="70 - DONACION EXTERNA"/>
    <s v="(en blanco)"/>
    <s v="99 - MULTIPROVINCIAL"/>
    <n v="0"/>
    <n v="0"/>
  </r>
  <r>
    <s v="2024"/>
    <x v="0"/>
    <x v="0"/>
    <x v="0"/>
    <x v="0"/>
    <s v="2 - Poder Ejecutivo"/>
    <s v="0215 - MINISTERIO DE LA MUJER"/>
    <s v="0001 - MINISTERIO DE LA MUJER"/>
    <x v="0"/>
    <x v="0"/>
    <x v="10"/>
    <s v="2.2 - CONTRATACIÓN DE SERVICIOS"/>
    <s v="2.2.4 - TRANSPORTE Y ALMACENAJE"/>
    <s v="N"/>
    <s v="00 - N/A"/>
    <s v="10 - FONDO GENERAL"/>
    <s v="(en blanco)"/>
    <s v="99 - MULTIPROVINCIAL"/>
    <n v="2230779"/>
    <n v="1548264.62"/>
  </r>
  <r>
    <s v="2024"/>
    <x v="0"/>
    <x v="0"/>
    <x v="0"/>
    <x v="0"/>
    <s v="2 - Poder Ejecutivo"/>
    <s v="0215 - MINISTERIO DE LA MUJER"/>
    <s v="0001 - MINISTERIO DE LA MUJER"/>
    <x v="0"/>
    <x v="0"/>
    <x v="10"/>
    <s v="2.2 - CONTRATACIÓN DE SERVICIOS"/>
    <s v="2.2.4 - TRANSPORTE Y ALMACENAJE"/>
    <s v="N"/>
    <s v="00 - N/A"/>
    <s v="70 - DONACION EXTERNA"/>
    <s v="(en blanco)"/>
    <s v="99 - MULTIPROVINCIAL"/>
    <n v="0"/>
    <n v="0"/>
  </r>
  <r>
    <s v="2024"/>
    <x v="0"/>
    <x v="0"/>
    <x v="0"/>
    <x v="0"/>
    <s v="2 - Poder Ejecutivo"/>
    <s v="0215 - MINISTERIO DE LA MUJER"/>
    <s v="0001 - MINISTERIO DE LA MUJER"/>
    <x v="0"/>
    <x v="0"/>
    <x v="10"/>
    <s v="2.2 - CONTRATACIÓN DE SERVICIOS"/>
    <s v="2.2.5 - ALQUILERES Y RENTAS"/>
    <s v="N"/>
    <s v="00 - N/A"/>
    <s v="10 - FONDO GENERAL"/>
    <s v="(en blanco)"/>
    <s v="99 - MULTIPROVINCIAL"/>
    <n v="36484000"/>
    <n v="23876237.56000001"/>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815380"/>
  </r>
  <r>
    <s v="2024"/>
    <x v="0"/>
    <x v="0"/>
    <x v="0"/>
    <x v="0"/>
    <s v="2 - Poder Ejecutivo"/>
    <s v="0215 - MINISTERIO DE LA MUJER"/>
    <s v="0001 - MINISTERIO DE LA MUJER"/>
    <x v="0"/>
    <x v="0"/>
    <x v="10"/>
    <s v="2.2 - CONTRATACIÓN DE SERVICIOS"/>
    <s v="2.2.6 - SEGUROS"/>
    <s v="N"/>
    <s v="00 - N/A"/>
    <s v="10 - FONDO GENERAL"/>
    <s v="(en blanco)"/>
    <s v="99 - MULTIPROVINCIAL"/>
    <n v="4230000"/>
    <n v="2235729.5"/>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7850000"/>
    <n v="1626832.05"/>
  </r>
  <r>
    <s v="2024"/>
    <x v="0"/>
    <x v="0"/>
    <x v="0"/>
    <x v="0"/>
    <s v="2 - Poder Ejecutivo"/>
    <s v="0215 - MINISTERIO DE LA MUJER"/>
    <s v="0001 - MINISTERIO DE LA MUJER"/>
    <x v="0"/>
    <x v="0"/>
    <x v="10"/>
    <s v="2.2 - CONTRATACIÓN DE SERVICIOS"/>
    <s v="2.2.7 - SERVICIOS DE CONSERVACIÓN, REPARACIONES MENORES E INSTALACIONES TEMPORALES"/>
    <s v="N"/>
    <s v="00 - N/A"/>
    <s v="70 - DONACION EXTERNA"/>
    <s v="(en blanco)"/>
    <s v="99 - MULTIPROVINCIAL"/>
    <n v="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1405126"/>
    <n v="13402958.940000001"/>
  </r>
  <r>
    <s v="2024"/>
    <x v="0"/>
    <x v="0"/>
    <x v="0"/>
    <x v="0"/>
    <s v="2 - Poder Ejecutivo"/>
    <s v="0215 - MINISTERIO DE LA MUJER"/>
    <s v="0001 - MINISTERIO DE LA MUJER"/>
    <x v="0"/>
    <x v="0"/>
    <x v="10"/>
    <s v="2.2 - CONTRATACIÓN DE SERVICIOS"/>
    <s v="2.2.8 - OTROS SERVICIOS NO INCLUIDOS EN CONCEPTOS ANTERIORES"/>
    <s v="N"/>
    <s v="00 - N/A"/>
    <s v="70 - DONACION EXTERNA"/>
    <s v="(en blanco)"/>
    <s v="99 - MULTIPROVINCIAL"/>
    <n v="0"/>
    <n v="0"/>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13116000"/>
    <n v="5439640.1900000004"/>
  </r>
  <r>
    <s v="2024"/>
    <x v="0"/>
    <x v="0"/>
    <x v="0"/>
    <x v="0"/>
    <s v="2 - Poder Ejecutivo"/>
    <s v="0215 - MINISTERIO DE LA MUJER"/>
    <s v="0001 - MINISTERIO DE LA MUJER"/>
    <x v="0"/>
    <x v="0"/>
    <x v="10"/>
    <s v="2.2 - CONTRATACIÓN DE SERVICIOS"/>
    <s v="2.2.9 - OTRAS CONTRATACIONES DE SERVICIOS"/>
    <s v="N"/>
    <s v="00 - N/A"/>
    <s v="70 - DONACION EXTERNA"/>
    <s v="(en blanco)"/>
    <s v="99 - MULTIPROVINCIAL"/>
    <n v="0"/>
    <n v="602036"/>
  </r>
  <r>
    <s v="2024"/>
    <x v="0"/>
    <x v="0"/>
    <x v="0"/>
    <x v="0"/>
    <s v="2 - Poder Ejecutivo"/>
    <s v="0215 - MINISTERIO DE LA MUJER"/>
    <s v="0001 - MINISTERIO DE LA MUJER"/>
    <x v="0"/>
    <x v="0"/>
    <x v="10"/>
    <s v="2.3 - MATERIALES Y SUMINISTROS"/>
    <s v="2.3.1 - ALIMENTOS Y PRODUCTOS AGROFORESTALES"/>
    <s v="N"/>
    <s v="00 - N/A"/>
    <s v="10 - FONDO GENERAL"/>
    <s v="(en blanco)"/>
    <s v="99 - MULTIPROVINCIAL"/>
    <n v="2850000"/>
    <n v="1086855.8600000001"/>
  </r>
  <r>
    <s v="2024"/>
    <x v="0"/>
    <x v="0"/>
    <x v="0"/>
    <x v="0"/>
    <s v="2 - Poder Ejecutivo"/>
    <s v="0215 - MINISTERIO DE LA MUJER"/>
    <s v="0001 - MINISTERIO DE LA MUJER"/>
    <x v="0"/>
    <x v="0"/>
    <x v="10"/>
    <s v="2.3 - MATERIALES Y SUMINISTROS"/>
    <s v="2.3.1 - ALIMENTOS Y PRODUCTOS AGROFORESTALES"/>
    <s v="N"/>
    <s v="00 - N/A"/>
    <s v="70 - DONACION EXTERNA"/>
    <s v="(en blanco)"/>
    <s v="99 - MULTIPROVINCIAL"/>
    <n v="0"/>
    <n v="0"/>
  </r>
  <r>
    <s v="2024"/>
    <x v="0"/>
    <x v="0"/>
    <x v="0"/>
    <x v="0"/>
    <s v="2 - Poder Ejecutivo"/>
    <s v="0215 - MINISTERIO DE LA MUJER"/>
    <s v="0001 - MINISTERIO DE LA MUJER"/>
    <x v="0"/>
    <x v="0"/>
    <x v="10"/>
    <s v="2.3 - MATERIALES Y SUMINISTROS"/>
    <s v="2.3.2 - TEXTILES Y VESTUARIOS"/>
    <s v="N"/>
    <s v="00 - N/A"/>
    <s v="10 - FONDO GENERAL"/>
    <s v="(en blanco)"/>
    <s v="99 - MULTIPROVINCIAL"/>
    <n v="1475000"/>
    <n v="49241.2"/>
  </r>
  <r>
    <s v="2024"/>
    <x v="0"/>
    <x v="0"/>
    <x v="0"/>
    <x v="0"/>
    <s v="2 - Poder Ejecutivo"/>
    <s v="0215 - MINISTERIO DE LA MUJER"/>
    <s v="0001 - MINISTERIO DE LA MUJER"/>
    <x v="0"/>
    <x v="0"/>
    <x v="10"/>
    <s v="2.3 - MATERIALES Y SUMINISTROS"/>
    <s v="2.3.3 - PAPEL, CARTÓN E IMPRESOS"/>
    <s v="N"/>
    <s v="00 - N/A"/>
    <s v="10 - FONDO GENERAL"/>
    <s v="(en blanco)"/>
    <s v="99 - MULTIPROVINCIAL"/>
    <n v="1950000"/>
    <n v="985202.57000000007"/>
  </r>
  <r>
    <s v="2024"/>
    <x v="0"/>
    <x v="0"/>
    <x v="0"/>
    <x v="0"/>
    <s v="2 - Poder Ejecutivo"/>
    <s v="0215 - MINISTERIO DE LA MUJER"/>
    <s v="0001 - MINISTERIO DE LA MUJER"/>
    <x v="0"/>
    <x v="0"/>
    <x v="10"/>
    <s v="2.3 - MATERIALES Y SUMINISTROS"/>
    <s v="2.3.3 - PAPEL, CARTÓN E IMPRESOS"/>
    <s v="N"/>
    <s v="00 - N/A"/>
    <s v="70 - DONACION EXTERNA"/>
    <s v="(en blanco)"/>
    <s v="99 - MULTIPROVINCIAL"/>
    <n v="0"/>
    <n v="0"/>
  </r>
  <r>
    <s v="2024"/>
    <x v="0"/>
    <x v="0"/>
    <x v="0"/>
    <x v="0"/>
    <s v="2 - Poder Ejecutivo"/>
    <s v="0215 - MINISTERIO DE LA MUJER"/>
    <s v="0001 - MINISTERIO DE LA MUJER"/>
    <x v="0"/>
    <x v="0"/>
    <x v="10"/>
    <s v="2.3 - MATERIALES Y SUMINISTROS"/>
    <s v="2.3.4 - PRODUCTOS FARMACÉUTICOS"/>
    <s v="N"/>
    <s v="00 - N/A"/>
    <s v="10 - FONDO GENERAL"/>
    <s v="(en blanco)"/>
    <s v="99 - MULTIPROVINCIAL"/>
    <n v="125000"/>
    <n v="4409.87"/>
  </r>
  <r>
    <s v="2024"/>
    <x v="0"/>
    <x v="0"/>
    <x v="0"/>
    <x v="0"/>
    <s v="2 - Poder Ejecutivo"/>
    <s v="0215 - MINISTERIO DE LA MUJER"/>
    <s v="0001 - MINISTERIO DE LA MUJER"/>
    <x v="0"/>
    <x v="0"/>
    <x v="10"/>
    <s v="2.3 - MATERIALES Y SUMINISTROS"/>
    <s v="2.3.5 - CUERO, CAUCHO Y PLÁSTICO"/>
    <s v="N"/>
    <s v="00 - N/A"/>
    <s v="10 - FONDO GENERAL"/>
    <s v="(en blanco)"/>
    <s v="99 - MULTIPROVINCIAL"/>
    <n v="925000"/>
    <n v="2869.02"/>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80000"/>
    <n v="12327.72"/>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8700000"/>
    <n v="4687587.5999999996"/>
  </r>
  <r>
    <s v="2024"/>
    <x v="0"/>
    <x v="0"/>
    <x v="0"/>
    <x v="0"/>
    <s v="2 - Poder Ejecutivo"/>
    <s v="0215 - MINISTERIO DE LA MUJER"/>
    <s v="0001 - MINISTERIO DE LA MUJER"/>
    <x v="0"/>
    <x v="0"/>
    <x v="10"/>
    <s v="2.3 - MATERIALES Y SUMINISTROS"/>
    <s v="2.3.9 - PRODUCTOS Y ÚTILES VARIOS"/>
    <s v="N"/>
    <s v="00 - N/A"/>
    <s v="10 - FONDO GENERAL"/>
    <s v="(en blanco)"/>
    <s v="99 - MULTIPROVINCIAL"/>
    <n v="8121296"/>
    <n v="2745288.8899999997"/>
  </r>
  <r>
    <s v="2024"/>
    <x v="0"/>
    <x v="0"/>
    <x v="0"/>
    <x v="0"/>
    <s v="2 - Poder Ejecutivo"/>
    <s v="0215 - MINISTERIO DE LA MUJER"/>
    <s v="0001 - MINISTERIO DE LA MUJER"/>
    <x v="0"/>
    <x v="0"/>
    <x v="10"/>
    <s v="2.3 - MATERIALES Y SUMINISTROS"/>
    <s v="2.3.9 - PRODUCTOS Y ÚTILES VARIOS"/>
    <s v="N"/>
    <s v="00 - N/A"/>
    <s v="70 - DONACION EXTERNA"/>
    <s v="(en blanco)"/>
    <s v="99 - MULTIPROVINCIAL"/>
    <n v="0"/>
    <n v="0"/>
  </r>
  <r>
    <s v="2024"/>
    <x v="0"/>
    <x v="0"/>
    <x v="0"/>
    <x v="0"/>
    <s v="2 - Poder Ejecutivo"/>
    <s v="0215 - MINISTERIO DE LA MUJER"/>
    <s v="0001 - MINISTERIO DE LA MUJER"/>
    <x v="1"/>
    <x v="2"/>
    <x v="3"/>
    <s v="2.2 - CONTRATACIÓN DE SERVICIOS"/>
    <s v="2.2.2 - PUBLICIDAD, IMPRESIÓN Y ENCUADERNACIÓN"/>
    <s v="N"/>
    <s v="00 - N/A"/>
    <s v="10 - FONDO GENERAL"/>
    <s v="(en blanco)"/>
    <s v="99 - MULTIPROVINCIAL"/>
    <n v="450000"/>
    <n v="288982"/>
  </r>
  <r>
    <s v="2024"/>
    <x v="0"/>
    <x v="0"/>
    <x v="0"/>
    <x v="0"/>
    <s v="2 - Poder Ejecutivo"/>
    <s v="0215 - MINISTERIO DE LA MUJER"/>
    <s v="0001 - MINISTERIO DE LA MUJER"/>
    <x v="1"/>
    <x v="2"/>
    <x v="3"/>
    <s v="2.2 - CONTRATACIÓN DE SERVICIOS"/>
    <s v="2.2.3 - VIÁTICOS"/>
    <s v="N"/>
    <s v="00 - N/A"/>
    <s v="10 - FONDO GENERAL"/>
    <s v="(en blanco)"/>
    <s v="99 - MULTIPROVINCIAL"/>
    <n v="110000"/>
    <n v="0"/>
  </r>
  <r>
    <s v="2024"/>
    <x v="0"/>
    <x v="0"/>
    <x v="0"/>
    <x v="0"/>
    <s v="2 - Poder Ejecutivo"/>
    <s v="0215 - MINISTERIO DE LA MUJER"/>
    <s v="0001 - MINISTERIO DE LA MUJER"/>
    <x v="1"/>
    <x v="2"/>
    <x v="3"/>
    <s v="2.2 - CONTRATACIÓN DE SERVICIOS"/>
    <s v="2.2.5 - ALQUILERES Y RENTAS"/>
    <s v="N"/>
    <s v="00 - N/A"/>
    <s v="10 - FONDO GENERAL"/>
    <s v="(en blanco)"/>
    <s v="99 - MULTIPROVINCIAL"/>
    <n v="150000"/>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en blanco)"/>
    <s v="99 - MULTIPROVINCIAL"/>
    <n v="310000"/>
    <n v="0"/>
  </r>
  <r>
    <s v="2024"/>
    <x v="0"/>
    <x v="0"/>
    <x v="0"/>
    <x v="0"/>
    <s v="2 - Poder Ejecutivo"/>
    <s v="0215 - MINISTERIO DE LA MUJER"/>
    <s v="0001 - MINISTERIO DE LA MUJER"/>
    <x v="1"/>
    <x v="2"/>
    <x v="3"/>
    <s v="2.2 - CONTRATACIÓN DE SERVICIOS"/>
    <s v="2.2.8 - OTROS SERVICIOS NO INCLUIDOS EN CONCEPTOS ANTERIORES"/>
    <s v="N"/>
    <s v="00 - N/A"/>
    <s v="10 - FONDO GENERAL"/>
    <s v="(en blanco)"/>
    <s v="99 - MULTIPROVINCIAL"/>
    <n v="500000"/>
    <n v="0"/>
  </r>
  <r>
    <s v="2024"/>
    <x v="0"/>
    <x v="0"/>
    <x v="0"/>
    <x v="0"/>
    <s v="2 - Poder Ejecutivo"/>
    <s v="0215 - MINISTERIO DE LA MUJER"/>
    <s v="0001 - MINISTERIO DE LA MUJER"/>
    <x v="1"/>
    <x v="2"/>
    <x v="3"/>
    <s v="2.2 - CONTRATACIÓN DE SERVICIOS"/>
    <s v="2.2.9 - OTRAS CONTRATACIONES DE SERVICIOS"/>
    <s v="N"/>
    <s v="00 - N/A"/>
    <s v="10 - FONDO GENERAL"/>
    <s v="(en blanco)"/>
    <s v="99 - MULTIPROVINCIAL"/>
    <n v="1500000"/>
    <n v="87910"/>
  </r>
  <r>
    <s v="2024"/>
    <x v="0"/>
    <x v="0"/>
    <x v="0"/>
    <x v="0"/>
    <s v="2 - Poder Ejecutivo"/>
    <s v="0215 - MINISTERIO DE LA MUJER"/>
    <s v="0001 - MINISTERIO DE LA MUJER"/>
    <x v="1"/>
    <x v="2"/>
    <x v="3"/>
    <s v="2.3 - MATERIALES Y SUMINISTROS"/>
    <s v="2.3.1 - ALIMENTOS Y PRODUCTOS AGROFORESTALES"/>
    <s v="N"/>
    <s v="00 - N/A"/>
    <s v="10 - FONDO GENERAL"/>
    <s v="(en blanco)"/>
    <s v="99 - MULTIPROVINCIAL"/>
    <n v="40000"/>
    <n v="0"/>
  </r>
  <r>
    <s v="2024"/>
    <x v="0"/>
    <x v="0"/>
    <x v="0"/>
    <x v="0"/>
    <s v="2 - Poder Ejecutivo"/>
    <s v="0215 - MINISTERIO DE LA MUJER"/>
    <s v="0001 - MINISTERIO DE LA MUJER"/>
    <x v="2"/>
    <x v="3"/>
    <x v="4"/>
    <s v="2.2 - CONTRATACIÓN DE SERVICIOS"/>
    <s v="2.2.2 - PUBLICIDAD, IMPRESIÓN Y ENCUADERNACIÓN"/>
    <s v="N"/>
    <s v="00 - N/A"/>
    <s v="10 - FONDO GENERAL"/>
    <s v="(en blanco)"/>
    <s v="99 - MULTIPROVINCIAL"/>
    <n v="4000000"/>
    <n v="29462"/>
  </r>
  <r>
    <s v="2024"/>
    <x v="0"/>
    <x v="0"/>
    <x v="0"/>
    <x v="0"/>
    <s v="2 - Poder Ejecutivo"/>
    <s v="0215 - MINISTERIO DE LA MUJER"/>
    <s v="0001 - MINISTERIO DE LA MUJER"/>
    <x v="2"/>
    <x v="3"/>
    <x v="4"/>
    <s v="2.2 - CONTRATACIÓN DE SERVICIOS"/>
    <s v="2.2.3 - VIÁTICOS"/>
    <s v="N"/>
    <s v="00 - N/A"/>
    <s v="10 - FONDO GENERAL"/>
    <s v="(en blanco)"/>
    <s v="99 - MULTIPROVINCIAL"/>
    <n v="750000"/>
    <n v="11400"/>
  </r>
  <r>
    <s v="2024"/>
    <x v="0"/>
    <x v="0"/>
    <x v="0"/>
    <x v="0"/>
    <s v="2 - Poder Ejecutivo"/>
    <s v="0215 - MINISTERIO DE LA MUJER"/>
    <s v="0001 - MINISTERIO DE LA MUJER"/>
    <x v="2"/>
    <x v="3"/>
    <x v="4"/>
    <s v="2.2 - CONTRATACIÓN DE SERVICIOS"/>
    <s v="2.2.4 - TRANSPORTE Y ALMACENAJE"/>
    <s v="N"/>
    <s v="00 - N/A"/>
    <s v="10 - FONDO GENERAL"/>
    <s v="(en blanco)"/>
    <s v="99 - MULTIPROVINCIAL"/>
    <n v="100000"/>
    <n v="4800"/>
  </r>
  <r>
    <s v="2024"/>
    <x v="0"/>
    <x v="0"/>
    <x v="0"/>
    <x v="0"/>
    <s v="2 - Poder Ejecutivo"/>
    <s v="0215 - MINISTERIO DE LA MUJER"/>
    <s v="0001 - MINISTERIO DE LA MUJER"/>
    <x v="2"/>
    <x v="3"/>
    <x v="4"/>
    <s v="2.2 - CONTRATACIÓN DE SERVICIOS"/>
    <s v="2.2.5 - ALQUILERES Y RENTAS"/>
    <s v="N"/>
    <s v="00 - N/A"/>
    <s v="10 - FONDO GENERAL"/>
    <s v="(en blanco)"/>
    <s v="99 - MULTIPROVINCIAL"/>
    <n v="4408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1200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5230000"/>
    <n v="0"/>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3420000"/>
    <n v="878450.58"/>
  </r>
  <r>
    <s v="2024"/>
    <x v="0"/>
    <x v="0"/>
    <x v="0"/>
    <x v="0"/>
    <s v="2 - Poder Ejecutivo"/>
    <s v="0215 - MINISTERIO DE LA MUJER"/>
    <s v="0001 - MINISTERIO DE LA MUJER"/>
    <x v="2"/>
    <x v="3"/>
    <x v="4"/>
    <s v="2.3 - MATERIALES Y SUMINISTROS"/>
    <s v="2.3.1 - ALIMENTOS Y PRODUCTOS AGROFORESTALES"/>
    <s v="N"/>
    <s v="00 - N/A"/>
    <s v="10 - FONDO GENERAL"/>
    <s v="(en blanco)"/>
    <s v="99 - MULTIPROVINCIAL"/>
    <n v="1000000"/>
    <n v="0"/>
  </r>
  <r>
    <s v="2024"/>
    <x v="0"/>
    <x v="0"/>
    <x v="0"/>
    <x v="0"/>
    <s v="2 - Poder Ejecutivo"/>
    <s v="0215 - MINISTERIO DE LA MUJER"/>
    <s v="0001 - MINISTERIO DE LA MUJER"/>
    <x v="2"/>
    <x v="3"/>
    <x v="4"/>
    <s v="2.3 - MATERIALES Y SUMINISTROS"/>
    <s v="2.3.2 - TEXTILES Y VESTUARIOS"/>
    <s v="N"/>
    <s v="00 - N/A"/>
    <s v="10 - FONDO GENERAL"/>
    <s v="(en blanco)"/>
    <s v="99 - MULTIPROVINCIAL"/>
    <n v="700000"/>
    <n v="0"/>
  </r>
  <r>
    <s v="2024"/>
    <x v="0"/>
    <x v="0"/>
    <x v="0"/>
    <x v="0"/>
    <s v="2 - Poder Ejecutivo"/>
    <s v="0215 - MINISTERIO DE LA MUJER"/>
    <s v="0001 - MINISTERIO DE LA MUJER"/>
    <x v="2"/>
    <x v="3"/>
    <x v="4"/>
    <s v="2.3 - MATERIALES Y SUMINISTROS"/>
    <s v="2.3.3 - PAPEL, CARTÓN E IMPRESOS"/>
    <s v="N"/>
    <s v="00 - N/A"/>
    <s v="10 - FONDO GENERAL"/>
    <s v="(en blanco)"/>
    <s v="99 - MULTIPROVINCIAL"/>
    <n v="400000"/>
    <n v="0"/>
  </r>
  <r>
    <s v="2024"/>
    <x v="0"/>
    <x v="0"/>
    <x v="0"/>
    <x v="0"/>
    <s v="2 - Poder Ejecutivo"/>
    <s v="0215 - MINISTERIO DE LA MUJER"/>
    <s v="0001 - MINISTERIO DE LA MUJER"/>
    <x v="2"/>
    <x v="3"/>
    <x v="4"/>
    <s v="2.3 - MATERIALES Y SUMINISTROS"/>
    <s v="2.3.4 - PRODUCTOS FARMACÉUTICOS"/>
    <s v="N"/>
    <s v="00 - N/A"/>
    <s v="10 - FONDO GENERAL"/>
    <s v="(en blanco)"/>
    <s v="99 - MULTIPROVINCIAL"/>
    <n v="400000"/>
    <n v="0"/>
  </r>
  <r>
    <s v="2024"/>
    <x v="0"/>
    <x v="0"/>
    <x v="0"/>
    <x v="0"/>
    <s v="2 - Poder Ejecutivo"/>
    <s v="0215 - MINISTERIO DE LA MUJER"/>
    <s v="0001 - MINISTERIO DE LA MUJER"/>
    <x v="2"/>
    <x v="3"/>
    <x v="4"/>
    <s v="2.3 - MATERIALES Y SUMINISTROS"/>
    <s v="2.3.5 - CUERO, CAUCHO Y PLÁSTICO"/>
    <s v="N"/>
    <s v="00 - N/A"/>
    <s v="10 - FONDO GENERAL"/>
    <s v="(en blanco)"/>
    <s v="99 - MULTIPROVINCIAL"/>
    <n v="50000"/>
    <n v="0"/>
  </r>
  <r>
    <s v="2024"/>
    <x v="0"/>
    <x v="0"/>
    <x v="0"/>
    <x v="0"/>
    <s v="2 - Poder Ejecutivo"/>
    <s v="0215 - MINISTERIO DE LA MUJER"/>
    <s v="0001 - MINISTERIO DE LA MUJER"/>
    <x v="2"/>
    <x v="3"/>
    <x v="4"/>
    <s v="2.3 - MATERIALES Y SUMINISTROS"/>
    <s v="2.3.6 - PRODUCTOS DE MINERALES, METÁLICOS Y NO METÁLICOS"/>
    <s v="N"/>
    <s v="00 - N/A"/>
    <s v="10 - FONDO GENERAL"/>
    <s v="(en blanco)"/>
    <s v="99 - MULTIPROVINCIAL"/>
    <n v="0"/>
    <n v="0"/>
  </r>
  <r>
    <s v="2024"/>
    <x v="0"/>
    <x v="0"/>
    <x v="0"/>
    <x v="0"/>
    <s v="2 - Poder Ejecutivo"/>
    <s v="0215 - MINISTERIO DE LA MUJER"/>
    <s v="0001 - MINISTERIO DE LA MUJER"/>
    <x v="2"/>
    <x v="3"/>
    <x v="4"/>
    <s v="2.3 - MATERIALES Y SUMINISTROS"/>
    <s v="2.3.7 - COMBUSTIBLES, LUBRICANTES, PRODUCTOS QUÍMICOS Y CONEXOS"/>
    <s v="N"/>
    <s v="00 - N/A"/>
    <s v="10 - FONDO GENERAL"/>
    <s v="(en blanco)"/>
    <s v="99 - MULTIPROVINCIAL"/>
    <n v="500000"/>
    <n v="60000"/>
  </r>
  <r>
    <s v="2024"/>
    <x v="0"/>
    <x v="0"/>
    <x v="0"/>
    <x v="0"/>
    <s v="2 - Poder Ejecutivo"/>
    <s v="0215 - MINISTERIO DE LA MUJER"/>
    <s v="0001 - MINISTERIO DE LA MUJER"/>
    <x v="2"/>
    <x v="3"/>
    <x v="4"/>
    <s v="2.3 - MATERIALES Y SUMINISTROS"/>
    <s v="2.3.9 - PRODUCTOS Y ÚTILES VARIOS"/>
    <s v="N"/>
    <s v="00 - N/A"/>
    <s v="10 - FONDO GENERAL"/>
    <s v="(en blanco)"/>
    <s v="99 - MULTIPROVINCIAL"/>
    <n v="1900000"/>
    <n v="370912.37"/>
  </r>
  <r>
    <s v="2024"/>
    <x v="0"/>
    <x v="0"/>
    <x v="0"/>
    <x v="0"/>
    <s v="2 - Poder Ejecutivo"/>
    <s v="0215 - MINISTERIO DE LA MUJER"/>
    <s v="0001 - MINISTERIO DE LA MUJER"/>
    <x v="2"/>
    <x v="4"/>
    <x v="68"/>
    <s v="2.2 - CONTRATACIÓN DE SERVICIOS"/>
    <s v="2.2.2 - PUBLICIDAD, IMPRESIÓN Y ENCUADERNACIÓN"/>
    <s v="N"/>
    <s v="00 - N/A"/>
    <s v="10 - FONDO GENERAL"/>
    <s v="(en blanco)"/>
    <s v="99 - MULTIPROVINCIAL"/>
    <n v="550000"/>
    <n v="0"/>
  </r>
  <r>
    <s v="2024"/>
    <x v="0"/>
    <x v="0"/>
    <x v="0"/>
    <x v="0"/>
    <s v="2 - Poder Ejecutivo"/>
    <s v="0215 - MINISTERIO DE LA MUJER"/>
    <s v="0001 - MINISTERIO DE LA MUJER"/>
    <x v="2"/>
    <x v="4"/>
    <x v="68"/>
    <s v="2.2 - CONTRATACIÓN DE SERVICIOS"/>
    <s v="2.2.3 - VIÁTICOS"/>
    <s v="N"/>
    <s v="00 - N/A"/>
    <s v="10 - FONDO GENERAL"/>
    <s v="(en blanco)"/>
    <s v="99 - MULTIPROVINCIAL"/>
    <n v="50000"/>
    <n v="0"/>
  </r>
  <r>
    <s v="2024"/>
    <x v="0"/>
    <x v="0"/>
    <x v="0"/>
    <x v="0"/>
    <s v="2 - Poder Ejecutivo"/>
    <s v="0215 - MINISTERIO DE LA MUJER"/>
    <s v="0001 - MINISTERIO DE LA MUJER"/>
    <x v="2"/>
    <x v="4"/>
    <x v="68"/>
    <s v="2.2 - CONTRATACIÓN DE SERVICIOS"/>
    <s v="2.2.5 - ALQUILERES Y RENTAS"/>
    <s v="N"/>
    <s v="00 - N/A"/>
    <s v="10 - FONDO GENERAL"/>
    <s v="(en blanco)"/>
    <s v="99 - MULTIPROVINCIAL"/>
    <n v="100000"/>
    <n v="0"/>
  </r>
  <r>
    <s v="2024"/>
    <x v="0"/>
    <x v="0"/>
    <x v="0"/>
    <x v="0"/>
    <s v="2 - Poder Ejecutivo"/>
    <s v="0215 - MINISTERIO DE LA MUJER"/>
    <s v="0001 - MINISTERIO DE LA MUJER"/>
    <x v="2"/>
    <x v="4"/>
    <x v="68"/>
    <s v="2.2 - CONTRATACIÓN DE SERVICIOS"/>
    <s v="2.2.8 - OTROS SERVICIOS NO INCLUIDOS EN CONCEPTOS ANTERIORES"/>
    <s v="N"/>
    <s v="00 - N/A"/>
    <s v="10 - FONDO GENERAL"/>
    <s v="(en blanco)"/>
    <s v="99 - MULTIPROVINCIAL"/>
    <n v="400000"/>
    <n v="0"/>
  </r>
  <r>
    <s v="2024"/>
    <x v="0"/>
    <x v="0"/>
    <x v="0"/>
    <x v="0"/>
    <s v="2 - Poder Ejecutivo"/>
    <s v="0215 - MINISTERIO DE LA MUJER"/>
    <s v="0001 - MINISTERIO DE LA MUJER"/>
    <x v="2"/>
    <x v="4"/>
    <x v="68"/>
    <s v="2.2 - CONTRATACIÓN DE SERVICIOS"/>
    <s v="2.2.9 - OTRAS CONTRATACIONES DE SERVICIOS"/>
    <s v="N"/>
    <s v="00 - N/A"/>
    <s v="10 - FONDO GENERAL"/>
    <s v="(en blanco)"/>
    <s v="99 - MULTIPROVINCIAL"/>
    <n v="400000"/>
    <n v="0"/>
  </r>
  <r>
    <s v="2024"/>
    <x v="0"/>
    <x v="0"/>
    <x v="0"/>
    <x v="0"/>
    <s v="2 - Poder Ejecutivo"/>
    <s v="0215 - MINISTERIO DE LA MUJER"/>
    <s v="0001 - MINISTERIO DE LA MUJER"/>
    <x v="2"/>
    <x v="4"/>
    <x v="68"/>
    <s v="2.3 - MATERIALES Y SUMINISTROS"/>
    <s v="2.3.1 - ALIMENTOS Y PRODUCTOS AGROFORESTALES"/>
    <s v="N"/>
    <s v="00 - N/A"/>
    <s v="10 - FONDO GENERAL"/>
    <s v="(en blanco)"/>
    <s v="99 - MULTIPROVINCIAL"/>
    <n v="100000"/>
    <n v="0"/>
  </r>
  <r>
    <s v="2024"/>
    <x v="0"/>
    <x v="0"/>
    <x v="0"/>
    <x v="0"/>
    <s v="2 - Poder Ejecutivo"/>
    <s v="0215 - MINISTERIO DE LA MUJER"/>
    <s v="0001 - MINISTERIO DE LA MUJER"/>
    <x v="2"/>
    <x v="5"/>
    <x v="7"/>
    <s v="2.2 - CONTRATACIÓN DE SERVICIOS"/>
    <s v="2.2.2 - PUBLICIDAD, IMPRESIÓN Y ENCUADERNACIÓN"/>
    <s v="N"/>
    <s v="00 - N/A"/>
    <s v="10 - FONDO GENERAL"/>
    <s v="(en blanco)"/>
    <s v="99 - MULTIPROVINCIAL"/>
    <n v="650000"/>
    <n v="26550"/>
  </r>
  <r>
    <s v="2024"/>
    <x v="0"/>
    <x v="0"/>
    <x v="0"/>
    <x v="0"/>
    <s v="2 - Poder Ejecutivo"/>
    <s v="0215 - MINISTERIO DE LA MUJER"/>
    <s v="0001 - MINISTERIO DE LA MUJER"/>
    <x v="2"/>
    <x v="5"/>
    <x v="7"/>
    <s v="2.2 - CONTRATACIÓN DE SERVICIOS"/>
    <s v="2.2.3 - VIÁTICOS"/>
    <s v="N"/>
    <s v="00 - N/A"/>
    <s v="10 - FONDO GENERAL"/>
    <s v="(en blanco)"/>
    <s v="99 - MULTIPROVINCIAL"/>
    <n v="100000"/>
    <n v="0"/>
  </r>
  <r>
    <s v="2024"/>
    <x v="0"/>
    <x v="0"/>
    <x v="0"/>
    <x v="0"/>
    <s v="2 - Poder Ejecutivo"/>
    <s v="0215 - MINISTERIO DE LA MUJER"/>
    <s v="0001 - MINISTERIO DE LA MUJER"/>
    <x v="2"/>
    <x v="5"/>
    <x v="7"/>
    <s v="2.2 - CONTRATACIÓN DE SERVICIOS"/>
    <s v="2.2.5 - ALQUILERES Y RENTAS"/>
    <s v="N"/>
    <s v="00 - N/A"/>
    <s v="10 - FONDO GENERAL"/>
    <s v="(en blanco)"/>
    <s v="99 - MULTIPROVINCIAL"/>
    <n v="750000"/>
    <n v="22591.1"/>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1310000"/>
    <n v="1559200"/>
  </r>
  <r>
    <s v="2024"/>
    <x v="0"/>
    <x v="0"/>
    <x v="0"/>
    <x v="0"/>
    <s v="2 - Poder Ejecutivo"/>
    <s v="0215 - MINISTERIO DE LA MUJER"/>
    <s v="0001 - MINISTERIO DE LA MUJER"/>
    <x v="2"/>
    <x v="5"/>
    <x v="7"/>
    <s v="2.2 - CONTRATACIÓN DE SERVICIOS"/>
    <s v="2.2.9 - OTRAS CONTRATACIONES DE SERVICIOS"/>
    <s v="N"/>
    <s v="00 - N/A"/>
    <s v="10 - FONDO GENERAL"/>
    <s v="(en blanco)"/>
    <s v="99 - MULTIPROVINCIAL"/>
    <n v="2300000"/>
    <n v="588667"/>
  </r>
  <r>
    <s v="2024"/>
    <x v="0"/>
    <x v="0"/>
    <x v="0"/>
    <x v="0"/>
    <s v="2 - Poder Ejecutivo"/>
    <s v="0215 - MINISTERIO DE LA MUJER"/>
    <s v="0001 - MINISTERIO DE LA MUJER"/>
    <x v="2"/>
    <x v="5"/>
    <x v="8"/>
    <s v="2.2 - CONTRATACIÓN DE SERVICIOS"/>
    <s v="2.2.2 - PUBLICIDAD, IMPRESIÓN Y ENCUADERNACIÓN"/>
    <s v="N"/>
    <s v="00 - N/A"/>
    <s v="10 - FONDO GENERAL"/>
    <s v="(en blanco)"/>
    <s v="99 - MULTIPROVINCIAL"/>
    <n v="899000"/>
    <n v="46591.12"/>
  </r>
  <r>
    <s v="2024"/>
    <x v="0"/>
    <x v="0"/>
    <x v="0"/>
    <x v="0"/>
    <s v="2 - Poder Ejecutivo"/>
    <s v="0215 - MINISTERIO DE LA MUJER"/>
    <s v="0001 - MINISTERIO DE LA MUJER"/>
    <x v="2"/>
    <x v="5"/>
    <x v="8"/>
    <s v="2.2 - CONTRATACIÓN DE SERVICIOS"/>
    <s v="2.2.3 - VIÁTICOS"/>
    <s v="N"/>
    <s v="00 - N/A"/>
    <s v="10 - FONDO GENERAL"/>
    <s v="(en blanco)"/>
    <s v="99 - MULTIPROVINCIAL"/>
    <n v="700000"/>
    <n v="0"/>
  </r>
  <r>
    <s v="2024"/>
    <x v="0"/>
    <x v="0"/>
    <x v="0"/>
    <x v="0"/>
    <s v="2 - Poder Ejecutivo"/>
    <s v="0215 - MINISTERIO DE LA MUJER"/>
    <s v="0001 - MINISTERIO DE LA MUJER"/>
    <x v="2"/>
    <x v="5"/>
    <x v="8"/>
    <s v="2.2 - CONTRATACIÓN DE SERVICIOS"/>
    <s v="2.2.5 - ALQUILERES Y RENTAS"/>
    <s v="N"/>
    <s v="00 - N/A"/>
    <s v="10 - FONDO GENERAL"/>
    <s v="(en blanco)"/>
    <s v="99 - MULTIPROVINCIAL"/>
    <n v="22048472"/>
    <n v="5947908"/>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en blanco)"/>
    <s v="99 - MULTIPROVINCIAL"/>
    <n v="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4864000"/>
    <n v="774808.82000000007"/>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6185000"/>
    <n v="767438"/>
  </r>
  <r>
    <s v="2024"/>
    <x v="0"/>
    <x v="0"/>
    <x v="0"/>
    <x v="0"/>
    <s v="2 - Poder Ejecutivo"/>
    <s v="0215 - MINISTERIO DE LA MUJER"/>
    <s v="0001 - MINISTERIO DE LA MUJER"/>
    <x v="2"/>
    <x v="5"/>
    <x v="8"/>
    <s v="2.3 - MATERIALES Y SUMINISTROS"/>
    <s v="2.3.1 - ALIMENTOS Y PRODUCTOS AGROFORESTALES"/>
    <s v="N"/>
    <s v="00 - N/A"/>
    <s v="10 - FONDO GENERAL"/>
    <s v="(en blanco)"/>
    <s v="99 - MULTIPROVINCIAL"/>
    <n v="480310"/>
    <n v="0"/>
  </r>
  <r>
    <s v="2024"/>
    <x v="0"/>
    <x v="0"/>
    <x v="0"/>
    <x v="0"/>
    <s v="2 - Poder Ejecutivo"/>
    <s v="0215 - MINISTERIO DE LA MUJER"/>
    <s v="0001 - MINISTERIO DE LA MUJER"/>
    <x v="2"/>
    <x v="5"/>
    <x v="8"/>
    <s v="2.3 - MATERIALES Y SUMINISTROS"/>
    <s v="2.3.2 - TEXTILES Y VESTUARIOS"/>
    <s v="N"/>
    <s v="00 - N/A"/>
    <s v="10 - FONDO GENERAL"/>
    <s v="(en blanco)"/>
    <s v="99 - MULTIPROVINCIAL"/>
    <n v="114034"/>
    <n v="0"/>
  </r>
  <r>
    <s v="2024"/>
    <x v="0"/>
    <x v="0"/>
    <x v="0"/>
    <x v="0"/>
    <s v="2 - Poder Ejecutivo"/>
    <s v="0215 - MINISTERIO DE LA MUJER"/>
    <s v="0001 - MINISTERIO DE LA MUJER"/>
    <x v="2"/>
    <x v="5"/>
    <x v="8"/>
    <s v="2.3 - MATERIALES Y SUMINISTROS"/>
    <s v="2.3.3 - PAPEL, CARTÓN E IMPRESOS"/>
    <s v="N"/>
    <s v="00 - N/A"/>
    <s v="10 - FONDO GENERAL"/>
    <s v="(en blanco)"/>
    <s v="99 - MULTIPROVINCIAL"/>
    <n v="65500"/>
    <n v="0"/>
  </r>
  <r>
    <s v="2024"/>
    <x v="0"/>
    <x v="0"/>
    <x v="0"/>
    <x v="0"/>
    <s v="2 - Poder Ejecutivo"/>
    <s v="0215 - MINISTERIO DE LA MUJER"/>
    <s v="0001 - MINISTERIO DE LA MUJER"/>
    <x v="2"/>
    <x v="5"/>
    <x v="8"/>
    <s v="2.3 - MATERIALES Y SUMINISTROS"/>
    <s v="2.3.7 - COMBUSTIBLES, LUBRICANTES, PRODUCTOS QUÍMICOS Y CONEXOS"/>
    <s v="N"/>
    <s v="00 - N/A"/>
    <s v="10 - FONDO GENERAL"/>
    <s v="(en blanco)"/>
    <s v="99 - MULTIPROVINCIAL"/>
    <n v="332000"/>
    <n v="0"/>
  </r>
  <r>
    <s v="2024"/>
    <x v="0"/>
    <x v="0"/>
    <x v="0"/>
    <x v="0"/>
    <s v="2 - Poder Ejecutivo"/>
    <s v="0215 - MINISTERIO DE LA MUJER"/>
    <s v="0001 - MINISTERIO DE LA MUJER"/>
    <x v="2"/>
    <x v="5"/>
    <x v="8"/>
    <s v="2.3 - MATERIALES Y SUMINISTROS"/>
    <s v="2.3.9 - PRODUCTOS Y ÚTILES VARIOS"/>
    <s v="N"/>
    <s v="00 - N/A"/>
    <s v="10 - FONDO GENERAL"/>
    <s v="(en blanco)"/>
    <s v="99 - MULTIPROVINCIAL"/>
    <n v="200000"/>
    <n v="0"/>
  </r>
  <r>
    <s v="2024"/>
    <x v="0"/>
    <x v="0"/>
    <x v="0"/>
    <x v="0"/>
    <s v="2 - Poder Ejecutivo"/>
    <s v="0215 - MINISTERIO DE LA MUJER"/>
    <s v="0001 - MINISTERIO DE LA MUJER"/>
    <x v="2"/>
    <x v="5"/>
    <x v="9"/>
    <s v="2.1 - REMUNERACIONES Y CONTRIBUCIONES"/>
    <s v="2.1.1 - REMUNERACIONES"/>
    <s v="N"/>
    <s v="00 - N/A"/>
    <s v="10 - FONDO GENERAL"/>
    <s v="(en blanco)"/>
    <s v="99 - MULTIPROVINCIAL"/>
    <n v="190477123"/>
    <n v="0"/>
  </r>
  <r>
    <s v="2024"/>
    <x v="0"/>
    <x v="0"/>
    <x v="0"/>
    <x v="0"/>
    <s v="2 - Poder Ejecutivo"/>
    <s v="0215 - MINISTERIO DE LA MUJER"/>
    <s v="0001 - MINISTERIO DE LA MUJER"/>
    <x v="2"/>
    <x v="5"/>
    <x v="9"/>
    <s v="2.1 - REMUNERACIONES Y CONTRIBUCIONES"/>
    <s v="2.1.2 - SOBRESUELDOS"/>
    <s v="N"/>
    <s v="00 - N/A"/>
    <s v="10 - FONDO GENERAL"/>
    <s v="(en blanco)"/>
    <s v="99 - MULTIPROVINCIAL"/>
    <n v="69762599"/>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26193360"/>
    <n v="0"/>
  </r>
  <r>
    <s v="2024"/>
    <x v="0"/>
    <x v="0"/>
    <x v="0"/>
    <x v="0"/>
    <s v="2 - Poder Ejecutivo"/>
    <s v="0215 - MINISTERIO DE LA MUJER"/>
    <s v="0001 - MINISTERIO DE LA MUJER"/>
    <x v="2"/>
    <x v="5"/>
    <x v="9"/>
    <s v="2.2 - CONTRATACIÓN DE SERVICIOS"/>
    <s v="2.2.1 - SERVICIOS BÁSICOS"/>
    <s v="N"/>
    <s v="00 - N/A"/>
    <s v="10 - FONDO GENERAL"/>
    <s v="(en blanco)"/>
    <s v="99 - MULTIPROVINCIAL"/>
    <n v="8500000"/>
    <n v="4206461.9600000009"/>
  </r>
  <r>
    <s v="2024"/>
    <x v="0"/>
    <x v="0"/>
    <x v="0"/>
    <x v="0"/>
    <s v="2 - Poder Ejecutivo"/>
    <s v="0215 - MINISTERIO DE LA MUJER"/>
    <s v="0001 - MINISTERIO DE LA MUJER"/>
    <x v="2"/>
    <x v="5"/>
    <x v="9"/>
    <s v="2.2 - CONTRATACIÓN DE SERVICIOS"/>
    <s v="2.2.2 - PUBLICIDAD, IMPRESIÓN Y ENCUADERNACIÓN"/>
    <s v="N"/>
    <s v="00 - N/A"/>
    <s v="10 - FONDO GENERAL"/>
    <s v="(en blanco)"/>
    <s v="99 - MULTIPROVINCIAL"/>
    <n v="13100000"/>
    <n v="983058"/>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9449107.5999999996"/>
  </r>
  <r>
    <s v="2024"/>
    <x v="0"/>
    <x v="0"/>
    <x v="0"/>
    <x v="0"/>
    <s v="2 - Poder Ejecutivo"/>
    <s v="0215 - MINISTERIO DE LA MUJER"/>
    <s v="0001 - MINISTERIO DE LA MUJER"/>
    <x v="2"/>
    <x v="5"/>
    <x v="9"/>
    <s v="2.2 - CONTRATACIÓN DE SERVICIOS"/>
    <s v="2.2.3 - VIÁTICOS"/>
    <s v="N"/>
    <s v="00 - N/A"/>
    <s v="10 - FONDO GENERAL"/>
    <s v="(en blanco)"/>
    <s v="99 - MULTIPROVINCIAL"/>
    <n v="1850000"/>
    <n v="501885.5"/>
  </r>
  <r>
    <s v="2024"/>
    <x v="0"/>
    <x v="0"/>
    <x v="0"/>
    <x v="0"/>
    <s v="2 - Poder Ejecutivo"/>
    <s v="0215 - MINISTERIO DE LA MUJER"/>
    <s v="0001 - MINISTERIO DE LA MUJER"/>
    <x v="2"/>
    <x v="5"/>
    <x v="9"/>
    <s v="2.2 - CONTRATACIÓN DE SERVICIOS"/>
    <s v="2.2.3 - VIÁTICOS"/>
    <s v="N"/>
    <s v="00 - N/A"/>
    <s v="70 - DONACION EXTERNA"/>
    <s v="(en blanco)"/>
    <s v="99 - MULTIPROVINCIAL"/>
    <n v="0"/>
    <n v="0"/>
  </r>
  <r>
    <s v="2024"/>
    <x v="0"/>
    <x v="0"/>
    <x v="0"/>
    <x v="0"/>
    <s v="2 - Poder Ejecutivo"/>
    <s v="0215 - MINISTERIO DE LA MUJER"/>
    <s v="0001 - MINISTERIO DE LA MUJER"/>
    <x v="2"/>
    <x v="5"/>
    <x v="9"/>
    <s v="2.2 - CONTRATACIÓN DE SERVICIOS"/>
    <s v="2.2.4 - TRANSPORTE Y ALMACENAJE"/>
    <s v="N"/>
    <s v="00 - N/A"/>
    <s v="10 - FONDO GENERAL"/>
    <s v="(en blanco)"/>
    <s v="99 - MULTIPROVINCIAL"/>
    <n v="50000"/>
    <n v="15580"/>
  </r>
  <r>
    <s v="2024"/>
    <x v="0"/>
    <x v="0"/>
    <x v="0"/>
    <x v="0"/>
    <s v="2 - Poder Ejecutivo"/>
    <s v="0215 - MINISTERIO DE LA MUJER"/>
    <s v="0001 - MINISTERIO DE LA MUJER"/>
    <x v="2"/>
    <x v="5"/>
    <x v="9"/>
    <s v="2.2 - CONTRATACIÓN DE SERVICIOS"/>
    <s v="2.2.5 - ALQUILERES Y RENTAS"/>
    <s v="N"/>
    <s v="00 - N/A"/>
    <s v="10 - FONDO GENERAL"/>
    <s v="(en blanco)"/>
    <s v="99 - MULTIPROVINCIAL"/>
    <n v="29200000"/>
    <n v="10651294.219999999"/>
  </r>
  <r>
    <s v="2024"/>
    <x v="0"/>
    <x v="0"/>
    <x v="0"/>
    <x v="0"/>
    <s v="2 - Poder Ejecutivo"/>
    <s v="0215 - MINISTERIO DE LA MUJER"/>
    <s v="0001 - MINISTERIO DE LA MUJER"/>
    <x v="2"/>
    <x v="5"/>
    <x v="9"/>
    <s v="2.2 - CONTRATACIÓN DE SERVICIOS"/>
    <s v="2.2.5 - ALQUILERES Y RENTAS"/>
    <s v="N"/>
    <s v="00 - N/A"/>
    <s v="70 - DONACION EXTERNA"/>
    <s v="(en blanco)"/>
    <s v="99 - MULTIPROVINCIAL"/>
    <n v="0"/>
    <n v="101980.32"/>
  </r>
  <r>
    <s v="2024"/>
    <x v="0"/>
    <x v="0"/>
    <x v="0"/>
    <x v="0"/>
    <s v="2 - Poder Ejecutivo"/>
    <s v="0215 - MINISTERIO DE LA MUJER"/>
    <s v="0001 - MINISTERIO DE LA MUJER"/>
    <x v="2"/>
    <x v="5"/>
    <x v="9"/>
    <s v="2.2 - CONTRATACIÓN DE SERVICIOS"/>
    <s v="2.2.6 - SEGUROS"/>
    <s v="N"/>
    <s v="00 - N/A"/>
    <s v="10 - FONDO GENERAL"/>
    <s v="(en blanco)"/>
    <s v="99 - MULTIPROVINCIAL"/>
    <n v="4400000"/>
    <n v="6419322.0999999996"/>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7050000"/>
    <n v="792049.27"/>
  </r>
  <r>
    <s v="2024"/>
    <x v="0"/>
    <x v="0"/>
    <x v="0"/>
    <x v="0"/>
    <s v="2 - Poder Ejecutivo"/>
    <s v="0215 - MINISTERIO DE LA MUJER"/>
    <s v="0001 - MINISTERIO DE LA MUJER"/>
    <x v="2"/>
    <x v="5"/>
    <x v="9"/>
    <s v="2.2 - CONTRATACIÓN DE SERVICIOS"/>
    <s v="2.2.7 - SERVICIOS DE CONSERVACIÓN, REPARACIONES MENORES E INSTALACIONES TEMPORALES"/>
    <s v="N"/>
    <s v="00 - N/A"/>
    <s v="70 - DONACION EXTERNA"/>
    <s v="(en blanco)"/>
    <s v="99 - MULTIPROVINCIAL"/>
    <n v="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6345000"/>
    <n v="613312.36"/>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331070"/>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7070000"/>
    <n v="1418907.5199999998"/>
  </r>
  <r>
    <s v="2024"/>
    <x v="0"/>
    <x v="0"/>
    <x v="0"/>
    <x v="0"/>
    <s v="2 - Poder Ejecutivo"/>
    <s v="0215 - MINISTERIO DE LA MUJER"/>
    <s v="0001 - MINISTERIO DE LA MUJER"/>
    <x v="2"/>
    <x v="5"/>
    <x v="9"/>
    <s v="2.2 - CONTRATACIÓN DE SERVICIOS"/>
    <s v="2.2.9 - OTRAS CONTRATACIONES DE SERVICIOS"/>
    <s v="N"/>
    <s v="00 - N/A"/>
    <s v="70 - DONACION EXTERNA"/>
    <s v="(en blanco)"/>
    <s v="99 - MULTIPROVINCIAL"/>
    <n v="0"/>
    <n v="448020.04000000004"/>
  </r>
  <r>
    <s v="2024"/>
    <x v="0"/>
    <x v="0"/>
    <x v="0"/>
    <x v="0"/>
    <s v="2 - Poder Ejecutivo"/>
    <s v="0215 - MINISTERIO DE LA MUJER"/>
    <s v="0001 - MINISTERIO DE LA MUJER"/>
    <x v="2"/>
    <x v="5"/>
    <x v="9"/>
    <s v="2.3 - MATERIALES Y SUMINISTROS"/>
    <s v="2.3.1 - ALIMENTOS Y PRODUCTOS AGROFORESTALES"/>
    <s v="N"/>
    <s v="00 - N/A"/>
    <s v="10 - FONDO GENERAL"/>
    <s v="(en blanco)"/>
    <s v="99 - MULTIPROVINCIAL"/>
    <n v="4450000"/>
    <n v="2568455.3299999996"/>
  </r>
  <r>
    <s v="2024"/>
    <x v="0"/>
    <x v="0"/>
    <x v="0"/>
    <x v="0"/>
    <s v="2 - Poder Ejecutivo"/>
    <s v="0215 - MINISTERIO DE LA MUJER"/>
    <s v="0001 - MINISTERIO DE LA MUJER"/>
    <x v="2"/>
    <x v="5"/>
    <x v="9"/>
    <s v="2.3 - MATERIALES Y SUMINISTROS"/>
    <s v="2.3.1 - ALIMENTOS Y PRODUCTOS AGROFORESTALES"/>
    <s v="N"/>
    <s v="00 - N/A"/>
    <s v="70 - DONACION EXTERNA"/>
    <s v="(en blanco)"/>
    <s v="99 - MULTIPROVINCIAL"/>
    <n v="0"/>
    <n v="0"/>
  </r>
  <r>
    <s v="2024"/>
    <x v="0"/>
    <x v="0"/>
    <x v="0"/>
    <x v="0"/>
    <s v="2 - Poder Ejecutivo"/>
    <s v="0215 - MINISTERIO DE LA MUJER"/>
    <s v="0001 - MINISTERIO DE LA MUJER"/>
    <x v="2"/>
    <x v="5"/>
    <x v="9"/>
    <s v="2.3 - MATERIALES Y SUMINISTROS"/>
    <s v="2.3.2 - TEXTILES Y VESTUARIOS"/>
    <s v="N"/>
    <s v="00 - N/A"/>
    <s v="10 - FONDO GENERAL"/>
    <s v="(en blanco)"/>
    <s v="99 - MULTIPROVINCIAL"/>
    <n v="1800000"/>
    <n v="701095.40999999992"/>
  </r>
  <r>
    <s v="2024"/>
    <x v="0"/>
    <x v="0"/>
    <x v="0"/>
    <x v="0"/>
    <s v="2 - Poder Ejecutivo"/>
    <s v="0215 - MINISTERIO DE LA MUJER"/>
    <s v="0001 - MINISTERIO DE LA MUJER"/>
    <x v="2"/>
    <x v="5"/>
    <x v="9"/>
    <s v="2.3 - MATERIALES Y SUMINISTROS"/>
    <s v="2.3.2 - TEXTILES Y VESTUARIOS"/>
    <s v="N"/>
    <s v="00 - N/A"/>
    <s v="70 - DONACION EXTERNA"/>
    <s v="(en blanco)"/>
    <s v="99 - MULTIPROVINCIAL"/>
    <n v="0"/>
    <n v="0"/>
  </r>
  <r>
    <s v="2024"/>
    <x v="0"/>
    <x v="0"/>
    <x v="0"/>
    <x v="0"/>
    <s v="2 - Poder Ejecutivo"/>
    <s v="0215 - MINISTERIO DE LA MUJER"/>
    <s v="0001 - MINISTERIO DE LA MUJER"/>
    <x v="2"/>
    <x v="5"/>
    <x v="9"/>
    <s v="2.3 - MATERIALES Y SUMINISTROS"/>
    <s v="2.3.3 - PAPEL, CARTÓN E IMPRESOS"/>
    <s v="N"/>
    <s v="00 - N/A"/>
    <s v="10 - FONDO GENERAL"/>
    <s v="(en blanco)"/>
    <s v="99 - MULTIPROVINCIAL"/>
    <n v="1062000"/>
    <n v="85405.959999999992"/>
  </r>
  <r>
    <s v="2024"/>
    <x v="0"/>
    <x v="0"/>
    <x v="0"/>
    <x v="0"/>
    <s v="2 - Poder Ejecutivo"/>
    <s v="0215 - MINISTERIO DE LA MUJER"/>
    <s v="0001 - MINISTERIO DE LA MUJER"/>
    <x v="2"/>
    <x v="5"/>
    <x v="9"/>
    <s v="2.3 - MATERIALES Y SUMINISTROS"/>
    <s v="2.3.3 - PAPEL, CARTÓN E IMPRESOS"/>
    <s v="N"/>
    <s v="00 - N/A"/>
    <s v="70 - DONACION EXTERNA"/>
    <s v="(en blanco)"/>
    <s v="99 - MULTIPROVINCIAL"/>
    <n v="0"/>
    <n v="0"/>
  </r>
  <r>
    <s v="2024"/>
    <x v="0"/>
    <x v="0"/>
    <x v="0"/>
    <x v="0"/>
    <s v="2 - Poder Ejecutivo"/>
    <s v="0215 - MINISTERIO DE LA MUJER"/>
    <s v="0001 - MINISTERIO DE LA MUJER"/>
    <x v="2"/>
    <x v="5"/>
    <x v="9"/>
    <s v="2.3 - MATERIALES Y SUMINISTROS"/>
    <s v="2.3.4 - PRODUCTOS FARMACÉUTICOS"/>
    <s v="N"/>
    <s v="00 - N/A"/>
    <s v="10 - FONDO GENERAL"/>
    <s v="(en blanco)"/>
    <s v="99 - MULTIPROVINCIAL"/>
    <n v="0"/>
    <n v="36618.259999999995"/>
  </r>
  <r>
    <s v="2024"/>
    <x v="0"/>
    <x v="0"/>
    <x v="0"/>
    <x v="0"/>
    <s v="2 - Poder Ejecutivo"/>
    <s v="0215 - MINISTERIO DE LA MUJER"/>
    <s v="0001 - MINISTERIO DE LA MUJER"/>
    <x v="2"/>
    <x v="5"/>
    <x v="9"/>
    <s v="2.3 - MATERIALES Y SUMINISTROS"/>
    <s v="2.3.5 - CUERO, CAUCHO Y PLÁSTICO"/>
    <s v="N"/>
    <s v="00 - N/A"/>
    <s v="10 - FONDO GENERAL"/>
    <s v="(en blanco)"/>
    <s v="99 - MULTIPROVINCIAL"/>
    <n v="700000"/>
    <n v="1086674.82"/>
  </r>
  <r>
    <s v="2024"/>
    <x v="0"/>
    <x v="0"/>
    <x v="0"/>
    <x v="0"/>
    <s v="2 - Poder Ejecutivo"/>
    <s v="0215 - MINISTERIO DE LA MUJER"/>
    <s v="0001 - MINISTERIO DE LA MUJER"/>
    <x v="2"/>
    <x v="5"/>
    <x v="9"/>
    <s v="2.3 - MATERIALES Y SUMINISTROS"/>
    <s v="2.3.5 - CUERO, CAUCHO Y PLÁSTICO"/>
    <s v="N"/>
    <s v="00 - N/A"/>
    <s v="70 - DONACION EXTERNA"/>
    <s v="(en blanco)"/>
    <s v="99 - MULTIPROVINCIAL"/>
    <n v="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350000"/>
    <n v="40102.9"/>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8125000"/>
    <n v="3284590.2500000005"/>
  </r>
  <r>
    <s v="2024"/>
    <x v="0"/>
    <x v="0"/>
    <x v="0"/>
    <x v="0"/>
    <s v="2 - Poder Ejecutivo"/>
    <s v="0215 - MINISTERIO DE LA MUJER"/>
    <s v="0001 - MINISTERIO DE LA MUJER"/>
    <x v="2"/>
    <x v="5"/>
    <x v="9"/>
    <s v="2.3 - MATERIALES Y SUMINISTROS"/>
    <s v="2.3.7 - COMBUSTIBLES, LUBRICANTES, PRODUCTOS QUÍMICOS Y CONEXOS"/>
    <s v="N"/>
    <s v="00 - N/A"/>
    <s v="70 - DONACION EXTERNA"/>
    <s v="(en blanco)"/>
    <s v="99 - MULTIPROVINCIAL"/>
    <n v="0"/>
    <n v="0"/>
  </r>
  <r>
    <s v="2024"/>
    <x v="0"/>
    <x v="0"/>
    <x v="0"/>
    <x v="0"/>
    <s v="2 - Poder Ejecutivo"/>
    <s v="0215 - MINISTERIO DE LA MUJER"/>
    <s v="0001 - MINISTERIO DE LA MUJER"/>
    <x v="2"/>
    <x v="5"/>
    <x v="9"/>
    <s v="2.3 - MATERIALES Y SUMINISTROS"/>
    <s v="2.3.9 - PRODUCTOS Y ÚTILES VARIOS"/>
    <s v="N"/>
    <s v="00 - N/A"/>
    <s v="10 - FONDO GENERAL"/>
    <s v="(en blanco)"/>
    <s v="99 - MULTIPROVINCIAL"/>
    <n v="5768000"/>
    <n v="2334967.71"/>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56881.01"/>
  </r>
  <r>
    <s v="2024"/>
    <x v="0"/>
    <x v="0"/>
    <x v="0"/>
    <x v="0"/>
    <s v="2 - Poder Ejecutivo"/>
    <s v="0216 - MINISTERIO DE CULTURA"/>
    <s v="0001 - MINISTERIO DE CULTURA"/>
    <x v="0"/>
    <x v="0"/>
    <x v="10"/>
    <s v="2.1 - REMUNERACIONES Y CONTRIBUCIONES"/>
    <s v="2.1.1 - REMUNERACIONES"/>
    <s v="N"/>
    <s v="00 - N/A"/>
    <s v="10 - FONDO GENERAL"/>
    <s v="(en blanco)"/>
    <s v="99 - MULTIPROVINCIAL"/>
    <n v="1625000"/>
    <n v="220000"/>
  </r>
  <r>
    <s v="2024"/>
    <x v="0"/>
    <x v="0"/>
    <x v="0"/>
    <x v="0"/>
    <s v="2 - Poder Ejecutivo"/>
    <s v="0216 - MINISTERIO DE CULTURA"/>
    <s v="0001 - MINISTERIO DE CULTURA"/>
    <x v="0"/>
    <x v="0"/>
    <x v="10"/>
    <s v="2.1 - REMUNERACIONES Y CONTRIBUCIONES"/>
    <s v="2.1.2 - SOBRESUELDOS"/>
    <s v="N"/>
    <s v="00 - N/A"/>
    <s v="10 - FONDO GENERAL"/>
    <s v="(en blanco)"/>
    <s v="99 - MULTIPROVINCIAL"/>
    <n v="375000"/>
    <n v="0"/>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183480"/>
    <n v="32921.020000000004"/>
  </r>
  <r>
    <s v="2024"/>
    <x v="0"/>
    <x v="0"/>
    <x v="0"/>
    <x v="0"/>
    <s v="2 - Poder Ejecutivo"/>
    <s v="0216 - MINISTERIO DE CULTURA"/>
    <s v="0001 - MINISTERIO DE CULTURA"/>
    <x v="0"/>
    <x v="0"/>
    <x v="10"/>
    <s v="2.2 - CONTRATACIÓN DE SERVICIOS"/>
    <s v="2.2.2 - PUBLICIDAD, IMPRESIÓN Y ENCUADERNACIÓN"/>
    <s v="N"/>
    <s v="00 - N/A"/>
    <s v="10 - FONDO GENERAL"/>
    <s v="(en blanco)"/>
    <s v="99 - MULTIPROVINCIAL"/>
    <n v="300000"/>
    <n v="0"/>
  </r>
  <r>
    <s v="2024"/>
    <x v="0"/>
    <x v="0"/>
    <x v="0"/>
    <x v="0"/>
    <s v="2 - Poder Ejecutivo"/>
    <s v="0216 - MINISTERIO DE CULTURA"/>
    <s v="0001 - MINISTERIO DE CULTURA"/>
    <x v="0"/>
    <x v="0"/>
    <x v="10"/>
    <s v="2.2 - CONTRATACIÓN DE SERVICIOS"/>
    <s v="2.2.8 - OTROS SERVICIOS NO INCLUIDOS EN CONCEPTOS ANTERIORES"/>
    <s v="N"/>
    <s v="00 - N/A"/>
    <s v="10 - FONDO GENERAL"/>
    <s v="(en blanco)"/>
    <s v="99 - MULTIPROVINCIAL"/>
    <n v="200000"/>
    <n v="0"/>
  </r>
  <r>
    <s v="2024"/>
    <x v="0"/>
    <x v="0"/>
    <x v="0"/>
    <x v="0"/>
    <s v="2 - Poder Ejecutivo"/>
    <s v="0216 - MINISTERIO DE CULTURA"/>
    <s v="0001 - MINISTERIO DE CULTURA"/>
    <x v="0"/>
    <x v="0"/>
    <x v="10"/>
    <s v="2.2 - CONTRATACIÓN DE SERVICIOS"/>
    <s v="2.2.9 - OTRAS CONTRATACIONES DE SERVICIOS"/>
    <s v="N"/>
    <s v="00 - N/A"/>
    <s v="10 - FONDO GENERAL"/>
    <s v="(en blanco)"/>
    <s v="99 - MULTIPROVINCIAL"/>
    <n v="200000"/>
    <n v="0"/>
  </r>
  <r>
    <s v="2024"/>
    <x v="0"/>
    <x v="0"/>
    <x v="0"/>
    <x v="0"/>
    <s v="2 - Poder Ejecutivo"/>
    <s v="0216 - MINISTERIO DE CULTURA"/>
    <s v="0001 - MINISTERIO DE CULTURA"/>
    <x v="0"/>
    <x v="0"/>
    <x v="10"/>
    <s v="2.3 - MATERIALES Y SUMINISTROS"/>
    <s v="2.3.3 - PAPEL, CARTÓN E IMPRESOS"/>
    <s v="N"/>
    <s v="00 - N/A"/>
    <s v="10 - FONDO GENERAL"/>
    <s v="(en blanco)"/>
    <s v="99 - MULTIPROVINCIAL"/>
    <n v="100000"/>
    <n v="0"/>
  </r>
  <r>
    <s v="2024"/>
    <x v="0"/>
    <x v="0"/>
    <x v="0"/>
    <x v="0"/>
    <s v="2 - Poder Ejecutivo"/>
    <s v="0216 - MINISTERIO DE CULTURA"/>
    <s v="0001 - MINISTERIO DE CULTURA"/>
    <x v="0"/>
    <x v="0"/>
    <x v="10"/>
    <s v="2.3 - MATERIALES Y SUMINISTROS"/>
    <s v="2.3.9 - PRODUCTOS Y ÚTILES VARIOS"/>
    <s v="N"/>
    <s v="00 - N/A"/>
    <s v="10 - FONDO GENERAL"/>
    <s v="(en blanco)"/>
    <s v="99 - MULTIPROVINCIAL"/>
    <n v="200000"/>
    <n v="0"/>
  </r>
  <r>
    <s v="2024"/>
    <x v="0"/>
    <x v="0"/>
    <x v="0"/>
    <x v="0"/>
    <s v="2 - Poder Ejecutivo"/>
    <s v="0216 - MINISTERIO DE CULTURA"/>
    <s v="0001 - MINISTERIO DE CULTURA"/>
    <x v="2"/>
    <x v="8"/>
    <x v="20"/>
    <s v="2.1 - REMUNERACIONES Y CONTRIBUCIONES"/>
    <s v="2.1.1 - REMUNERACIONES"/>
    <s v="N"/>
    <s v="00 - N/A"/>
    <s v="10 - FONDO GENERAL"/>
    <s v="(en blanco)"/>
    <s v="99 - MULTIPROVINCIAL"/>
    <n v="673043105"/>
    <n v="318021999.06000006"/>
  </r>
  <r>
    <s v="2024"/>
    <x v="0"/>
    <x v="0"/>
    <x v="0"/>
    <x v="0"/>
    <s v="2 - Poder Ejecutivo"/>
    <s v="0216 - MINISTERIO DE CULTURA"/>
    <s v="0001 - MINISTERIO DE CULTURA"/>
    <x v="2"/>
    <x v="8"/>
    <x v="20"/>
    <s v="2.1 - REMUNERACIONES Y CONTRIBUCIONES"/>
    <s v="2.1.2 - SOBRESUELDOS"/>
    <s v="N"/>
    <s v="00 - N/A"/>
    <s v="10 - FONDO GENERAL"/>
    <s v="(en blanco)"/>
    <s v="99 - MULTIPROVINCIAL"/>
    <n v="277993000"/>
    <n v="66180579.229999997"/>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93648251"/>
    <n v="47432931.23999998"/>
  </r>
  <r>
    <s v="2024"/>
    <x v="0"/>
    <x v="0"/>
    <x v="0"/>
    <x v="0"/>
    <s v="2 - Poder Ejecutivo"/>
    <s v="0216 - MINISTERIO DE CULTURA"/>
    <s v="0001 - MINISTERIO DE CULTURA"/>
    <x v="2"/>
    <x v="8"/>
    <x v="20"/>
    <s v="2.2 - CONTRATACIÓN DE SERVICIOS"/>
    <s v="2.2.1 - SERVICIOS BÁSICOS"/>
    <s v="N"/>
    <s v="00 - N/A"/>
    <s v="10 - FONDO GENERAL"/>
    <s v="(en blanco)"/>
    <s v="99 - MULTIPROVINCIAL"/>
    <n v="101406732"/>
    <n v="42815132.139999993"/>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18700000"/>
    <n v="5036791.4600000009"/>
  </r>
  <r>
    <s v="2024"/>
    <x v="0"/>
    <x v="0"/>
    <x v="0"/>
    <x v="0"/>
    <s v="2 - Poder Ejecutivo"/>
    <s v="0216 - MINISTERIO DE CULTURA"/>
    <s v="0001 - MINISTERIO DE CULTURA"/>
    <x v="2"/>
    <x v="8"/>
    <x v="20"/>
    <s v="2.2 - CONTRATACIÓN DE SERVICIOS"/>
    <s v="2.2.3 - VIÁTICOS"/>
    <s v="N"/>
    <s v="00 - N/A"/>
    <s v="10 - FONDO GENERAL"/>
    <s v="(en blanco)"/>
    <s v="99 - MULTIPROVINCIAL"/>
    <n v="17100000"/>
    <n v="7085267.5"/>
  </r>
  <r>
    <s v="2024"/>
    <x v="0"/>
    <x v="0"/>
    <x v="0"/>
    <x v="0"/>
    <s v="2 - Poder Ejecutivo"/>
    <s v="0216 - MINISTERIO DE CULTURA"/>
    <s v="0001 - MINISTERIO DE CULTURA"/>
    <x v="2"/>
    <x v="8"/>
    <x v="20"/>
    <s v="2.2 - CONTRATACIÓN DE SERVICIOS"/>
    <s v="2.2.4 - TRANSPORTE Y ALMACENAJE"/>
    <s v="N"/>
    <s v="00 - N/A"/>
    <s v="10 - FONDO GENERAL"/>
    <s v="(en blanco)"/>
    <s v="99 - MULTIPROVINCIAL"/>
    <n v="1680000"/>
    <n v="30000"/>
  </r>
  <r>
    <s v="2024"/>
    <x v="0"/>
    <x v="0"/>
    <x v="0"/>
    <x v="0"/>
    <s v="2 - Poder Ejecutivo"/>
    <s v="0216 - MINISTERIO DE CULTURA"/>
    <s v="0001 - MINISTERIO DE CULTURA"/>
    <x v="2"/>
    <x v="8"/>
    <x v="20"/>
    <s v="2.2 - CONTRATACIÓN DE SERVICIOS"/>
    <s v="2.2.5 - ALQUILERES Y RENTAS"/>
    <s v="N"/>
    <s v="00 - N/A"/>
    <s v="10 - FONDO GENERAL"/>
    <s v="(en blanco)"/>
    <s v="99 - MULTIPROVINCIAL"/>
    <n v="21540000"/>
    <n v="1836210.1199999999"/>
  </r>
  <r>
    <s v="2024"/>
    <x v="0"/>
    <x v="0"/>
    <x v="0"/>
    <x v="0"/>
    <s v="2 - Poder Ejecutivo"/>
    <s v="0216 - MINISTERIO DE CULTURA"/>
    <s v="0001 - MINISTERIO DE CULTURA"/>
    <x v="2"/>
    <x v="8"/>
    <x v="20"/>
    <s v="2.2 - CONTRATACIÓN DE SERVICIOS"/>
    <s v="2.2.6 - SEGUROS"/>
    <s v="N"/>
    <s v="00 - N/A"/>
    <s v="10 - FONDO GENERAL"/>
    <s v="(en blanco)"/>
    <s v="99 - MULTIPROVINCIAL"/>
    <n v="12251000"/>
    <n v="4861139.92"/>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76695138"/>
    <n v="9819481.9499999993"/>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29590000"/>
    <n v="32243580.48"/>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26119244"/>
    <n v="14864248.18"/>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2200000"/>
    <n v="633447.80000000005"/>
  </r>
  <r>
    <s v="2024"/>
    <x v="0"/>
    <x v="0"/>
    <x v="0"/>
    <x v="0"/>
    <s v="2 - Poder Ejecutivo"/>
    <s v="0216 - MINISTERIO DE CULTURA"/>
    <s v="0001 - MINISTERIO DE CULTURA"/>
    <x v="2"/>
    <x v="8"/>
    <x v="20"/>
    <s v="2.3 - MATERIALES Y SUMINISTROS"/>
    <s v="2.3.2 - TEXTILES Y VESTUARIOS"/>
    <s v="N"/>
    <s v="00 - N/A"/>
    <s v="10 - FONDO GENERAL"/>
    <s v="(en blanco)"/>
    <s v="99 - MULTIPROVINCIAL"/>
    <n v="2090000"/>
    <n v="237892.72"/>
  </r>
  <r>
    <s v="2024"/>
    <x v="0"/>
    <x v="0"/>
    <x v="0"/>
    <x v="0"/>
    <s v="2 - Poder Ejecutivo"/>
    <s v="0216 - MINISTERIO DE CULTURA"/>
    <s v="0001 - MINISTERIO DE CULTURA"/>
    <x v="2"/>
    <x v="8"/>
    <x v="20"/>
    <s v="2.3 - MATERIALES Y SUMINISTROS"/>
    <s v="2.3.3 - PAPEL, CARTÓN E IMPRESOS"/>
    <s v="N"/>
    <s v="00 - N/A"/>
    <s v="10 - FONDO GENERAL"/>
    <s v="(en blanco)"/>
    <s v="99 - MULTIPROVINCIAL"/>
    <n v="4000000"/>
    <n v="1697507.04"/>
  </r>
  <r>
    <s v="2024"/>
    <x v="0"/>
    <x v="0"/>
    <x v="0"/>
    <x v="0"/>
    <s v="2 - Poder Ejecutivo"/>
    <s v="0216 - MINISTERIO DE CULTURA"/>
    <s v="0001 - MINISTERIO DE CULTURA"/>
    <x v="2"/>
    <x v="8"/>
    <x v="20"/>
    <s v="2.3 - MATERIALES Y SUMINISTROS"/>
    <s v="2.3.4 - PRODUCTOS FARMACÉUTICOS"/>
    <s v="N"/>
    <s v="00 - N/A"/>
    <s v="10 - FONDO GENERAL"/>
    <s v="(en blanco)"/>
    <s v="99 - MULTIPROVINCIAL"/>
    <n v="10000"/>
    <n v="0"/>
  </r>
  <r>
    <s v="2024"/>
    <x v="0"/>
    <x v="0"/>
    <x v="0"/>
    <x v="0"/>
    <s v="2 - Poder Ejecutivo"/>
    <s v="0216 - MINISTERIO DE CULTURA"/>
    <s v="0001 - MINISTERIO DE CULTURA"/>
    <x v="2"/>
    <x v="8"/>
    <x v="20"/>
    <s v="2.3 - MATERIALES Y SUMINISTROS"/>
    <s v="2.3.5 - CUERO, CAUCHO Y PLÁSTICO"/>
    <s v="N"/>
    <s v="00 - N/A"/>
    <s v="10 - FONDO GENERAL"/>
    <s v="(en blanco)"/>
    <s v="99 - MULTIPROVINCIAL"/>
    <n v="440000"/>
    <n v="260214.39"/>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50000"/>
    <n v="199009.5"/>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21300000"/>
    <n v="5284857.47"/>
  </r>
  <r>
    <s v="2024"/>
    <x v="0"/>
    <x v="0"/>
    <x v="0"/>
    <x v="0"/>
    <s v="2 - Poder Ejecutivo"/>
    <s v="0216 - MINISTERIO DE CULTURA"/>
    <s v="0001 - MINISTERIO DE CULTURA"/>
    <x v="2"/>
    <x v="8"/>
    <x v="20"/>
    <s v="2.3 - MATERIALES Y SUMINISTROS"/>
    <s v="2.3.9 - PRODUCTOS Y ÚTILES VARIOS"/>
    <s v="N"/>
    <s v="00 - N/A"/>
    <s v="10 - FONDO GENERAL"/>
    <s v="(en blanco)"/>
    <s v="99 - MULTIPROVINCIAL"/>
    <n v="11150000"/>
    <n v="3583561.7399999993"/>
  </r>
  <r>
    <s v="2024"/>
    <x v="0"/>
    <x v="0"/>
    <x v="0"/>
    <x v="0"/>
    <s v="2 - Poder Ejecutivo"/>
    <s v="0216 - MINISTERIO DE CULTURA"/>
    <s v="0002 - ORQUESTA SINFÓNICA NACIONAL"/>
    <x v="2"/>
    <x v="8"/>
    <x v="20"/>
    <s v="2.1 - REMUNERACIONES Y CONTRIBUCIONES"/>
    <s v="2.1.1 - REMUNERACIONES"/>
    <s v="N"/>
    <s v="00 - N/A"/>
    <s v="10 - FONDO GENERAL"/>
    <s v="(en blanco)"/>
    <s v="99 - MULTIPROVINCIAL"/>
    <n v="86715841"/>
    <n v="40514404.74000001"/>
  </r>
  <r>
    <s v="2024"/>
    <x v="0"/>
    <x v="0"/>
    <x v="0"/>
    <x v="0"/>
    <s v="2 - Poder Ejecutivo"/>
    <s v="0216 - MINISTERIO DE CULTURA"/>
    <s v="0002 - ORQUESTA SINFÓNICA NACIONAL"/>
    <x v="2"/>
    <x v="8"/>
    <x v="20"/>
    <s v="2.1 - REMUNERACIONES Y CONTRIBUCIONES"/>
    <s v="2.1.2 - SOBRESUELDOS"/>
    <s v="N"/>
    <s v="00 - N/A"/>
    <s v="10 - FONDO GENERAL"/>
    <s v="(en blanco)"/>
    <s v="99 - MULTIPROVINCIAL"/>
    <n v="7091797"/>
    <n v="771795.36"/>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9907020"/>
    <n v="5610024.1999999983"/>
  </r>
  <r>
    <s v="2024"/>
    <x v="0"/>
    <x v="0"/>
    <x v="0"/>
    <x v="0"/>
    <s v="2 - Poder Ejecutivo"/>
    <s v="0216 - MINISTERIO DE CULTURA"/>
    <s v="0002 - ORQUESTA SINFÓNICA NACIONAL"/>
    <x v="2"/>
    <x v="8"/>
    <x v="20"/>
    <s v="2.2 - CONTRATACIÓN DE SERVICIOS"/>
    <s v="2.2.2 - PUBLICIDAD, IMPRESIÓN Y ENCUADERNACIÓN"/>
    <s v="N"/>
    <s v="00 - N/A"/>
    <s v="10 - FONDO GENERAL"/>
    <s v="(en blanco)"/>
    <s v="99 - MULTIPROVINCIAL"/>
    <n v="810000"/>
    <n v="0"/>
  </r>
  <r>
    <s v="2024"/>
    <x v="0"/>
    <x v="0"/>
    <x v="0"/>
    <x v="0"/>
    <s v="2 - Poder Ejecutivo"/>
    <s v="0216 - MINISTERIO DE CULTURA"/>
    <s v="0002 - ORQUESTA SINFÓNICA NACIONAL"/>
    <x v="2"/>
    <x v="8"/>
    <x v="20"/>
    <s v="2.2 - CONTRATACIÓN DE SERVICIOS"/>
    <s v="2.2.2 - PUBLICIDAD, IMPRESIÓN Y ENCUADERNACIÓN"/>
    <s v="N"/>
    <s v="00 - N/A"/>
    <s v="20 - FONDOS CON DESTINO ESPECÍFICO"/>
    <s v="(en blanco)"/>
    <s v="99 - MULTIPROVINCIAL"/>
    <n v="0"/>
    <n v="0"/>
  </r>
  <r>
    <s v="2024"/>
    <x v="0"/>
    <x v="0"/>
    <x v="0"/>
    <x v="0"/>
    <s v="2 - Poder Ejecutivo"/>
    <s v="0216 - MINISTERIO DE CULTURA"/>
    <s v="0002 - ORQUESTA SINFÓNICA NACIONAL"/>
    <x v="2"/>
    <x v="8"/>
    <x v="20"/>
    <s v="2.2 - CONTRATACIÓN DE SERVICIOS"/>
    <s v="2.2.4 - TRANSPORTE Y ALMACENAJE"/>
    <s v="N"/>
    <s v="00 - N/A"/>
    <s v="10 - FONDO GENERAL"/>
    <s v="(en blanco)"/>
    <s v="99 - MULTIPROVINCIAL"/>
    <n v="2715000"/>
    <n v="0"/>
  </r>
  <r>
    <s v="2024"/>
    <x v="0"/>
    <x v="0"/>
    <x v="0"/>
    <x v="0"/>
    <s v="2 - Poder Ejecutivo"/>
    <s v="0216 - MINISTERIO DE CULTURA"/>
    <s v="0002 - ORQUESTA SINFÓNICA NACIONAL"/>
    <x v="2"/>
    <x v="8"/>
    <x v="20"/>
    <s v="2.2 - CONTRATACIÓN DE SERVICIOS"/>
    <s v="2.2.4 - TRANSPORTE Y ALMACENAJE"/>
    <s v="N"/>
    <s v="00 - N/A"/>
    <s v="20 - FONDOS CON DESTINO ESPECÍFICO"/>
    <s v="(en blanco)"/>
    <s v="99 - MULTIPROVINCIAL"/>
    <n v="0"/>
    <n v="387000"/>
  </r>
  <r>
    <s v="2024"/>
    <x v="0"/>
    <x v="0"/>
    <x v="0"/>
    <x v="0"/>
    <s v="2 - Poder Ejecutivo"/>
    <s v="0216 - MINISTERIO DE CULTURA"/>
    <s v="0002 - ORQUESTA SINFÓNICA NACIONAL"/>
    <x v="2"/>
    <x v="8"/>
    <x v="20"/>
    <s v="2.2 - CONTRATACIÓN DE SERVICIOS"/>
    <s v="2.2.5 - ALQUILERES Y RENTAS"/>
    <s v="N"/>
    <s v="00 - N/A"/>
    <s v="20 - FONDOS CON DESTINO ESPECÍFICO"/>
    <s v="(en blanco)"/>
    <s v="99 - MULTIPROVINCIAL"/>
    <n v="0"/>
    <n v="317586.38"/>
  </r>
  <r>
    <s v="2024"/>
    <x v="0"/>
    <x v="0"/>
    <x v="0"/>
    <x v="0"/>
    <s v="2 - Poder Ejecutivo"/>
    <s v="0216 - MINISTERIO DE CULTURA"/>
    <s v="0002 - ORQUESTA SINFÓNICA NACIONAL"/>
    <x v="2"/>
    <x v="8"/>
    <x v="20"/>
    <s v="2.2 - CONTRATACIÓN DE SERVICIOS"/>
    <s v="2.2.6 - SEGUROS"/>
    <s v="N"/>
    <s v="00 - N/A"/>
    <s v="10 - FONDO GENERAL"/>
    <s v="(en blanco)"/>
    <s v="99 - MULTIPROVINCIAL"/>
    <n v="1192686"/>
    <n v="1349582.46"/>
  </r>
  <r>
    <s v="2024"/>
    <x v="0"/>
    <x v="0"/>
    <x v="0"/>
    <x v="0"/>
    <s v="2 - Poder Ejecutivo"/>
    <s v="0216 - MINISTERIO DE CULTURA"/>
    <s v="0002 - ORQUESTA SINFÓNICA NACIONAL"/>
    <x v="2"/>
    <x v="8"/>
    <x v="20"/>
    <s v="2.2 - CONTRATACIÓN DE SERVICIOS"/>
    <s v="2.2.7 - SERVICIOS DE CONSERVACIÓN, REPARACIONES MENORES E INSTALACIONES TEMPORALES"/>
    <s v="N"/>
    <s v="00 - N/A"/>
    <s v="20 - FONDOS CON DESTINO ESPECÍFICO"/>
    <s v="(en blanco)"/>
    <s v="99 - MULTIPROVINCIAL"/>
    <n v="0"/>
    <n v="33748"/>
  </r>
  <r>
    <s v="2024"/>
    <x v="0"/>
    <x v="0"/>
    <x v="0"/>
    <x v="0"/>
    <s v="2 - Poder Ejecutivo"/>
    <s v="0216 - MINISTERIO DE CULTURA"/>
    <s v="0002 - ORQUESTA SINFÓNICA NACIONAL"/>
    <x v="2"/>
    <x v="8"/>
    <x v="20"/>
    <s v="2.2 - CONTRATACIÓN DE SERVICIOS"/>
    <s v="2.2.8 - OTROS SERVICIOS NO INCLUIDOS EN CONCEPTOS ANTERIORES"/>
    <s v="N"/>
    <s v="00 - N/A"/>
    <s v="10 - FONDO GENERAL"/>
    <s v="(en blanco)"/>
    <s v="99 - MULTIPROVINCIAL"/>
    <n v="4808192"/>
    <n v="520000"/>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en blanco)"/>
    <s v="99 - MULTIPROVINCIAL"/>
    <n v="0"/>
    <n v="143333.36000000002"/>
  </r>
  <r>
    <s v="2024"/>
    <x v="0"/>
    <x v="0"/>
    <x v="0"/>
    <x v="0"/>
    <s v="2 - Poder Ejecutivo"/>
    <s v="0216 - MINISTERIO DE CULTURA"/>
    <s v="0002 - ORQUESTA SINFÓNICA NACIONAL"/>
    <x v="2"/>
    <x v="8"/>
    <x v="20"/>
    <s v="2.3 - MATERIALES Y SUMINISTROS"/>
    <s v="2.3.1 - ALIMENTOS Y PRODUCTOS AGROFORESTALES"/>
    <s v="N"/>
    <s v="00 - N/A"/>
    <s v="10 - FONDO GENERAL"/>
    <s v="(en blanco)"/>
    <s v="99 - MULTIPROVINCIAL"/>
    <n v="354000"/>
    <n v="0"/>
  </r>
  <r>
    <s v="2024"/>
    <x v="0"/>
    <x v="0"/>
    <x v="0"/>
    <x v="0"/>
    <s v="2 - Poder Ejecutivo"/>
    <s v="0216 - MINISTERIO DE CULTURA"/>
    <s v="0002 - ORQUESTA SINFÓNICA NACIONAL"/>
    <x v="2"/>
    <x v="8"/>
    <x v="20"/>
    <s v="2.3 - MATERIALES Y SUMINISTROS"/>
    <s v="2.3.1 - ALIMENTOS Y PRODUCTOS AGROFORESTALES"/>
    <s v="N"/>
    <s v="00 - N/A"/>
    <s v="20 - FONDOS CON DESTINO ESPECÍFICO"/>
    <s v="(en blanco)"/>
    <s v="99 - MULTIPROVINCIAL"/>
    <n v="0"/>
    <n v="62111"/>
  </r>
  <r>
    <s v="2024"/>
    <x v="0"/>
    <x v="0"/>
    <x v="0"/>
    <x v="0"/>
    <s v="2 - Poder Ejecutivo"/>
    <s v="0216 - MINISTERIO DE CULTURA"/>
    <s v="0002 - ORQUESTA SINFÓNICA NACIONAL"/>
    <x v="2"/>
    <x v="8"/>
    <x v="20"/>
    <s v="2.3 - MATERIALES Y SUMINISTROS"/>
    <s v="2.3.2 - TEXTILES Y VESTUARIOS"/>
    <s v="N"/>
    <s v="00 - N/A"/>
    <s v="10 - FONDO GENERAL"/>
    <s v="(en blanco)"/>
    <s v="99 - MULTIPROVINCIAL"/>
    <n v="600000"/>
    <n v="0"/>
  </r>
  <r>
    <s v="2024"/>
    <x v="0"/>
    <x v="0"/>
    <x v="0"/>
    <x v="0"/>
    <s v="2 - Poder Ejecutivo"/>
    <s v="0216 - MINISTERIO DE CULTURA"/>
    <s v="0002 - ORQUESTA SINFÓNICA NACIONAL"/>
    <x v="2"/>
    <x v="8"/>
    <x v="20"/>
    <s v="2.3 - MATERIALES Y SUMINISTROS"/>
    <s v="2.3.3 - PAPEL, CARTÓN E IMPRESOS"/>
    <s v="N"/>
    <s v="00 - N/A"/>
    <s v="10 - FONDO GENERAL"/>
    <s v="(en blanco)"/>
    <s v="99 - MULTIPROVINCIAL"/>
    <n v="150000"/>
    <n v="0"/>
  </r>
  <r>
    <s v="2024"/>
    <x v="0"/>
    <x v="0"/>
    <x v="0"/>
    <x v="0"/>
    <s v="2 - Poder Ejecutivo"/>
    <s v="0216 - MINISTERIO DE CULTURA"/>
    <s v="0002 - ORQUESTA SINFÓNICA NACIONAL"/>
    <x v="2"/>
    <x v="8"/>
    <x v="20"/>
    <s v="2.3 - MATERIALES Y SUMINISTROS"/>
    <s v="2.3.3 - PAPEL, CARTÓN E IMPRESOS"/>
    <s v="N"/>
    <s v="00 - N/A"/>
    <s v="20 - FONDOS CON DESTINO ESPECÍFICO"/>
    <s v="(en blanco)"/>
    <s v="99 - MULTIPROVINCIAL"/>
    <n v="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en blanco)"/>
    <s v="99 - MULTIPROVINCIAL"/>
    <n v="100000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en blanco)"/>
    <s v="99 - MULTIPROVINCIAL"/>
    <n v="0"/>
    <n v="35000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180000"/>
    <n v="0"/>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157138.22000000003"/>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53295808"/>
    <n v="24178751.509999994"/>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41477752"/>
    <n v="18201721.039999999"/>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24340100"/>
    <n v="8812948.2699999996"/>
  </r>
  <r>
    <s v="2024"/>
    <x v="0"/>
    <x v="0"/>
    <x v="0"/>
    <x v="0"/>
    <s v="2 - Poder Ejecutivo"/>
    <s v="0216 - MINISTERIO DE CULTURA"/>
    <s v="0003 - BIBLIOTECA NACIONAL PEDRO HENRÍQUEZ UREÑA"/>
    <x v="2"/>
    <x v="8"/>
    <x v="20"/>
    <s v="2.1 - REMUNERACIONES Y CONTRIBUCIONES"/>
    <s v="2.1.2 - SOBRESUELDOS"/>
    <s v="N"/>
    <s v="00 - N/A"/>
    <s v="10 - FONDO GENERAL"/>
    <s v="(en blanco)"/>
    <s v="99 - MULTIPROVINCIAL"/>
    <n v="825900"/>
    <n v="703379.35"/>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7528200"/>
    <n v="3542134.0999999996"/>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5750800"/>
    <n v="2785301.25"/>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27491000"/>
    <n v="13055716.719999999"/>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en blanco)"/>
    <s v="99 - MULTIPROVINCIAL"/>
    <n v="310000"/>
    <n v="44923.270000000004"/>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en blanco)"/>
    <s v="99 - MULTIPROVINCIAL"/>
    <n v="9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en blanco)"/>
    <s v="99 - MULTIPROVINCIAL"/>
    <n v="6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1076000"/>
    <n v="613256.67999999993"/>
  </r>
  <r>
    <s v="2024"/>
    <x v="0"/>
    <x v="0"/>
    <x v="0"/>
    <x v="0"/>
    <s v="2 - Poder Ejecutivo"/>
    <s v="0216 - MINISTERIO DE CULTURA"/>
    <s v="0003 - BIBLIOTECA NACIONAL PEDRO HENRÍQUEZ UREÑA"/>
    <x v="2"/>
    <x v="8"/>
    <x v="20"/>
    <s v="2.2 - CONTRATACIÓN DE SERVICIOS"/>
    <s v="2.2.5 - ALQUILERES Y RENTAS"/>
    <s v="N"/>
    <s v="00 - N/A"/>
    <s v="10 - FONDO GENERAL"/>
    <s v="(en blanco)"/>
    <s v="99 - MULTIPROVINCIAL"/>
    <n v="680000"/>
    <n v="169200"/>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en blanco)"/>
    <s v="99 - MULTIPROVINCIAL"/>
    <n v="2500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6627500"/>
    <n v="1234069.5599999998"/>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681000"/>
    <n v="422660"/>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en blanco)"/>
    <s v="99 - MULTIPROVINCIAL"/>
    <n v="600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600000"/>
    <n v="166830"/>
  </r>
  <r>
    <s v="2024"/>
    <x v="0"/>
    <x v="0"/>
    <x v="0"/>
    <x v="0"/>
    <s v="2 - Poder Ejecutivo"/>
    <s v="0216 - MINISTERIO DE CULTURA"/>
    <s v="0003 - BIBLIOTECA NACIONAL PEDRO HENRÍQUEZ UREÑA"/>
    <x v="2"/>
    <x v="8"/>
    <x v="20"/>
    <s v="2.2 - CONTRATACIÓN DE SERVICIOS"/>
    <s v="2.2.9 - OTRAS CONTRATACIONES DE SERVICIOS"/>
    <s v="N"/>
    <s v="00 - N/A"/>
    <s v="10 - FONDO GENERAL"/>
    <s v="(en blanco)"/>
    <s v="99 - MULTIPROVINCIAL"/>
    <n v="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en blanco)"/>
    <s v="99 - MULTIPROVINCIAL"/>
    <n v="1100000"/>
    <n v="309734.90000000002"/>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280000"/>
    <n v="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3361000"/>
    <n v="150714.32"/>
  </r>
  <r>
    <s v="2024"/>
    <x v="0"/>
    <x v="0"/>
    <x v="0"/>
    <x v="0"/>
    <s v="2 - Poder Ejecutivo"/>
    <s v="0216 - MINISTERIO DE CULTURA"/>
    <s v="0003 - BIBLIOTECA NACIONAL PEDRO HENRÍQUEZ UREÑA"/>
    <x v="2"/>
    <x v="8"/>
    <x v="20"/>
    <s v="2.3 - MATERIALES Y SUMINISTROS"/>
    <s v="2.3.3 - PAPEL, CARTÓN E IMPRESOS"/>
    <s v="N"/>
    <s v="00 - N/A"/>
    <s v="10 - FONDO GENERAL"/>
    <s v="(en blanco)"/>
    <s v="99 - MULTIPROVINCIAL"/>
    <n v="500500"/>
    <n v="0"/>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en blanco)"/>
    <s v="99 - MULTIPROVINCIAL"/>
    <n v="100000"/>
    <n v="21459.7"/>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en blanco)"/>
    <s v="99 - MULTIPROVINCIAL"/>
    <n v="50500"/>
    <n v="32426.400000000001"/>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en blanco)"/>
    <s v="99 - MULTIPROVINCIAL"/>
    <n v="30000"/>
    <n v="17857.53"/>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4725000"/>
    <n v="1913480.9"/>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295000"/>
    <n v="19416.3"/>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958828"/>
    <n v="595273.96999999986"/>
  </r>
  <r>
    <s v="2024"/>
    <x v="0"/>
    <x v="0"/>
    <x v="0"/>
    <x v="0"/>
    <s v="2 - Poder Ejecutivo"/>
    <s v="0216 - MINISTERIO DE CULTURA"/>
    <s v="0003 - BIBLIOTECA NACIONAL PEDRO HENRÍQUEZ UREÑA"/>
    <x v="2"/>
    <x v="8"/>
    <x v="20"/>
    <s v="2.3 - MATERIALES Y SUMINISTROS"/>
    <s v="2.3.9 - PRODUCTOS Y ÚTILES VARIOS"/>
    <s v="N"/>
    <s v="00 - N/A"/>
    <s v="10 - FONDO GENERAL"/>
    <s v="(en blanco)"/>
    <s v="99 - MULTIPROVINCIAL"/>
    <n v="90000"/>
    <n v="27547.69"/>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461312208"/>
    <n v="220289785.49000001"/>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72135688"/>
    <n v="33133110.23"/>
  </r>
  <r>
    <s v="2024"/>
    <x v="0"/>
    <x v="0"/>
    <x v="0"/>
    <x v="0"/>
    <s v="2 - Poder Ejecutivo"/>
    <s v="0216 - MINISTERIO DE CULTURA"/>
    <s v="0005 - DIRECCIÓN GENERAL DE BELLAS ARTES"/>
    <x v="2"/>
    <x v="8"/>
    <x v="20"/>
    <s v="2.1 - REMUNERACIONES Y CONTRIBUCIONES"/>
    <s v="2.1.3 - DIETAS Y GASTOS DE REPRESENTACIÓN"/>
    <s v="N"/>
    <s v="00 - N/A"/>
    <s v="10 - FONDO GENERAL"/>
    <s v="(en blanco)"/>
    <s v="99 - MULTIPROVINCIAL"/>
    <n v="330000"/>
    <n v="45896.959999999999"/>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64222105"/>
    <n v="33462675.440000001"/>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38715000"/>
    <n v="17275731.34"/>
  </r>
  <r>
    <s v="2024"/>
    <x v="0"/>
    <x v="0"/>
    <x v="0"/>
    <x v="0"/>
    <s v="2 - Poder Ejecutivo"/>
    <s v="0216 - MINISTERIO DE CULTURA"/>
    <s v="0005 - DIRECCIÓN GENERAL DE BELLAS ARTES"/>
    <x v="2"/>
    <x v="8"/>
    <x v="20"/>
    <s v="2.2 - CONTRATACIÓN DE SERVICIOS"/>
    <s v="2.2.1 - SERVICIOS BÁSICOS"/>
    <s v="N"/>
    <s v="00 - N/A"/>
    <s v="20 - FONDOS CON DESTINO ESPECÍFICO"/>
    <s v="(en blanco)"/>
    <s v="99 - MULTIPROVINCIAL"/>
    <n v="0"/>
    <n v="0"/>
  </r>
  <r>
    <s v="2024"/>
    <x v="0"/>
    <x v="0"/>
    <x v="0"/>
    <x v="0"/>
    <s v="2 - Poder Ejecutivo"/>
    <s v="0216 - MINISTERIO DE CULTURA"/>
    <s v="0005 - DIRECCIÓN GENERAL DE BELLAS ARTES"/>
    <x v="2"/>
    <x v="8"/>
    <x v="20"/>
    <s v="2.2 - CONTRATACIÓN DE SERVICIOS"/>
    <s v="2.2.2 - PUBLICIDAD, IMPRESIÓN Y ENCUADERNACIÓN"/>
    <s v="N"/>
    <s v="00 - N/A"/>
    <s v="10 - FONDO GENERAL"/>
    <s v="(en blanco)"/>
    <s v="99 - MULTIPROVINCIAL"/>
    <n v="1676300"/>
    <n v="421820.5"/>
  </r>
  <r>
    <s v="2024"/>
    <x v="0"/>
    <x v="0"/>
    <x v="0"/>
    <x v="0"/>
    <s v="2 - Poder Ejecutivo"/>
    <s v="0216 - MINISTERIO DE CULTURA"/>
    <s v="0005 - DIRECCIÓN GENERAL DE BELLAS ARTES"/>
    <x v="2"/>
    <x v="8"/>
    <x v="20"/>
    <s v="2.2 - CONTRATACIÓN DE SERVICIOS"/>
    <s v="2.2.2 - PUBLICIDAD, IMPRESIÓN Y ENCUADERNACIÓN"/>
    <s v="N"/>
    <s v="00 - N/A"/>
    <s v="20 - FONDOS CON DESTINO ESPECÍFICO"/>
    <s v="(en blanco)"/>
    <s v="99 - MULTIPROVINCIAL"/>
    <n v="0"/>
    <n v="0"/>
  </r>
  <r>
    <s v="2024"/>
    <x v="0"/>
    <x v="0"/>
    <x v="0"/>
    <x v="0"/>
    <s v="2 - Poder Ejecutivo"/>
    <s v="0216 - MINISTERIO DE CULTURA"/>
    <s v="0005 - DIRECCIÓN GENERAL DE BELLAS ARTES"/>
    <x v="2"/>
    <x v="8"/>
    <x v="20"/>
    <s v="2.2 - CONTRATACIÓN DE SERVICIOS"/>
    <s v="2.2.3 - VIÁTICOS"/>
    <s v="N"/>
    <s v="00 - N/A"/>
    <s v="10 - FONDO GENERAL"/>
    <s v="(en blanco)"/>
    <s v="99 - MULTIPROVINCIAL"/>
    <n v="3405031"/>
    <n v="0"/>
  </r>
  <r>
    <s v="2024"/>
    <x v="0"/>
    <x v="0"/>
    <x v="0"/>
    <x v="0"/>
    <s v="2 - Poder Ejecutivo"/>
    <s v="0216 - MINISTERIO DE CULTURA"/>
    <s v="0005 - DIRECCIÓN GENERAL DE BELLAS ARTES"/>
    <x v="2"/>
    <x v="8"/>
    <x v="20"/>
    <s v="2.2 - CONTRATACIÓN DE SERVICIOS"/>
    <s v="2.2.3 - VIÁTICOS"/>
    <s v="N"/>
    <s v="00 - N/A"/>
    <s v="20 - FONDOS CON DESTINO ESPECÍFICO"/>
    <s v="(en blanco)"/>
    <s v="99 - MULTIPROVINCIAL"/>
    <n v="0"/>
    <n v="0"/>
  </r>
  <r>
    <s v="2024"/>
    <x v="0"/>
    <x v="0"/>
    <x v="0"/>
    <x v="0"/>
    <s v="2 - Poder Ejecutivo"/>
    <s v="0216 - MINISTERIO DE CULTURA"/>
    <s v="0005 - DIRECCIÓN GENERAL DE BELLAS ARTES"/>
    <x v="2"/>
    <x v="8"/>
    <x v="20"/>
    <s v="2.2 - CONTRATACIÓN DE SERVICIOS"/>
    <s v="2.2.4 - TRANSPORTE Y ALMACENAJE"/>
    <s v="N"/>
    <s v="00 - N/A"/>
    <s v="10 - FONDO GENERAL"/>
    <s v="(en blanco)"/>
    <s v="99 - MULTIPROVINCIAL"/>
    <n v="260980"/>
    <n v="0"/>
  </r>
  <r>
    <s v="2024"/>
    <x v="0"/>
    <x v="0"/>
    <x v="0"/>
    <x v="0"/>
    <s v="2 - Poder Ejecutivo"/>
    <s v="0216 - MINISTERIO DE CULTURA"/>
    <s v="0005 - DIRECCIÓN GENERAL DE BELLAS ARTES"/>
    <x v="2"/>
    <x v="8"/>
    <x v="20"/>
    <s v="2.2 - CONTRATACIÓN DE SERVICIOS"/>
    <s v="2.2.4 - TRANSPORTE Y ALMACENAJE"/>
    <s v="N"/>
    <s v="00 - N/A"/>
    <s v="20 - FONDOS CON DESTINO ESPECÍFICO"/>
    <s v="(en blanco)"/>
    <s v="99 - MULTIPROVINCIAL"/>
    <n v="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3043000"/>
    <n v="806765.58000000007"/>
  </r>
  <r>
    <s v="2024"/>
    <x v="0"/>
    <x v="0"/>
    <x v="0"/>
    <x v="0"/>
    <s v="2 - Poder Ejecutivo"/>
    <s v="0216 - MINISTERIO DE CULTURA"/>
    <s v="0005 - DIRECCIÓN GENERAL DE BELLAS ARTES"/>
    <x v="2"/>
    <x v="8"/>
    <x v="20"/>
    <s v="2.2 - CONTRATACIÓN DE SERVICIOS"/>
    <s v="2.2.5 - ALQUILERES Y RENTAS"/>
    <s v="N"/>
    <s v="00 - N/A"/>
    <s v="20 - FONDOS CON DESTINO ESPECÍFICO"/>
    <s v="(en blanco)"/>
    <s v="99 - MULTIPROVINCIAL"/>
    <n v="0"/>
    <n v="0"/>
  </r>
  <r>
    <s v="2024"/>
    <x v="0"/>
    <x v="0"/>
    <x v="0"/>
    <x v="0"/>
    <s v="2 - Poder Ejecutivo"/>
    <s v="0216 - MINISTERIO DE CULTURA"/>
    <s v="0005 - DIRECCIÓN GENERAL DE BELLAS ARTES"/>
    <x v="2"/>
    <x v="8"/>
    <x v="20"/>
    <s v="2.2 - CONTRATACIÓN DE SERVICIOS"/>
    <s v="2.2.6 - SEGUROS"/>
    <s v="N"/>
    <s v="00 - N/A"/>
    <s v="10 - FONDO GENERAL"/>
    <s v="(en blanco)"/>
    <s v="99 - MULTIPROVINCIAL"/>
    <n v="5450000"/>
    <n v="2196424.29"/>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3000000"/>
    <n v="519781.13"/>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9900000"/>
    <n v="2812740.84"/>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0"/>
  </r>
  <r>
    <s v="2024"/>
    <x v="0"/>
    <x v="0"/>
    <x v="0"/>
    <x v="0"/>
    <s v="2 - Poder Ejecutivo"/>
    <s v="0216 - MINISTERIO DE CULTURA"/>
    <s v="0005 - DIRECCIÓN GENERAL DE BELLAS ARTES"/>
    <x v="2"/>
    <x v="8"/>
    <x v="20"/>
    <s v="2.2 - CONTRATACIÓN DE SERVICIOS"/>
    <s v="2.2.9 - OTRAS CONTRATACIONES DE SERVICIOS"/>
    <s v="N"/>
    <s v="00 - N/A"/>
    <s v="10 - FONDO GENERAL"/>
    <s v="(en blanco)"/>
    <s v="99 - MULTIPROVINCIAL"/>
    <n v="8833600"/>
    <n v="2240116.21"/>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2203999"/>
    <n v="413857.12"/>
  </r>
  <r>
    <s v="2024"/>
    <x v="0"/>
    <x v="0"/>
    <x v="0"/>
    <x v="0"/>
    <s v="2 - Poder Ejecutivo"/>
    <s v="0216 - MINISTERIO DE CULTURA"/>
    <s v="0005 - DIRECCIÓN GENERAL DE BELLAS ARTES"/>
    <x v="2"/>
    <x v="8"/>
    <x v="20"/>
    <s v="2.3 - MATERIALES Y SUMINISTROS"/>
    <s v="2.3.1 - ALIMENTOS Y PRODUCTOS AGROFORESTALES"/>
    <s v="N"/>
    <s v="00 - N/A"/>
    <s v="20 - FONDOS CON DESTINO ESPECÍFICO"/>
    <s v="(en blanco)"/>
    <s v="99 - MULTIPROVINCIAL"/>
    <n v="0"/>
    <n v="0"/>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2170000"/>
    <n v="1846.7"/>
  </r>
  <r>
    <s v="2024"/>
    <x v="0"/>
    <x v="0"/>
    <x v="0"/>
    <x v="0"/>
    <s v="2 - Poder Ejecutivo"/>
    <s v="0216 - MINISTERIO DE CULTURA"/>
    <s v="0005 - DIRECCIÓN GENERAL DE BELLAS ARTES"/>
    <x v="2"/>
    <x v="8"/>
    <x v="20"/>
    <s v="2.3 - MATERIALES Y SUMINISTROS"/>
    <s v="2.3.2 - TEXTILES Y VESTUARIOS"/>
    <s v="N"/>
    <s v="00 - N/A"/>
    <s v="20 - FONDOS CON DESTINO ESPECÍFICO"/>
    <s v="(en blanco)"/>
    <s v="99 - MULTIPROVINCIAL"/>
    <n v="0"/>
    <n v="0"/>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1250000"/>
    <n v="256870.86000000002"/>
  </r>
  <r>
    <s v="2024"/>
    <x v="0"/>
    <x v="0"/>
    <x v="0"/>
    <x v="0"/>
    <s v="2 - Poder Ejecutivo"/>
    <s v="0216 - MINISTERIO DE CULTURA"/>
    <s v="0005 - DIRECCIÓN GENERAL DE BELLAS ARTES"/>
    <x v="2"/>
    <x v="8"/>
    <x v="20"/>
    <s v="2.3 - MATERIALES Y SUMINISTROS"/>
    <s v="2.3.3 - PAPEL, CARTÓN E IMPRESOS"/>
    <s v="N"/>
    <s v="00 - N/A"/>
    <s v="20 - FONDOS CON DESTINO ESPECÍFICO"/>
    <s v="(en blanco)"/>
    <s v="99 - MULTIPROVINCIAL"/>
    <n v="0"/>
    <n v="0"/>
  </r>
  <r>
    <s v="2024"/>
    <x v="0"/>
    <x v="0"/>
    <x v="0"/>
    <x v="0"/>
    <s v="2 - Poder Ejecutivo"/>
    <s v="0216 - MINISTERIO DE CULTURA"/>
    <s v="0005 - DIRECCIÓN GENERAL DE BELLAS ARTES"/>
    <x v="2"/>
    <x v="8"/>
    <x v="20"/>
    <s v="2.3 - MATERIALES Y SUMINISTROS"/>
    <s v="2.3.4 - PRODUCTOS FARMACÉUTICOS"/>
    <s v="N"/>
    <s v="00 - N/A"/>
    <s v="10 - FONDO GENERAL"/>
    <s v="(en blanco)"/>
    <s v="99 - MULTIPROVINCIAL"/>
    <n v="0"/>
    <n v="0"/>
  </r>
  <r>
    <s v="2024"/>
    <x v="0"/>
    <x v="0"/>
    <x v="0"/>
    <x v="0"/>
    <s v="2 - Poder Ejecutivo"/>
    <s v="0216 - MINISTERIO DE CULTURA"/>
    <s v="0005 - DIRECCIÓN GENERAL DE BELLAS ARTES"/>
    <x v="2"/>
    <x v="8"/>
    <x v="20"/>
    <s v="2.3 - MATERIALES Y SUMINISTROS"/>
    <s v="2.3.5 - CUERO, CAUCHO Y PLÁSTICO"/>
    <s v="N"/>
    <s v="00 - N/A"/>
    <s v="10 - FONDO GENERAL"/>
    <s v="(en blanco)"/>
    <s v="99 - MULTIPROVINCIAL"/>
    <n v="60000"/>
    <n v="17204.400000000001"/>
  </r>
  <r>
    <s v="2024"/>
    <x v="0"/>
    <x v="0"/>
    <x v="0"/>
    <x v="0"/>
    <s v="2 - Poder Ejecutivo"/>
    <s v="0216 - MINISTERIO DE CULTURA"/>
    <s v="0005 - DIRECCIÓN GENERAL DE BELLAS ARTES"/>
    <x v="2"/>
    <x v="8"/>
    <x v="20"/>
    <s v="2.3 - MATERIALES Y SUMINISTROS"/>
    <s v="2.3.5 - CUERO, CAUCHO Y PLÁSTICO"/>
    <s v="N"/>
    <s v="00 - N/A"/>
    <s v="20 - FONDOS CON DESTINO ESPECÍFICO"/>
    <s v="(en blanco)"/>
    <s v="99 - MULTIPROVINCIAL"/>
    <n v="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326065.36999999994"/>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10550000"/>
    <n v="3829388.02"/>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0"/>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4499750"/>
    <n v="1493936.2699999998"/>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0"/>
  </r>
  <r>
    <s v="2024"/>
    <x v="0"/>
    <x v="0"/>
    <x v="0"/>
    <x v="0"/>
    <s v="2 - Poder Ejecutivo"/>
    <s v="0216 - MINISTERIO DE CULTURA"/>
    <s v="0006 - DIRECCIÓN GENERAL DE MUSEOS"/>
    <x v="2"/>
    <x v="8"/>
    <x v="20"/>
    <s v="2.1 - REMUNERACIONES Y CONTRIBUCIONES"/>
    <s v="2.1.1 - REMUNERACIONES"/>
    <s v="N"/>
    <s v="00 - N/A"/>
    <s v="10 - FONDO GENERAL"/>
    <s v="(en blanco)"/>
    <s v="99 - MULTIPROVINCIAL"/>
    <n v="188288076"/>
    <n v="89008171.580000013"/>
  </r>
  <r>
    <s v="2024"/>
    <x v="0"/>
    <x v="0"/>
    <x v="0"/>
    <x v="0"/>
    <s v="2 - Poder Ejecutivo"/>
    <s v="0216 - MINISTERIO DE CULTURA"/>
    <s v="0006 - DIRECCIÓN GENERAL DE MUSEOS"/>
    <x v="2"/>
    <x v="8"/>
    <x v="20"/>
    <s v="2.1 - REMUNERACIONES Y CONTRIBUCIONES"/>
    <s v="2.1.2 - SOBRESUELDOS"/>
    <s v="N"/>
    <s v="00 - N/A"/>
    <s v="10 - FONDO GENERAL"/>
    <s v="(en blanco)"/>
    <s v="99 - MULTIPROVINCIAL"/>
    <n v="28665000"/>
    <n v="12565374"/>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28315698"/>
    <n v="13532384.23"/>
  </r>
  <r>
    <s v="2024"/>
    <x v="0"/>
    <x v="0"/>
    <x v="0"/>
    <x v="0"/>
    <s v="2 - Poder Ejecutivo"/>
    <s v="0216 - MINISTERIO DE CULTURA"/>
    <s v="0006 - DIRECCIÓN GENERAL DE MUSEOS"/>
    <x v="2"/>
    <x v="8"/>
    <x v="20"/>
    <s v="2.2 - CONTRATACIÓN DE SERVICIOS"/>
    <s v="2.2.1 - SERVICIOS BÁSICOS"/>
    <s v="N"/>
    <s v="00 - N/A"/>
    <s v="10 - FONDO GENERAL"/>
    <s v="(en blanco)"/>
    <s v="99 - MULTIPROVINCIAL"/>
    <n v="51443702"/>
    <n v="21094414.890000001"/>
  </r>
  <r>
    <s v="2024"/>
    <x v="0"/>
    <x v="0"/>
    <x v="0"/>
    <x v="0"/>
    <s v="2 - Poder Ejecutivo"/>
    <s v="0216 - MINISTERIO DE CULTURA"/>
    <s v="0006 - DIRECCIÓN GENERAL DE MUSEOS"/>
    <x v="2"/>
    <x v="8"/>
    <x v="20"/>
    <s v="2.2 - CONTRATACIÓN DE SERVICIOS"/>
    <s v="2.2.2 - PUBLICIDAD, IMPRESIÓN Y ENCUADERNACIÓN"/>
    <s v="N"/>
    <s v="00 - N/A"/>
    <s v="10 - FONDO GENERAL"/>
    <s v="(en blanco)"/>
    <s v="99 - MULTIPROVINCIAL"/>
    <n v="2500000"/>
    <n v="1289681"/>
  </r>
  <r>
    <s v="2024"/>
    <x v="0"/>
    <x v="0"/>
    <x v="0"/>
    <x v="0"/>
    <s v="2 - Poder Ejecutivo"/>
    <s v="0216 - MINISTERIO DE CULTURA"/>
    <s v="0006 - DIRECCIÓN GENERAL DE MUSEOS"/>
    <x v="2"/>
    <x v="8"/>
    <x v="20"/>
    <s v="2.2 - CONTRATACIÓN DE SERVICIOS"/>
    <s v="2.2.3 - VIÁTICOS"/>
    <s v="N"/>
    <s v="00 - N/A"/>
    <s v="10 - FONDO GENERAL"/>
    <s v="(en blanco)"/>
    <s v="99 - MULTIPROVINCIAL"/>
    <n v="1450000"/>
    <n v="0"/>
  </r>
  <r>
    <s v="2024"/>
    <x v="0"/>
    <x v="0"/>
    <x v="0"/>
    <x v="0"/>
    <s v="2 - Poder Ejecutivo"/>
    <s v="0216 - MINISTERIO DE CULTURA"/>
    <s v="0006 - DIRECCIÓN GENERAL DE MUSEOS"/>
    <x v="2"/>
    <x v="8"/>
    <x v="20"/>
    <s v="2.2 - CONTRATACIÓN DE SERVICIOS"/>
    <s v="2.2.5 - ALQUILERES Y RENTAS"/>
    <s v="N"/>
    <s v="00 - N/A"/>
    <s v="10 - FONDO GENERAL"/>
    <s v="(en blanco)"/>
    <s v="99 - MULTIPROVINCIAL"/>
    <n v="250000"/>
    <n v="4130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6700000"/>
    <n v="669039.93999999994"/>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4862524"/>
    <n v="153400"/>
  </r>
  <r>
    <s v="2024"/>
    <x v="0"/>
    <x v="0"/>
    <x v="0"/>
    <x v="0"/>
    <s v="2 - Poder Ejecutivo"/>
    <s v="0216 - MINISTERIO DE CULTURA"/>
    <s v="0006 - DIRECCIÓN GENERAL DE MUSEOS"/>
    <x v="2"/>
    <x v="8"/>
    <x v="20"/>
    <s v="2.2 - CONTRATACIÓN DE SERVICIOS"/>
    <s v="2.2.9 - OTRAS CONTRATACIONES DE SERVICIOS"/>
    <s v="N"/>
    <s v="00 - N/A"/>
    <s v="10 - FONDO GENERAL"/>
    <s v="(en blanco)"/>
    <s v="99 - MULTIPROVINCIAL"/>
    <n v="700000"/>
    <n v="106790"/>
  </r>
  <r>
    <s v="2024"/>
    <x v="0"/>
    <x v="0"/>
    <x v="0"/>
    <x v="0"/>
    <s v="2 - Poder Ejecutivo"/>
    <s v="0216 - MINISTERIO DE CULTURA"/>
    <s v="0006 - DIRECCIÓN GENERAL DE MUSEOS"/>
    <x v="2"/>
    <x v="8"/>
    <x v="20"/>
    <s v="2.3 - MATERIALES Y SUMINISTROS"/>
    <s v="2.3.1 - ALIMENTOS Y PRODUCTOS AGROFORESTALES"/>
    <s v="N"/>
    <s v="00 - N/A"/>
    <s v="10 - FONDO GENERAL"/>
    <s v="(en blanco)"/>
    <s v="99 - MULTIPROVINCIAL"/>
    <n v="75000"/>
    <n v="199998.12"/>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398403"/>
  </r>
  <r>
    <s v="2024"/>
    <x v="0"/>
    <x v="0"/>
    <x v="0"/>
    <x v="0"/>
    <s v="2 - Poder Ejecutivo"/>
    <s v="0216 - MINISTERIO DE CULTURA"/>
    <s v="0006 - DIRECCIÓN GENERAL DE MUSEOS"/>
    <x v="2"/>
    <x v="8"/>
    <x v="20"/>
    <s v="2.3 - MATERIALES Y SUMINISTROS"/>
    <s v="2.3.3 - PAPEL, CARTÓN E IMPRESOS"/>
    <s v="N"/>
    <s v="00 - N/A"/>
    <s v="10 - FONDO GENERAL"/>
    <s v="(en blanco)"/>
    <s v="99 - MULTIPROVINCIAL"/>
    <n v="0"/>
    <n v="209118.72"/>
  </r>
  <r>
    <s v="2024"/>
    <x v="0"/>
    <x v="0"/>
    <x v="0"/>
    <x v="0"/>
    <s v="2 - Poder Ejecutivo"/>
    <s v="0216 - MINISTERIO DE CULTURA"/>
    <s v="0006 - DIRECCIÓN GENERAL DE MUSEOS"/>
    <x v="2"/>
    <x v="8"/>
    <x v="20"/>
    <s v="2.3 - MATERIALES Y SUMINISTROS"/>
    <s v="2.3.5 - CUERO, CAUCHO Y PLÁSTICO"/>
    <s v="N"/>
    <s v="00 - N/A"/>
    <s v="10 - FONDO GENERAL"/>
    <s v="(en blanco)"/>
    <s v="99 - MULTIPROVINCIAL"/>
    <n v="100000"/>
    <n v="0"/>
  </r>
  <r>
    <s v="2024"/>
    <x v="0"/>
    <x v="0"/>
    <x v="0"/>
    <x v="0"/>
    <s v="2 - Poder Ejecutivo"/>
    <s v="0216 - MINISTERIO DE CULTURA"/>
    <s v="0006 - DIRECCIÓN GENERAL DE MUSEOS"/>
    <x v="2"/>
    <x v="8"/>
    <x v="20"/>
    <s v="2.3 - MATERIALES Y SUMINISTROS"/>
    <s v="2.3.6 - PRODUCTOS DE MINERALES, METÁLICOS Y NO METÁLICOS"/>
    <s v="N"/>
    <s v="00 - N/A"/>
    <s v="10 - FONDO GENERAL"/>
    <s v="(en blanco)"/>
    <s v="99 - MULTIPROVINCIAL"/>
    <n v="0"/>
    <n v="41211.83"/>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4525000"/>
    <n v="2018881.88"/>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4275000"/>
    <n v="847540.63"/>
  </r>
  <r>
    <s v="2024"/>
    <x v="0"/>
    <x v="0"/>
    <x v="0"/>
    <x v="0"/>
    <s v="2 - Poder Ejecutivo"/>
    <s v="0217 - MINISTERIO DE LA JUVENTUD"/>
    <s v="0001 - MINISTERIO DE LA JUVENTUD"/>
    <x v="0"/>
    <x v="0"/>
    <x v="10"/>
    <s v="2.2 - CONTRATACIÓN DE SERVICIOS"/>
    <s v="2.2.8 - OTROS SERVICIOS NO INCLUIDOS EN CONCEPTOS ANTERIORES"/>
    <s v="N"/>
    <s v="00 - N/A"/>
    <s v="10 - FONDO GENERAL"/>
    <s v="(en blanco)"/>
    <s v="99 - MULTIPROVINCIAL"/>
    <n v="1850000"/>
    <n v="0"/>
  </r>
  <r>
    <s v="2024"/>
    <x v="0"/>
    <x v="0"/>
    <x v="0"/>
    <x v="0"/>
    <s v="2 - Poder Ejecutivo"/>
    <s v="0217 - MINISTERIO DE LA JUVENTUD"/>
    <s v="0001 - MINISTERIO DE LA JUVENTUD"/>
    <x v="2"/>
    <x v="4"/>
    <x v="5"/>
    <s v="2.1 - REMUNERACIONES Y CONTRIBUCIONES"/>
    <s v="2.1.1 - REMUNERACIONES"/>
    <s v="N"/>
    <s v="00 - N/A"/>
    <s v="10 - FONDO GENERAL"/>
    <s v="(en blanco)"/>
    <s v="99 - MULTIPROVINCIAL"/>
    <n v="253699532"/>
    <n v="116307830.57000001"/>
  </r>
  <r>
    <s v="2024"/>
    <x v="0"/>
    <x v="0"/>
    <x v="0"/>
    <x v="0"/>
    <s v="2 - Poder Ejecutivo"/>
    <s v="0217 - MINISTERIO DE LA JUVENTUD"/>
    <s v="0001 - MINISTERIO DE LA JUVENTUD"/>
    <x v="2"/>
    <x v="4"/>
    <x v="5"/>
    <s v="2.1 - REMUNERACIONES Y CONTRIBUCIONES"/>
    <s v="2.1.2 - SOBRESUELDOS"/>
    <s v="N"/>
    <s v="00 - N/A"/>
    <s v="10 - FONDO GENERAL"/>
    <s v="(en blanco)"/>
    <s v="99 - MULTIPROVINCIAL"/>
    <n v="54255312"/>
    <n v="22898997.199999999"/>
  </r>
  <r>
    <s v="2024"/>
    <x v="0"/>
    <x v="0"/>
    <x v="0"/>
    <x v="0"/>
    <s v="2 - Poder Ejecutivo"/>
    <s v="0217 - MINISTERIO DE LA JUVENTUD"/>
    <s v="0001 - MINISTERIO DE LA JUVENTUD"/>
    <x v="2"/>
    <x v="4"/>
    <x v="5"/>
    <s v="2.1 - REMUNERACIONES Y CONTRIBUCIONES"/>
    <s v="2.1.3 - DIETAS Y GASTOS DE REPRESENTACIÓN"/>
    <s v="N"/>
    <s v="00 - N/A"/>
    <s v="10 - FONDO GENERAL"/>
    <s v="(en blanco)"/>
    <s v="99 - MULTIPROVINCIAL"/>
    <n v="300000"/>
    <n v="0"/>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35242208"/>
    <n v="17357451.559999999"/>
  </r>
  <r>
    <s v="2024"/>
    <x v="0"/>
    <x v="0"/>
    <x v="0"/>
    <x v="0"/>
    <s v="2 - Poder Ejecutivo"/>
    <s v="0217 - MINISTERIO DE LA JUVENTUD"/>
    <s v="0001 - MINISTERIO DE LA JUVENTUD"/>
    <x v="2"/>
    <x v="4"/>
    <x v="5"/>
    <s v="2.2 - CONTRATACIÓN DE SERVICIOS"/>
    <s v="2.2.1 - SERVICIOS BÁSICOS"/>
    <s v="N"/>
    <s v="00 - N/A"/>
    <s v="10 - FONDO GENERAL"/>
    <s v="(en blanco)"/>
    <s v="99 - MULTIPROVINCIAL"/>
    <n v="19750200"/>
    <n v="11360972.839999998"/>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3913220"/>
    <n v="1626524.18"/>
  </r>
  <r>
    <s v="2024"/>
    <x v="0"/>
    <x v="0"/>
    <x v="0"/>
    <x v="0"/>
    <s v="2 - Poder Ejecutivo"/>
    <s v="0217 - MINISTERIO DE LA JUVENTUD"/>
    <s v="0001 - MINISTERIO DE LA JUVENTUD"/>
    <x v="2"/>
    <x v="4"/>
    <x v="5"/>
    <s v="2.2 - CONTRATACIÓN DE SERVICIOS"/>
    <s v="2.2.3 - VIÁTICOS"/>
    <s v="N"/>
    <s v="00 - N/A"/>
    <s v="10 - FONDO GENERAL"/>
    <s v="(en blanco)"/>
    <s v="99 - MULTIPROVINCIAL"/>
    <n v="5000000"/>
    <n v="2618041.3699999996"/>
  </r>
  <r>
    <s v="2024"/>
    <x v="0"/>
    <x v="0"/>
    <x v="0"/>
    <x v="0"/>
    <s v="2 - Poder Ejecutivo"/>
    <s v="0217 - MINISTERIO DE LA JUVENTUD"/>
    <s v="0001 - MINISTERIO DE LA JUVENTUD"/>
    <x v="2"/>
    <x v="4"/>
    <x v="5"/>
    <s v="2.2 - CONTRATACIÓN DE SERVICIOS"/>
    <s v="2.2.4 - TRANSPORTE Y ALMACENAJE"/>
    <s v="N"/>
    <s v="00 - N/A"/>
    <s v="10 - FONDO GENERAL"/>
    <s v="(en blanco)"/>
    <s v="99 - MULTIPROVINCIAL"/>
    <n v="1284490"/>
    <n v="662610.14"/>
  </r>
  <r>
    <s v="2024"/>
    <x v="0"/>
    <x v="0"/>
    <x v="0"/>
    <x v="0"/>
    <s v="2 - Poder Ejecutivo"/>
    <s v="0217 - MINISTERIO DE LA JUVENTUD"/>
    <s v="0001 - MINISTERIO DE LA JUVENTUD"/>
    <x v="2"/>
    <x v="4"/>
    <x v="5"/>
    <s v="2.2 - CONTRATACIÓN DE SERVICIOS"/>
    <s v="2.2.5 - ALQUILERES Y RENTAS"/>
    <s v="N"/>
    <s v="00 - N/A"/>
    <s v="10 - FONDO GENERAL"/>
    <s v="(en blanco)"/>
    <s v="99 - MULTIPROVINCIAL"/>
    <n v="19234495"/>
    <n v="8380504.9400000004"/>
  </r>
  <r>
    <s v="2024"/>
    <x v="0"/>
    <x v="0"/>
    <x v="0"/>
    <x v="0"/>
    <s v="2 - Poder Ejecutivo"/>
    <s v="0217 - MINISTERIO DE LA JUVENTUD"/>
    <s v="0001 - MINISTERIO DE LA JUVENTUD"/>
    <x v="2"/>
    <x v="4"/>
    <x v="5"/>
    <s v="2.2 - CONTRATACIÓN DE SERVICIOS"/>
    <s v="2.2.6 - SEGUROS"/>
    <s v="N"/>
    <s v="00 - N/A"/>
    <s v="10 - FONDO GENERAL"/>
    <s v="(en blanco)"/>
    <s v="99 - MULTIPROVINCIAL"/>
    <n v="395679"/>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7420000"/>
    <n v="1942881.52"/>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29948616"/>
    <n v="8425250.7800000012"/>
  </r>
  <r>
    <s v="2024"/>
    <x v="0"/>
    <x v="0"/>
    <x v="0"/>
    <x v="0"/>
    <s v="2 - Poder Ejecutivo"/>
    <s v="0217 - MINISTERIO DE LA JUVENTUD"/>
    <s v="0001 - MINISTERIO DE LA JUVENTUD"/>
    <x v="2"/>
    <x v="4"/>
    <x v="5"/>
    <s v="2.2 - CONTRATACIÓN DE SERVICIOS"/>
    <s v="2.2.9 - OTRAS CONTRATACIONES DE SERVICIOS"/>
    <s v="N"/>
    <s v="00 - N/A"/>
    <s v="10 - FONDO GENERAL"/>
    <s v="(en blanco)"/>
    <s v="99 - MULTIPROVINCIAL"/>
    <n v="6262000"/>
    <n v="1127197.1000000001"/>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884000"/>
    <n v="194125.06"/>
  </r>
  <r>
    <s v="2024"/>
    <x v="0"/>
    <x v="0"/>
    <x v="0"/>
    <x v="0"/>
    <s v="2 - Poder Ejecutivo"/>
    <s v="0217 - MINISTERIO DE LA JUVENTUD"/>
    <s v="0001 - MINISTERIO DE LA JUVENTUD"/>
    <x v="2"/>
    <x v="4"/>
    <x v="5"/>
    <s v="2.3 - MATERIALES Y SUMINISTROS"/>
    <s v="2.3.2 - TEXTILES Y VESTUARIOS"/>
    <s v="N"/>
    <s v="00 - N/A"/>
    <s v="10 - FONDO GENERAL"/>
    <s v="(en blanco)"/>
    <s v="99 - MULTIPROVINCIAL"/>
    <n v="660000"/>
    <n v="54162"/>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844000"/>
    <n v="172097.78"/>
  </r>
  <r>
    <s v="2024"/>
    <x v="0"/>
    <x v="0"/>
    <x v="0"/>
    <x v="0"/>
    <s v="2 - Poder Ejecutivo"/>
    <s v="0217 - MINISTERIO DE LA JUVENTUD"/>
    <s v="0001 - MINISTERIO DE LA JUVENTUD"/>
    <x v="2"/>
    <x v="4"/>
    <x v="5"/>
    <s v="2.3 - MATERIALES Y SUMINISTROS"/>
    <s v="2.3.4 - PRODUCTOS FARMACÉUTICOS"/>
    <s v="N"/>
    <s v="00 - N/A"/>
    <s v="10 - FONDO GENERAL"/>
    <s v="(en blanco)"/>
    <s v="99 - MULTIPROVINCIAL"/>
    <n v="150000"/>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275248"/>
    <n v="0"/>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20480"/>
    <n v="46593.1"/>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12557877"/>
    <n v="5256638.6000000006"/>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6048000"/>
    <n v="1626993.9400000002"/>
  </r>
  <r>
    <s v="2024"/>
    <x v="0"/>
    <x v="0"/>
    <x v="0"/>
    <x v="0"/>
    <s v="2 - Poder Ejecutivo"/>
    <s v="0217 - MINISTERIO DE LA JUVENTUD"/>
    <s v="0001 - MINISTERIO DE LA JUVENTUD"/>
    <x v="2"/>
    <x v="5"/>
    <x v="8"/>
    <s v="2.2 - CONTRATACIÓN DE SERVICIOS"/>
    <s v="2.2.2 - PUBLICIDAD, IMPRESIÓN Y ENCUADERNACIÓN"/>
    <s v="N"/>
    <s v="00 - N/A"/>
    <s v="10 - FONDO GENERAL"/>
    <s v="(en blanco)"/>
    <s v="99 - MULTIPROVINCIAL"/>
    <n v="300000"/>
    <n v="0"/>
  </r>
  <r>
    <s v="2024"/>
    <x v="0"/>
    <x v="0"/>
    <x v="0"/>
    <x v="0"/>
    <s v="2 - Poder Ejecutivo"/>
    <s v="0217 - MINISTERIO DE LA JUVENTUD"/>
    <s v="0001 - MINISTERIO DE LA JUVENTUD"/>
    <x v="2"/>
    <x v="5"/>
    <x v="8"/>
    <s v="2.2 - CONTRATACIÓN DE SERVICIOS"/>
    <s v="2.2.5 - ALQUILERES Y RENTAS"/>
    <s v="N"/>
    <s v="00 - N/A"/>
    <s v="10 - FONDO GENERAL"/>
    <s v="(en blanco)"/>
    <s v="99 - MULTIPROVINCIAL"/>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en blanco)"/>
    <s v="99 - MULTIPROVINCIAL"/>
    <n v="250000"/>
    <n v="0"/>
  </r>
  <r>
    <s v="2024"/>
    <x v="0"/>
    <x v="0"/>
    <x v="0"/>
    <x v="0"/>
    <s v="2 - Poder Ejecutivo"/>
    <s v="0217 - MINISTERIO DE LA JUVENTUD"/>
    <s v="0001 - MINISTERIO DE LA JUVENTUD"/>
    <x v="2"/>
    <x v="5"/>
    <x v="8"/>
    <s v="2.2 - CONTRATACIÓN DE SERVICIOS"/>
    <s v="2.2.9 - OTRAS CONTRATACIONES DE SERVICIOS"/>
    <s v="N"/>
    <s v="00 - N/A"/>
    <s v="10 - FONDO GENERAL"/>
    <s v="(en blanco)"/>
    <s v="99 - MULTIPROVINCIAL"/>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15427108"/>
    <n v="4577994.9400000004"/>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en blanco)"/>
    <s v="99 - MULTIPROVINCIAL"/>
    <n v="1778400"/>
    <n v="32000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3144300"/>
    <n v="870230.96"/>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en blanco)"/>
    <s v="99 - MULTIPROVINCIAL"/>
    <n v="273600"/>
    <n v="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2019916"/>
    <n v="629929.07999999996"/>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251821"/>
    <n v="48768.509999999995"/>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en blanco)"/>
    <s v="99 - MULTIPROVINCIAL"/>
    <n v="53750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en blanco)"/>
    <s v="99 - MULTIPROVINCIAL"/>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en blanco)"/>
    <s v="99 - MULTIPROVINCIAL"/>
    <n v="290750"/>
    <n v="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en blanco)"/>
    <s v="99 - MULTIPROVINCIAL"/>
    <n v="19555"/>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en blanco)"/>
    <s v="99 - MULTIPROVINCIAL"/>
    <n v="33908"/>
    <n v="0"/>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32322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en blanco)"/>
    <s v="99 - MULTIPROVINCIAL"/>
    <n v="495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73931737"/>
    <n v="75874498.640000001"/>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en blanco)"/>
    <s v="99 - MULTIPROVINCIAL"/>
    <n v="6988800"/>
    <n v="460200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25612707"/>
    <n v="8854379.4900000002"/>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en blanco)"/>
    <s v="99 - MULTIPROVINCIAL"/>
    <n v="1075200"/>
    <n v="533083.31000000006"/>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22699838"/>
    <n v="11619403.200000001"/>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989614"/>
    <n v="705946.8"/>
  </r>
  <r>
    <s v="2024"/>
    <x v="0"/>
    <x v="0"/>
    <x v="0"/>
    <x v="0"/>
    <s v="2 - Poder Ejecutivo"/>
    <s v="0218 - MINISTERIO DE MEDIO AMBIENTE Y RECURSOS NATURALES"/>
    <s v="0001 - MINISTERIO  DE MEDIO AMBIENTE Y RECURSOS NATURALES"/>
    <x v="1"/>
    <x v="12"/>
    <x v="69"/>
    <s v="2.2 - CONTRATACIÓN DE SERVICIOS"/>
    <s v="2.2.3 - VIÁTICOS"/>
    <s v="N"/>
    <s v="00 - N/A"/>
    <s v="10 - FONDO GENERAL"/>
    <s v="(en blanco)"/>
    <s v="99 - MULTIPROVINCIAL"/>
    <n v="351560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en blanco)"/>
    <s v="99 - MULTIPROVINCIAL"/>
    <n v="6847624"/>
    <n v="220631"/>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12030000"/>
    <n v="0"/>
  </r>
  <r>
    <s v="2024"/>
    <x v="0"/>
    <x v="0"/>
    <x v="0"/>
    <x v="0"/>
    <s v="2 - Poder Ejecutivo"/>
    <s v="0218 - MINISTERIO DE MEDIO AMBIENTE Y RECURSOS NATURALES"/>
    <s v="0001 - MINISTERIO  DE MEDIO AMBIENTE Y RECURSOS NATURALES"/>
    <x v="1"/>
    <x v="12"/>
    <x v="69"/>
    <s v="2.2 - CONTRATACIÓN DE SERVICIOS"/>
    <s v="2.2.8 - OTROS SERVICIOS NO INCLUIDOS EN CONCEPTOS ANTERIORES"/>
    <s v="N"/>
    <s v="00 - N/A"/>
    <s v="10 - FONDO GENERAL"/>
    <s v="(en blanco)"/>
    <s v="99 - MULTIPROVINCIAL"/>
    <n v="10000000"/>
    <n v="0"/>
  </r>
  <r>
    <s v="2024"/>
    <x v="0"/>
    <x v="0"/>
    <x v="0"/>
    <x v="0"/>
    <s v="2 - Poder Ejecutivo"/>
    <s v="0218 - MINISTERIO DE MEDIO AMBIENTE Y RECURSOS NATURALES"/>
    <s v="0001 - MINISTERIO  DE MEDIO AMBIENTE Y RECURSOS NATURALES"/>
    <x v="1"/>
    <x v="12"/>
    <x v="69"/>
    <s v="2.2 - CONTRATACIÓN DE SERVICIOS"/>
    <s v="2.2.9 - OTRAS CONTRATACIONES DE SERVICIOS"/>
    <s v="N"/>
    <s v="00 - N/A"/>
    <s v="10 - FONDO GENERAL"/>
    <s v="(en blanco)"/>
    <s v="99 - MULTIPROVINCIAL"/>
    <n v="465800"/>
    <n v="310876.90000000002"/>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6252403"/>
    <n v="131560.01999999999"/>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20455225"/>
    <n v="1201780"/>
  </r>
  <r>
    <s v="2024"/>
    <x v="0"/>
    <x v="0"/>
    <x v="0"/>
    <x v="0"/>
    <s v="2 - Poder Ejecutivo"/>
    <s v="0218 - MINISTERIO DE MEDIO AMBIENTE Y RECURSOS NATURALES"/>
    <s v="0001 - MINISTERIO  DE MEDIO AMBIENTE Y RECURSOS NATURALES"/>
    <x v="1"/>
    <x v="12"/>
    <x v="69"/>
    <s v="2.3 - MATERIALES Y SUMINISTROS"/>
    <s v="2.3.3 - PAPEL, CARTÓN E IMPRESOS"/>
    <s v="N"/>
    <s v="00 - N/A"/>
    <s v="10 - FONDO GENERAL"/>
    <s v="(en blanco)"/>
    <s v="99 - MULTIPROVINCIAL"/>
    <n v="88340"/>
    <n v="88340"/>
  </r>
  <r>
    <s v="2024"/>
    <x v="0"/>
    <x v="0"/>
    <x v="0"/>
    <x v="0"/>
    <s v="2 - Poder Ejecutivo"/>
    <s v="0218 - MINISTERIO DE MEDIO AMBIENTE Y RECURSOS NATURALES"/>
    <s v="0001 - MINISTERIO  DE MEDIO AMBIENTE Y RECURSOS NATURALES"/>
    <x v="1"/>
    <x v="12"/>
    <x v="69"/>
    <s v="2.3 - MATERIALES Y SUMINISTROS"/>
    <s v="2.3.4 - PRODUCTOS FARMACÉUTICOS"/>
    <s v="N"/>
    <s v="00 - N/A"/>
    <s v="10 - FONDO GENERAL"/>
    <s v="(en blanco)"/>
    <s v="99 - MULTIPROVINCIAL"/>
    <n v="10725"/>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en blanco)"/>
    <s v="99 - MULTIPROVINCIAL"/>
    <n v="2842566"/>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3157662"/>
    <n v="20000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5471331"/>
    <n v="749999.32"/>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8309161"/>
    <n v="103601.44"/>
  </r>
  <r>
    <s v="2024"/>
    <x v="0"/>
    <x v="0"/>
    <x v="0"/>
    <x v="0"/>
    <s v="2 - Poder Ejecutivo"/>
    <s v="0218 - MINISTERIO DE MEDIO AMBIENTE Y RECURSOS NATURALES"/>
    <s v="0001 - MINISTERIO  DE MEDIO AMBIENTE Y RECURSOS NATURALES"/>
    <x v="1"/>
    <x v="18"/>
    <x v="70"/>
    <s v="2.2 - CONTRATACIÓN DE SERVICIOS"/>
    <s v="2.2.3 - VIÁTICOS"/>
    <s v="N"/>
    <s v="00 - N/A"/>
    <s v="10 - FONDO GENERAL"/>
    <s v="(en blanco)"/>
    <s v="99 - MULTIPROVINCIAL"/>
    <n v="1000000"/>
    <n v="0"/>
  </r>
  <r>
    <s v="2024"/>
    <x v="0"/>
    <x v="0"/>
    <x v="0"/>
    <x v="0"/>
    <s v="2 - Poder Ejecutivo"/>
    <s v="0218 - MINISTERIO DE MEDIO AMBIENTE Y RECURSOS NATURALES"/>
    <s v="0001 - MINISTERIO  DE MEDIO AMBIENTE Y RECURSOS NATURALES"/>
    <x v="1"/>
    <x v="18"/>
    <x v="70"/>
    <s v="2.2 - CONTRATACIÓN DE SERVICIOS"/>
    <s v="2.2.4 - TRANSPORTE Y ALMACENAJE"/>
    <s v="N"/>
    <s v="00 - N/A"/>
    <s v="10 - FONDO GENERAL"/>
    <s v="(en blanco)"/>
    <s v="99 - MULTIPROVINCIAL"/>
    <n v="17000"/>
    <n v="0"/>
  </r>
  <r>
    <s v="2024"/>
    <x v="0"/>
    <x v="0"/>
    <x v="0"/>
    <x v="0"/>
    <s v="2 - Poder Ejecutivo"/>
    <s v="0218 - MINISTERIO DE MEDIO AMBIENTE Y RECURSOS NATURALES"/>
    <s v="0001 - MINISTERIO  DE MEDIO AMBIENTE Y RECURSOS NATURALES"/>
    <x v="1"/>
    <x v="18"/>
    <x v="70"/>
    <s v="2.2 - CONTRATACIÓN DE SERVICIOS"/>
    <s v="2.2.5 - ALQUILERES Y RENTAS"/>
    <s v="N"/>
    <s v="00 - N/A"/>
    <s v="10 - FONDO GENERAL"/>
    <s v="(en blanco)"/>
    <s v="99 - MULTIPROVINCIAL"/>
    <n v="2000000"/>
    <n v="0"/>
  </r>
  <r>
    <s v="2024"/>
    <x v="0"/>
    <x v="0"/>
    <x v="0"/>
    <x v="0"/>
    <s v="2 - Poder Ejecutivo"/>
    <s v="0218 - MINISTERIO DE MEDIO AMBIENTE Y RECURSOS NATURALES"/>
    <s v="0001 - MINISTERIO  DE MEDIO AMBIENTE Y RECURSOS NATURALES"/>
    <x v="1"/>
    <x v="18"/>
    <x v="70"/>
    <s v="2.2 - CONTRATACIÓN DE SERVICIOS"/>
    <s v="2.2.5 - ALQUILERES Y RENTAS"/>
    <s v="N"/>
    <s v="00 - N/A"/>
    <s v="20 - FONDOS CON DESTINO ESPECÍFICO"/>
    <s v="(en blanco)"/>
    <s v="99 - MULTIPROVINCIAL"/>
    <n v="0"/>
    <n v="0"/>
  </r>
  <r>
    <s v="2024"/>
    <x v="0"/>
    <x v="0"/>
    <x v="0"/>
    <x v="0"/>
    <s v="2 - Poder Ejecutivo"/>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en blanco)"/>
    <s v="99 - MULTIPROVINCIAL"/>
    <n v="500000"/>
    <n v="0"/>
  </r>
  <r>
    <s v="2024"/>
    <x v="0"/>
    <x v="0"/>
    <x v="0"/>
    <x v="0"/>
    <s v="2 - Poder Ejecutivo"/>
    <s v="0218 - MINISTERIO DE MEDIO AMBIENTE Y RECURSOS NATURALES"/>
    <s v="0001 - MINISTERIO  DE MEDIO AMBIENTE Y RECURSOS NATURALES"/>
    <x v="1"/>
    <x v="18"/>
    <x v="70"/>
    <s v="2.3 - MATERIALES Y SUMINISTROS"/>
    <s v="2.3.1 - ALIMENTOS Y PRODUCTOS AGROFORESTALES"/>
    <s v="N"/>
    <s v="00 - N/A"/>
    <s v="10 - FONDO GENERAL"/>
    <s v="(en blanco)"/>
    <s v="99 - MULTIPROVINCIAL"/>
    <n v="20545"/>
    <n v="0"/>
  </r>
  <r>
    <s v="2024"/>
    <x v="0"/>
    <x v="0"/>
    <x v="0"/>
    <x v="0"/>
    <s v="2 - Poder Ejecutivo"/>
    <s v="0218 - MINISTERIO DE MEDIO AMBIENTE Y RECURSOS NATURALES"/>
    <s v="0001 - MINISTERIO  DE MEDIO AMBIENTE Y RECURSOS NATURALES"/>
    <x v="1"/>
    <x v="18"/>
    <x v="70"/>
    <s v="2.3 - MATERIALES Y SUMINISTROS"/>
    <s v="2.3.6 - PRODUCTOS DE MINERALES, METÁLICOS Y NO METÁLICOS"/>
    <s v="N"/>
    <s v="00 - N/A"/>
    <s v="10 - FONDO GENERAL"/>
    <s v="(en blanco)"/>
    <s v="99 - MULTIPROVINCIAL"/>
    <n v="23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en blanco)"/>
    <s v="99 - MULTIPROVINCIAL"/>
    <n v="81000"/>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en blanco)"/>
    <s v="99 - MULTIPROVINCIAL"/>
    <n v="40870"/>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318064956"/>
    <n v="159791058.81999999"/>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en blanco)"/>
    <s v="99 - MULTIPROVINCIAL"/>
    <n v="416000"/>
    <n v="6600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2627046"/>
    <n v="55650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en blanco)"/>
    <s v="99 - MULTIPROVINCIAL"/>
    <n v="640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1543836"/>
    <n v="793816.50999999989"/>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58906"/>
    <n v="99084.66"/>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en blanco)"/>
    <s v="99 - MULTIPROVINCIAL"/>
    <n v="30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en blanco)"/>
    <s v="99 - MULTIPROVINCIAL"/>
    <n v="1500000"/>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en blanco)"/>
    <s v="99 - MULTIPROVINCIAL"/>
    <n v="95000"/>
    <n v="9500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4000000"/>
    <n v="64657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en blanco)"/>
    <s v="99 - MULTIPROVINCIAL"/>
    <n v="105000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en blanco)"/>
    <s v="99 - MULTIPROVINCIAL"/>
    <n v="0"/>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en blanco)"/>
    <s v="99 - MULTIPROVINCIAL"/>
    <n v="143050"/>
    <n v="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en blanco)"/>
    <s v="99 - MULTIPROVINCIAL"/>
    <n v="51530"/>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en blanco)"/>
    <s v="99 - MULTIPROVINCIAL"/>
    <n v="100000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en blanco)"/>
    <s v="99 - MULTIPROVINCIAL"/>
    <n v="146424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445282"/>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40890128"/>
    <n v="7176982.6700000009"/>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en blanco)"/>
    <s v="99 - MULTIPROVINCIAL"/>
    <n v="24117600"/>
    <n v="1097000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8603485"/>
    <n v="892097.42999999993"/>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en blanco)"/>
    <s v="99 - MULTIPROVINCIAL"/>
    <n v="3710400"/>
    <n v="1665027.78"/>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5296354"/>
    <n v="1099705.5900000001"/>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3415053"/>
    <n v="1666361.9200000002"/>
  </r>
  <r>
    <s v="2024"/>
    <x v="0"/>
    <x v="0"/>
    <x v="0"/>
    <x v="0"/>
    <s v="2 - Poder Ejecutivo"/>
    <s v="0218 - MINISTERIO DE MEDIO AMBIENTE Y RECURSOS NATURALES"/>
    <s v="0001 - MINISTERIO  DE MEDIO AMBIENTE Y RECURSOS NATURALES"/>
    <x v="3"/>
    <x v="19"/>
    <x v="72"/>
    <s v="2.2 - CONTRATACIÓN DE SERVICIOS"/>
    <s v="2.2.2 - PUBLICIDAD, IMPRESIÓN Y ENCUADERNACIÓN"/>
    <s v="N"/>
    <s v="00 - N/A"/>
    <s v="10 - FONDO GENERAL"/>
    <s v="(en blanco)"/>
    <s v="99 - MULTIPROVINCIAL"/>
    <n v="7200"/>
    <n v="0"/>
  </r>
  <r>
    <s v="2024"/>
    <x v="0"/>
    <x v="0"/>
    <x v="0"/>
    <x v="0"/>
    <s v="2 - Poder Ejecutivo"/>
    <s v="0218 - MINISTERIO DE MEDIO AMBIENTE Y RECURSOS NATURALES"/>
    <s v="0001 - MINISTERIO  DE MEDIO AMBIENTE Y RECURSOS NATURALES"/>
    <x v="3"/>
    <x v="19"/>
    <x v="72"/>
    <s v="2.2 - CONTRATACIÓN DE SERVICIOS"/>
    <s v="2.2.3 - VIÁTICOS"/>
    <s v="N"/>
    <s v="00 - N/A"/>
    <s v="10 - FONDO GENERAL"/>
    <s v="(en blanco)"/>
    <s v="99 - MULTIPROVINCIAL"/>
    <n v="3353805"/>
    <n v="0"/>
  </r>
  <r>
    <s v="2024"/>
    <x v="0"/>
    <x v="0"/>
    <x v="0"/>
    <x v="0"/>
    <s v="2 - Poder Ejecutivo"/>
    <s v="0218 - MINISTERIO DE MEDIO AMBIENTE Y RECURSOS NATURALES"/>
    <s v="0001 - MINISTERIO  DE MEDIO AMBIENTE Y RECURSOS NATURALES"/>
    <x v="3"/>
    <x v="19"/>
    <x v="72"/>
    <s v="2.2 - CONTRATACIÓN DE SERVICIOS"/>
    <s v="2.2.4 - TRANSPORTE Y ALMACENAJE"/>
    <s v="N"/>
    <s v="00 - N/A"/>
    <s v="10 - FONDO GENERAL"/>
    <s v="(en blanco)"/>
    <s v="99 - MULTIPROVINCIAL"/>
    <n v="719800"/>
    <n v="500000"/>
  </r>
  <r>
    <s v="2024"/>
    <x v="0"/>
    <x v="0"/>
    <x v="0"/>
    <x v="0"/>
    <s v="2 - Poder Ejecutivo"/>
    <s v="0218 - MINISTERIO DE MEDIO AMBIENTE Y RECURSOS NATURALES"/>
    <s v="0001 - MINISTERIO  DE MEDIO AMBIENTE Y RECURSOS NATURALES"/>
    <x v="3"/>
    <x v="19"/>
    <x v="72"/>
    <s v="2.2 - CONTRATACIÓN DE SERVICIOS"/>
    <s v="2.2.5 - ALQUILERES Y RENTAS"/>
    <s v="N"/>
    <s v="00 - N/A"/>
    <s v="10 - FONDO GENERAL"/>
    <s v="(en blanco)"/>
    <s v="99 - MULTIPROVINCIAL"/>
    <n v="8000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en blanco)"/>
    <s v="99 - MULTIPROVINCIAL"/>
    <n v="2152375"/>
    <n v="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en blanco)"/>
    <s v="99 - MULTIPROVINCIAL"/>
    <n v="2596000"/>
    <n v="0"/>
  </r>
  <r>
    <s v="2024"/>
    <x v="0"/>
    <x v="0"/>
    <x v="0"/>
    <x v="0"/>
    <s v="2 - Poder Ejecutivo"/>
    <s v="0218 - MINISTERIO DE MEDIO AMBIENTE Y RECURSOS NATURALES"/>
    <s v="0001 - MINISTERIO  DE MEDIO AMBIENTE Y RECURSOS NATURALES"/>
    <x v="3"/>
    <x v="19"/>
    <x v="72"/>
    <s v="2.2 - CONTRATACIÓN DE SERVICIOS"/>
    <s v="2.2.8 - OTROS SERVICIOS NO INCLUIDOS EN CONCEPTOS ANTERIORES"/>
    <s v="N"/>
    <s v="00 - N/A"/>
    <s v="10 - FONDO GENERAL"/>
    <s v="(en blanco)"/>
    <s v="99 - MULTIPROVINCIAL"/>
    <n v="260000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en blanco)"/>
    <s v="99 - MULTIPROVINCIAL"/>
    <n v="132000"/>
    <n v="0"/>
  </r>
  <r>
    <s v="2024"/>
    <x v="0"/>
    <x v="0"/>
    <x v="0"/>
    <x v="0"/>
    <s v="2 - Poder Ejecutivo"/>
    <s v="0218 - MINISTERIO DE MEDIO AMBIENTE Y RECURSOS NATURALES"/>
    <s v="0001 - MINISTERIO  DE MEDIO AMBIENTE Y RECURSOS NATURALES"/>
    <x v="3"/>
    <x v="19"/>
    <x v="72"/>
    <s v="2.3 - MATERIALES Y SUMINISTROS"/>
    <s v="2.3.1 - ALIMENTOS Y PRODUCTOS AGROFORESTALES"/>
    <s v="N"/>
    <s v="00 - N/A"/>
    <s v="10 - FONDO GENERAL"/>
    <s v="(en blanco)"/>
    <s v="99 - MULTIPROVINCIAL"/>
    <n v="1314"/>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en blanco)"/>
    <s v="99 - MULTIPROVINCIAL"/>
    <n v="371375"/>
    <n v="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en blanco)"/>
    <s v="99 - MULTIPROVINCIAL"/>
    <n v="75985"/>
    <n v="0"/>
  </r>
  <r>
    <s v="2024"/>
    <x v="0"/>
    <x v="0"/>
    <x v="0"/>
    <x v="0"/>
    <s v="2 - Poder Ejecutivo"/>
    <s v="0218 - MINISTERIO DE MEDIO AMBIENTE Y RECURSOS NATURALES"/>
    <s v="0001 - MINISTERIO  DE MEDIO AMBIENTE Y RECURSOS NATURALES"/>
    <x v="3"/>
    <x v="19"/>
    <x v="72"/>
    <s v="2.3 - MATERIALES Y SUMINISTROS"/>
    <s v="2.3.6 - PRODUCTOS DE MINERALES, METÁLICOS Y NO METÁLICOS"/>
    <s v="N"/>
    <s v="00 - N/A"/>
    <s v="10 - FONDO GENERAL"/>
    <s v="(en blanco)"/>
    <s v="99 - MULTIPROVINCIAL"/>
    <n v="56313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159400"/>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158254"/>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65210044"/>
    <n v="26133425.260000005"/>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11783200"/>
    <n v="757000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11574111"/>
    <n v="3455228.88"/>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1812800"/>
    <n v="849333.33"/>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8904618"/>
    <n v="3819861.9199999995"/>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1668501"/>
    <n v="1159988.06"/>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en blanco)"/>
    <s v="99 - MULTIPROVINCIAL"/>
    <n v="378200"/>
    <n v="246235.56"/>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en blanco)"/>
    <s v="99 - MULTIPROVINCIAL"/>
    <n v="2485110"/>
    <n v="0"/>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en blanco)"/>
    <s v="99 - MULTIPROVINCIAL"/>
    <n v="86000"/>
    <n v="0"/>
  </r>
  <r>
    <s v="2024"/>
    <x v="0"/>
    <x v="0"/>
    <x v="0"/>
    <x v="0"/>
    <s v="2 - Poder Ejecutivo"/>
    <s v="0218 - MINISTERIO DE MEDIO AMBIENTE Y RECURSOS NATURALES"/>
    <s v="0001 - MINISTERIO  DE MEDIO AMBIENTE Y RECURSOS NATURALES"/>
    <x v="3"/>
    <x v="9"/>
    <x v="73"/>
    <s v="2.2 - CONTRATACIÓN DE SERVICIOS"/>
    <s v="2.2.5 - ALQUILERES Y RENTAS"/>
    <s v="N"/>
    <s v="00 - N/A"/>
    <s v="10 - FONDO GENERAL"/>
    <s v="(en blanco)"/>
    <s v="99 - MULTIPROVINCIAL"/>
    <n v="400000"/>
    <n v="0"/>
  </r>
  <r>
    <s v="2024"/>
    <x v="0"/>
    <x v="0"/>
    <x v="0"/>
    <x v="0"/>
    <s v="2 - Poder Ejecutivo"/>
    <s v="0218 - MINISTERIO DE MEDIO AMBIENTE Y RECURSOS NATURALES"/>
    <s v="0001 - MINISTERIO  DE MEDIO AMBIENTE Y RECURSOS NATURALES"/>
    <x v="3"/>
    <x v="9"/>
    <x v="73"/>
    <s v="2.2 - CONTRATACIÓN DE SERVICIOS"/>
    <s v="2.2.5 - ALQUILERES Y RENTAS"/>
    <s v="N"/>
    <s v="00 - N/A"/>
    <s v="20 - FONDOS CON DESTINO ESPECÍFICO"/>
    <s v="(en blanco)"/>
    <s v="99 - MULTIPROVINCIAL"/>
    <n v="140000"/>
    <n v="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en blanco)"/>
    <s v="99 - MULTIPROVINCIAL"/>
    <n v="4080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en blanco)"/>
    <s v="99 - MULTIPROVINCIAL"/>
    <n v="37100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en blanco)"/>
    <s v="99 - MULTIPROVINCIAL"/>
    <n v="97045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6805064"/>
    <n v="847958.5"/>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25395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900910"/>
    <n v="13011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en blanco)"/>
    <s v="99 - MULTIPROVINCIAL"/>
    <n v="433440"/>
    <n v="0"/>
  </r>
  <r>
    <s v="2024"/>
    <x v="0"/>
    <x v="0"/>
    <x v="0"/>
    <x v="0"/>
    <s v="2 - Poder Ejecutivo"/>
    <s v="0218 - MINISTERIO DE MEDIO AMBIENTE Y RECURSOS NATURALES"/>
    <s v="0001 - MINISTERIO  DE MEDIO AMBIENTE Y RECURSOS NATURALES"/>
    <x v="3"/>
    <x v="9"/>
    <x v="73"/>
    <s v="2.3 - MATERIALES Y SUMINISTROS"/>
    <s v="2.3.5 - CUERO, CAUCHO Y PLÁSTICO"/>
    <s v="N"/>
    <s v="00 - N/A"/>
    <s v="10 - FONDO GENERAL"/>
    <s v="(en blanco)"/>
    <s v="99 - MULTIPROVINCIAL"/>
    <n v="359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en blanco)"/>
    <s v="99 - MULTIPROVINCIAL"/>
    <n v="40305"/>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1572926"/>
    <n v="120919"/>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3166450"/>
    <n v="532000"/>
  </r>
  <r>
    <s v="2024"/>
    <x v="0"/>
    <x v="0"/>
    <x v="0"/>
    <x v="0"/>
    <s v="2 - Poder Ejecutivo"/>
    <s v="0218 - MINISTERIO DE MEDIO AMBIENTE Y RECURSOS NATURALES"/>
    <s v="0001 - MINISTERIO  DE MEDIO AMBIENTE Y RECURSOS NATURALES"/>
    <x v="3"/>
    <x v="9"/>
    <x v="73"/>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en blanco)"/>
    <s v="99 - MULTIPROVINCIAL"/>
    <n v="51000"/>
    <n v="33984"/>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en blanco)"/>
    <s v="99 - MULTIPROVINCIAL"/>
    <n v="200000"/>
    <n v="0"/>
  </r>
  <r>
    <s v="2024"/>
    <x v="0"/>
    <x v="0"/>
    <x v="0"/>
    <x v="0"/>
    <s v="2 - Poder Ejecutivo"/>
    <s v="0218 - MINISTERIO DE MEDIO AMBIENTE Y RECURSOS NATURALES"/>
    <s v="0001 - MINISTERIO  DE MEDIO AMBIENTE Y RECURSOS NATURALES"/>
    <x v="3"/>
    <x v="9"/>
    <x v="74"/>
    <s v="2.3 - MATERIALES Y SUMINISTROS"/>
    <s v="2.3.3 - PAPEL, CARTÓN E IMPRESOS"/>
    <s v="N"/>
    <s v="00 - N/A"/>
    <s v="10 - FONDO GENERAL"/>
    <s v="(en blanco)"/>
    <s v="99 - MULTIPROVINCIAL"/>
    <n v="30475"/>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en blanco)"/>
    <s v="99 - MULTIPROVINCIAL"/>
    <n v="2917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en blanco)"/>
    <s v="99 - MULTIPROVINCIAL"/>
    <n v="20000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en blanco)"/>
    <s v="99 - MULTIPROVINCIAL"/>
    <n v="65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en blanco)"/>
    <s v="99 - MULTIPROVINCIAL"/>
    <n v="4875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en blanco)"/>
    <s v="99 - MULTIPROVINCIAL"/>
    <n v="35587"/>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en blanco)"/>
    <s v="99 - MULTIPROVINCIAL"/>
    <n v="135000"/>
    <n v="57551.97"/>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en blanco)"/>
    <s v="99 - MULTIPROVINCIAL"/>
    <n v="185250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en blanco)"/>
    <s v="99 - MULTIPROVINCIAL"/>
    <n v="623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en blanco)"/>
    <s v="99 - MULTIPROVINCIAL"/>
    <n v="136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115500"/>
    <n v="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en blanco)"/>
    <s v="99 - MULTIPROVINCIAL"/>
    <n v="58500"/>
    <n v="5292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en blanco)"/>
    <s v="99 - MULTIPROVINCIAL"/>
    <n v="5500"/>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en blanco)"/>
    <s v="99 - MULTIPROVINCIAL"/>
    <n v="250169"/>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77092"/>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488156"/>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12620743"/>
    <n v="1902666.6600000001"/>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8112000"/>
    <n v="306000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3483451"/>
    <n v="324925.09000000003"/>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1248000"/>
    <n v="18500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1457972"/>
    <n v="288210.44999999995"/>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1148660"/>
    <n v="454496.77999999985"/>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en blanco)"/>
    <s v="99 - MULTIPROVINCIAL"/>
    <n v="270750"/>
    <n v="27000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en blanco)"/>
    <s v="99 - MULTIPROVINCIAL"/>
    <n v="25500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en blanco)"/>
    <s v="99 - MULTIPROVINCIAL"/>
    <n v="420000"/>
    <n v="0"/>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3018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en blanco)"/>
    <s v="99 - MULTIPROVINCIAL"/>
    <n v="185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en blanco)"/>
    <s v="99 - MULTIPROVINCIAL"/>
    <n v="267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en blanco)"/>
    <s v="99 - MULTIPROVINCIAL"/>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en blanco)"/>
    <s v="99 - MULTIPROVINCIAL"/>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en blanco)"/>
    <s v="99 - MULTIPROVINCIAL"/>
    <n v="39775"/>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en blanco)"/>
    <s v="99 - MULTIPROVINCIAL"/>
    <n v="99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en blanco)"/>
    <s v="99 - MULTIPROVINCIAL"/>
    <n v="96000"/>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16308"/>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36418606"/>
    <n v="13978525.270000001"/>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en blanco)"/>
    <s v="99 - MULTIPROVINCIAL"/>
    <n v="11608480"/>
    <n v="320100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7915559"/>
    <n v="2094958.33"/>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en blanco)"/>
    <s v="99 - MULTIPROVINCIAL"/>
    <n v="1785920"/>
    <n v="733500"/>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4663188"/>
    <n v="2127530.7400000002"/>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1643760"/>
    <n v="487719.79000000004"/>
  </r>
  <r>
    <s v="2024"/>
    <x v="0"/>
    <x v="0"/>
    <x v="0"/>
    <x v="0"/>
    <s v="2 - Poder Ejecutivo"/>
    <s v="0218 - MINISTERIO DE MEDIO AMBIENTE Y RECURSOS NATURALES"/>
    <s v="0001 - MINISTERIO  DE MEDIO AMBIENTE Y RECURSOS NATURALES"/>
    <x v="3"/>
    <x v="9"/>
    <x v="77"/>
    <s v="2.2 - CONTRATACIÓN DE SERVICIOS"/>
    <s v="2.2.1 - SERVICIOS BÁSICOS"/>
    <s v="N"/>
    <s v="00 - N/A"/>
    <s v="10 - FONDO GENERAL"/>
    <s v="(en blanco)"/>
    <s v="99 - MULTIPROVINCIAL"/>
    <n v="225000"/>
    <n v="0"/>
  </r>
  <r>
    <s v="2024"/>
    <x v="0"/>
    <x v="0"/>
    <x v="0"/>
    <x v="0"/>
    <s v="2 - Poder Ejecutivo"/>
    <s v="0218 - MINISTERIO DE MEDIO AMBIENTE Y RECURSOS NATURALES"/>
    <s v="0001 - MINISTERIO  DE MEDIO AMBIENTE Y RECURSOS NATURALES"/>
    <x v="3"/>
    <x v="9"/>
    <x v="77"/>
    <s v="2.2 - CONTRATACIÓN DE SERVICIOS"/>
    <s v="2.2.2 - PUBLICIDAD, IMPRESIÓN Y ENCUADERNACIÓN"/>
    <s v="N"/>
    <s v="00 - N/A"/>
    <s v="10 - FONDO GENERAL"/>
    <s v="(en blanco)"/>
    <s v="99 - MULTIPROVINCIAL"/>
    <n v="202635"/>
    <n v="149155"/>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en blanco)"/>
    <s v="99 - MULTIPROVINCIAL"/>
    <n v="185260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en blanco)"/>
    <s v="99 - MULTIPROVINCIAL"/>
    <n v="2198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405016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en blanco)"/>
    <s v="99 - MULTIPROVINCIAL"/>
    <n v="3360000"/>
    <n v="3359960"/>
  </r>
  <r>
    <s v="2024"/>
    <x v="0"/>
    <x v="0"/>
    <x v="0"/>
    <x v="0"/>
    <s v="2 - Poder Ejecutivo"/>
    <s v="0218 - MINISTERIO DE MEDIO AMBIENTE Y RECURSOS NATURALES"/>
    <s v="0001 - MINISTERIO  DE MEDIO AMBIENTE Y RECURSOS NATURALES"/>
    <x v="3"/>
    <x v="9"/>
    <x v="77"/>
    <s v="2.2 - CONTRATACIÓN DE SERVICIOS"/>
    <s v="2.2.9 - OTRAS CONTRATACIONES DE SERVICIOS"/>
    <s v="N"/>
    <s v="00 - N/A"/>
    <s v="10 - FONDO GENERAL"/>
    <s v="(en blanco)"/>
    <s v="99 - MULTIPROVINCIAL"/>
    <n v="11166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en blanco)"/>
    <s v="99 - MULTIPROVINCIAL"/>
    <n v="45620"/>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en blanco)"/>
    <s v="99 - MULTIPROVINCIAL"/>
    <n v="649545"/>
    <n v="0"/>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en blanco)"/>
    <s v="99 - MULTIPROVINCIAL"/>
    <n v="148165"/>
    <n v="9323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en blanco)"/>
    <s v="99 - MULTIPROVINCIAL"/>
    <n v="1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en blanco)"/>
    <s v="99 - MULTIPROVINCIAL"/>
    <n v="119914"/>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en blanco)"/>
    <s v="99 - MULTIPROVINCIAL"/>
    <n v="2750"/>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1099618"/>
    <n v="88740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642480"/>
    <n v="304181.59000000003"/>
  </r>
  <r>
    <s v="2024"/>
    <x v="0"/>
    <x v="0"/>
    <x v="0"/>
    <x v="0"/>
    <s v="2 - Poder Ejecutivo"/>
    <s v="0218 - MINISTERIO DE MEDIO AMBIENTE Y RECURSOS NATURALES"/>
    <s v="0001 - MINISTERIO  DE MEDIO AMBIENTE Y RECURSOS NATURALES"/>
    <x v="3"/>
    <x v="9"/>
    <x v="77"/>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380844164"/>
    <n v="171422348.89000005"/>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30043000"/>
    <n v="21200666.670000002"/>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62661012"/>
    <n v="16146955.41"/>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4622000"/>
    <n v="1980666.66"/>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32864586"/>
    <n v="14305527.340000004"/>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4254089"/>
    <n v="2869454.7999999989"/>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5492499"/>
    <n v="200185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en blanco)"/>
    <s v="99 - MULTIPROVINCIAL"/>
    <n v="6407150"/>
    <n v="1354502.2"/>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en blanco)"/>
    <s v="99 - MULTIPROVINCIAL"/>
    <n v="25920"/>
    <n v="0"/>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en blanco)"/>
    <s v="99 - MULTIPROVINCIAL"/>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en blanco)"/>
    <s v="99 - MULTIPROVINCIAL"/>
    <n v="11960356"/>
    <n v="0"/>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16559000"/>
    <n v="0"/>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4112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37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en blanco)"/>
    <s v="99 - MULTIPROVINCIAL"/>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10998440"/>
    <n v="2954787.7699999996"/>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1931810"/>
    <n v="465175"/>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en blanco)"/>
    <s v="99 - MULTIPROVINCIAL"/>
    <n v="225000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2636612"/>
    <n v="480245.6"/>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44507860"/>
    <n v="13460656"/>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6503012"/>
    <n v="258030.13"/>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347943828"/>
    <n v="347418538.32999998"/>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202103809"/>
    <n v="38504082"/>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19093719"/>
    <n v="6429842.9199999999"/>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en blanco)"/>
    <s v="99 - MULTIPROVINCIAL"/>
    <n v="10481756"/>
    <n v="5226912.3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16807126"/>
    <n v="7441643.7799999975"/>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9647408"/>
    <n v="5900517.1600000001"/>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en blanco)"/>
    <s v="99 - MULTIPROVINCIAL"/>
    <n v="90500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en blanco)"/>
    <s v="99 - MULTIPROVINCIAL"/>
    <n v="1840"/>
    <n v="0"/>
  </r>
  <r>
    <s v="2024"/>
    <x v="0"/>
    <x v="0"/>
    <x v="0"/>
    <x v="0"/>
    <s v="2 - Poder Ejecutivo"/>
    <s v="0218 - MINISTERIO DE MEDIO AMBIENTE Y RECURSOS NATURALES"/>
    <s v="0001 - MINISTERIO  DE MEDIO AMBIENTE Y RECURSOS NATURALES"/>
    <x v="3"/>
    <x v="9"/>
    <x v="78"/>
    <s v="2.2 - CONTRATACIÓN DE SERVICIOS"/>
    <s v="2.2.5 - ALQUILERES Y RENTAS"/>
    <s v="N"/>
    <s v="00 - N/A"/>
    <s v="20 - FONDOS CON DESTINO ESPECÍFICO"/>
    <s v="(en blanco)"/>
    <s v="99 - MULTIPROVINCIAL"/>
    <n v="2000000"/>
    <n v="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en blanco)"/>
    <s v="99 - MULTIPROVINCIAL"/>
    <n v="15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en blanco)"/>
    <s v="99 - MULTIPROVINCIAL"/>
    <n v="5000000"/>
    <n v="0"/>
  </r>
  <r>
    <s v="2024"/>
    <x v="0"/>
    <x v="0"/>
    <x v="0"/>
    <x v="0"/>
    <s v="2 - Poder Ejecutivo"/>
    <s v="0218 - MINISTERIO DE MEDIO AMBIENTE Y RECURSOS NATURALES"/>
    <s v="0001 - MINISTERIO  DE MEDIO AMBIENTE Y RECURSOS NATURALES"/>
    <x v="3"/>
    <x v="9"/>
    <x v="78"/>
    <s v="2.3 - MATERIALES Y SUMINISTROS"/>
    <s v="2.3.1 - ALIMENTOS Y PRODUCTOS AGROFORESTALES"/>
    <s v="N"/>
    <s v="00 - N/A"/>
    <s v="10 - FONDO GENERAL"/>
    <s v="(en blanco)"/>
    <s v="99 - MULTIPROVINCIAL"/>
    <n v="431829"/>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1552500"/>
    <n v="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en blanco)"/>
    <s v="99 - MULTIPROVINCIAL"/>
    <n v="3750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en blanco)"/>
    <s v="99 - MULTIPROVINCIAL"/>
    <n v="456388"/>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en blanco)"/>
    <s v="99 - MULTIPROVINCIAL"/>
    <n v="325059"/>
    <n v="21192.32"/>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5812000"/>
    <n v="430000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3357607"/>
    <n v="0"/>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en blanco)"/>
    <s v="99 - MULTIPROVINCIAL"/>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en blanco)"/>
    <s v="99 - MULTIPROVINCIAL"/>
    <n v="2000000"/>
    <n v="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en blanco)"/>
    <s v="99 - MULTIPROVINCIAL"/>
    <n v="50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en blanco)"/>
    <s v="99 - MULTIPROVINCIAL"/>
    <n v="5000000"/>
    <n v="0"/>
  </r>
  <r>
    <s v="2024"/>
    <x v="0"/>
    <x v="0"/>
    <x v="0"/>
    <x v="0"/>
    <s v="2 - Poder Ejecutivo"/>
    <s v="0218 - MINISTERIO DE MEDIO AMBIENTE Y RECURSOS NATURALES"/>
    <s v="0001 - MINISTERIO  DE MEDIO AMBIENTE Y RECURSOS NATURALES"/>
    <x v="3"/>
    <x v="9"/>
    <x v="79"/>
    <s v="2.2 - CONTRATACIÓN DE SERVICIOS"/>
    <s v="2.2.4 - TRANSPORTE Y ALMACENAJE"/>
    <s v="N"/>
    <s v="00 - N/A"/>
    <s v="10 - FONDO GENERAL"/>
    <s v="(en blanco)"/>
    <s v="99 - MULTIPROVINCIAL"/>
    <n v="24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051084"/>
    <n v="18000"/>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en blanco)"/>
    <s v="99 - MULTIPROVINCIAL"/>
    <n v="16100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en blanco)"/>
    <s v="99 - MULTIPROVINCIAL"/>
    <n v="10076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en blanco)"/>
    <s v="99 - MULTIPROVINCIAL"/>
    <n v="134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en blanco)"/>
    <s v="99 - MULTIPROVINCIAL"/>
    <n v="2000"/>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en blanco)"/>
    <s v="99 - MULTIPROVINCIAL"/>
    <n v="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169205"/>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11772420"/>
    <n v="2745424.2"/>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en blanco)"/>
    <s v="99 - MULTIPROVINCIAL"/>
    <n v="4524000"/>
    <n v="83000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2582041"/>
    <n v="474272.73"/>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en blanco)"/>
    <s v="99 - MULTIPROVINCIAL"/>
    <n v="696000"/>
    <n v="70944.44"/>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1502413"/>
    <n v="418588.60000000003"/>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640598"/>
    <n v="127322"/>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en blanco)"/>
    <s v="99 - MULTIPROVINCIAL"/>
    <n v="4000000"/>
    <n v="0"/>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en blanco)"/>
    <s v="99 - MULTIPROVINCIAL"/>
    <n v="17200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en blanco)"/>
    <s v="99 - MULTIPROVINCIAL"/>
    <n v="3475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en blanco)"/>
    <s v="99 - MULTIPROVINCIAL"/>
    <n v="232700"/>
    <n v="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en blanco)"/>
    <s v="99 - MULTIPROVINCIAL"/>
    <n v="117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en blanco)"/>
    <s v="99 - MULTIPROVINCIAL"/>
    <n v="145935"/>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en blanco)"/>
    <s v="99 - MULTIPROVINCIAL"/>
    <n v="1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32447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801832875"/>
    <n v="320865264.27999997"/>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264710880"/>
    <n v="147531133.33000004"/>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210227345"/>
    <n v="78340575.850000009"/>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90902018"/>
    <n v="18581734.66"/>
  </r>
  <r>
    <s v="2024"/>
    <x v="0"/>
    <x v="0"/>
    <x v="0"/>
    <x v="0"/>
    <s v="2 - Poder Ejecutivo"/>
    <s v="0218 - MINISTERIO DE MEDIO AMBIENTE Y RECURSOS NATURALES"/>
    <s v="0001 - MINISTERIO  DE MEDIO AMBIENTE Y RECURSOS NATURALES"/>
    <x v="3"/>
    <x v="9"/>
    <x v="81"/>
    <s v="2.1 - REMUNERACIONES Y CONTRIBUCIONES"/>
    <s v="2.1.4 - GRATIFICACIONES Y BONIFICACIONES"/>
    <s v="N"/>
    <s v="00 - N/A"/>
    <s v="10 - FONDO GENERAL"/>
    <s v="(en blanco)"/>
    <s v="99 - MULTIPROVINCIAL"/>
    <n v="0"/>
    <n v="565000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116848300"/>
    <n v="47276659.249999985"/>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37713344"/>
    <n v="22413330.109999996"/>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88400000"/>
    <n v="26541311.899999999"/>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10360467"/>
    <n v="1410173.8199999998"/>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12080250"/>
    <n v="6580398.5299999993"/>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3888080"/>
    <n v="1006451.66"/>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58798486"/>
    <n v="12971944.219999999"/>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4553250.75"/>
  </r>
  <r>
    <s v="2024"/>
    <x v="0"/>
    <x v="0"/>
    <x v="0"/>
    <x v="0"/>
    <s v="2 - Poder Ejecutivo"/>
    <s v="0218 - MINISTERIO DE MEDIO AMBIENTE Y RECURSOS NATURALES"/>
    <s v="0001 - MINISTERIO  DE MEDIO AMBIENTE Y RECURSOS NATURALES"/>
    <x v="3"/>
    <x v="9"/>
    <x v="81"/>
    <s v="2.2 - CONTRATACIÓN DE SERVICIOS"/>
    <s v="2.2.6 - SEGUROS"/>
    <s v="N"/>
    <s v="00 - N/A"/>
    <s v="10 - FONDO GENERAL"/>
    <s v="(en blanco)"/>
    <s v="99 - MULTIPROVINCIAL"/>
    <n v="22712600"/>
    <n v="28305922.610000003"/>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12328220"/>
    <n v="11118075.800000001"/>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20129885"/>
    <n v="13613347.270000001"/>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3636150"/>
    <n v="5981681.7399999993"/>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3058559"/>
    <n v="2386978.7399999998"/>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3964094"/>
    <n v="279213.96000000002"/>
  </r>
  <r>
    <s v="2024"/>
    <x v="0"/>
    <x v="0"/>
    <x v="0"/>
    <x v="0"/>
    <s v="2 - Poder Ejecutivo"/>
    <s v="0218 - MINISTERIO DE MEDIO AMBIENTE Y RECURSOS NATURALES"/>
    <s v="0001 - MINISTERIO  DE MEDIO AMBIENTE Y RECURSOS NATURALES"/>
    <x v="3"/>
    <x v="9"/>
    <x v="81"/>
    <s v="2.3 - MATERIALES Y SUMINISTROS"/>
    <s v="2.3.2 - TEXTILES Y VESTU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4564030"/>
    <n v="1118753.54"/>
  </r>
  <r>
    <s v="2024"/>
    <x v="0"/>
    <x v="0"/>
    <x v="0"/>
    <x v="0"/>
    <s v="2 - Poder Ejecutivo"/>
    <s v="0218 - MINISTERIO DE MEDIO AMBIENTE Y RECURSOS NATURALES"/>
    <s v="0001 - MINISTERIO  DE MEDIO AMBIENTE Y RECURSOS NATURALES"/>
    <x v="3"/>
    <x v="9"/>
    <x v="81"/>
    <s v="2.3 - MATERIALES Y SUMINISTROS"/>
    <s v="2.3.3 - PAPEL, CARTÓN E IMPRES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en blanco)"/>
    <s v="99 - MULTIPROVINCIAL"/>
    <n v="18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1004594"/>
    <n v="690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1794647"/>
    <n v="1037576.1100000001"/>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31667140"/>
    <n v="29560618.460000001"/>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2811638"/>
    <n v="11382071.48"/>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680034"/>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3754324"/>
    <n v="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en blanco)"/>
    <s v="99 - MULTIPROVINCIAL"/>
    <n v="5720000"/>
    <n v="182500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2119386"/>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en blanco)"/>
    <s v="99 - MULTIPROVINCIAL"/>
    <n v="880000"/>
    <n v="14500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202488"/>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809952"/>
    <n v="274594.99"/>
  </r>
  <r>
    <s v="2024"/>
    <x v="0"/>
    <x v="0"/>
    <x v="0"/>
    <x v="0"/>
    <s v="2 - Poder Ejecutivo"/>
    <s v="0218 - MINISTERIO DE MEDIO AMBIENTE Y RECURSOS NATURALES"/>
    <s v="0001 - MINISTERIO  DE MEDIO AMBIENTE Y RECURSOS NATURALES"/>
    <x v="3"/>
    <x v="6"/>
    <x v="82"/>
    <s v="2.2 - CONTRATACIÓN DE SERVICIOS"/>
    <s v="2.2.2 - PUBLICIDAD, IMPRESIÓN Y ENCUADERNACIÓN"/>
    <s v="N"/>
    <s v="00 - N/A"/>
    <s v="10 - FONDO GENERAL"/>
    <s v="(en blanco)"/>
    <s v="99 - MULTIPROVINCIAL"/>
    <n v="20000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en blanco)"/>
    <s v="99 - MULTIPROVINCIAL"/>
    <n v="2645900"/>
    <n v="2404272.2000000002"/>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en blanco)"/>
    <s v="99 - MULTIPROVINCIAL"/>
    <n v="2815280"/>
    <n v="999982.93"/>
  </r>
  <r>
    <s v="2024"/>
    <x v="0"/>
    <x v="0"/>
    <x v="0"/>
    <x v="0"/>
    <s v="2 - Poder Ejecutivo"/>
    <s v="0218 - MINISTERIO DE MEDIO AMBIENTE Y RECURSOS NATURALES"/>
    <s v="0001 - MINISTERIO  DE MEDIO AMBIENTE Y RECURSOS NATURALES"/>
    <x v="3"/>
    <x v="6"/>
    <x v="82"/>
    <s v="2.2 - CONTRATACIÓN DE SERVICIOS"/>
    <s v="2.2.5 - ALQUILERES Y RENTAS"/>
    <s v="N"/>
    <s v="00 - N/A"/>
    <s v="10 - FONDO GENERAL"/>
    <s v="(en blanco)"/>
    <s v="99 - MULTIPROVINCIAL"/>
    <n v="800000"/>
    <n v="0"/>
  </r>
  <r>
    <s v="2024"/>
    <x v="0"/>
    <x v="0"/>
    <x v="0"/>
    <x v="0"/>
    <s v="2 - Poder Ejecutivo"/>
    <s v="0218 - MINISTERIO DE MEDIO AMBIENTE Y RECURSOS NATURALES"/>
    <s v="0001 - MINISTERIO  DE MEDIO AMBIENTE Y RECURSOS NATURALES"/>
    <x v="3"/>
    <x v="6"/>
    <x v="82"/>
    <s v="2.2 - CONTRATACIÓN DE SERVICIOS"/>
    <s v="2.2.6 - SEGUROS"/>
    <s v="N"/>
    <s v="00 - N/A"/>
    <s v="10 - FONDO GENERAL"/>
    <s v="(en blanco)"/>
    <s v="99 - MULTIPROVINCIAL"/>
    <n v="15687400"/>
    <n v="0"/>
  </r>
  <r>
    <s v="2024"/>
    <x v="0"/>
    <x v="0"/>
    <x v="0"/>
    <x v="0"/>
    <s v="2 - Poder Ejecutivo"/>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en blanco)"/>
    <s v="99 - MULTIPROVINCIAL"/>
    <n v="60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16209000"/>
    <n v="1066700"/>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en blanco)"/>
    <s v="99 - MULTIPROVINCIAL"/>
    <n v="1509180"/>
    <n v="0"/>
  </r>
  <r>
    <s v="2024"/>
    <x v="0"/>
    <x v="0"/>
    <x v="0"/>
    <x v="0"/>
    <s v="2 - Poder Ejecutivo"/>
    <s v="0218 - MINISTERIO DE MEDIO AMBIENTE Y RECURSOS NATURALES"/>
    <s v="0001 - MINISTERIO  DE MEDIO AMBIENTE Y RECURSOS NATURALES"/>
    <x v="3"/>
    <x v="6"/>
    <x v="82"/>
    <s v="2.3 - MATERIALES Y SUMINISTROS"/>
    <s v="2.3.1 - ALIMENTOS Y PRODUCTOS AGROFORESTALES"/>
    <s v="N"/>
    <s v="00 - N/A"/>
    <s v="10 - FONDO GENERAL"/>
    <s v="(en blanco)"/>
    <s v="99 - MULTIPROVINCIAL"/>
    <n v="5193991"/>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en blanco)"/>
    <s v="99 - MULTIPROVINCIAL"/>
    <n v="47450"/>
    <n v="0"/>
  </r>
  <r>
    <s v="2024"/>
    <x v="0"/>
    <x v="0"/>
    <x v="0"/>
    <x v="0"/>
    <s v="2 - Poder Ejecutivo"/>
    <s v="0218 - MINISTERIO DE MEDIO AMBIENTE Y RECURSOS NATURALES"/>
    <s v="0001 - MINISTERIO  DE MEDIO AMBIENTE Y RECURSOS NATURALES"/>
    <x v="3"/>
    <x v="6"/>
    <x v="82"/>
    <s v="2.3 - MATERIALES Y SUMINISTROS"/>
    <s v="2.3.3 - PAPEL, CARTÓN E IMPRESOS"/>
    <s v="N"/>
    <s v="00 - N/A"/>
    <s v="10 - FONDO GENERAL"/>
    <s v="(en blanco)"/>
    <s v="99 - MULTIPROVINCIAL"/>
    <n v="4525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en blanco)"/>
    <s v="99 - MULTIPROVINCIAL"/>
    <n v="1000"/>
    <n v="0"/>
  </r>
  <r>
    <s v="2024"/>
    <x v="0"/>
    <x v="0"/>
    <x v="0"/>
    <x v="0"/>
    <s v="2 - Poder Ejecutivo"/>
    <s v="0218 - MINISTERIO DE MEDIO AMBIENTE Y RECURSOS NATURALES"/>
    <s v="0001 - MINISTERIO  DE MEDIO AMBIENTE Y RECURSOS NATURALES"/>
    <x v="3"/>
    <x v="6"/>
    <x v="82"/>
    <s v="2.3 - MATERIALES Y SUMINISTROS"/>
    <s v="2.3.7 - COMBUSTIBLES, LUBRICANTES, PRODUCTOS QUÍMICOS Y CONEXOS"/>
    <s v="N"/>
    <s v="00 - N/A"/>
    <s v="10 - FONDO GENERAL"/>
    <s v="(en blanco)"/>
    <s v="99 - MULTIPROVINCIAL"/>
    <n v="30590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479872"/>
    <n v="0"/>
  </r>
  <r>
    <s v="2024"/>
    <x v="0"/>
    <x v="0"/>
    <x v="0"/>
    <x v="0"/>
    <s v="2 - Poder Ejecutivo"/>
    <s v="0218 - MINISTERIO DE MEDIO AMBIENTE Y RECURSOS NATURALES"/>
    <s v="0001 - MINISTERIO  DE MEDIO AMBIENTE Y RECURSOS NATURALES"/>
    <x v="3"/>
    <x v="6"/>
    <x v="82"/>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16732274"/>
    <n v="4853906.33"/>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en blanco)"/>
    <s v="99 - MULTIPROVINCIAL"/>
    <n v="14758900"/>
    <n v="1213325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2261343"/>
    <n v="150000"/>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en blanco)"/>
    <s v="99 - MULTIPROVINCIAL"/>
    <n v="2270600"/>
    <n v="1017125"/>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2282907"/>
    <n v="575376.5399999998"/>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2089860"/>
    <n v="1844031.5100000002"/>
  </r>
  <r>
    <s v="2024"/>
    <x v="0"/>
    <x v="0"/>
    <x v="0"/>
    <x v="0"/>
    <s v="2 - Poder Ejecutivo"/>
    <s v="0218 - MINISTERIO DE MEDIO AMBIENTE Y RECURSOS NATURALES"/>
    <s v="0001 - MINISTERIO  DE MEDIO AMBIENTE Y RECURSOS NATURALES"/>
    <x v="3"/>
    <x v="6"/>
    <x v="83"/>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x v="3"/>
    <x v="6"/>
    <x v="83"/>
    <s v="2.2 - CONTRATACIÓN DE SERVICIOS"/>
    <s v="2.2.8 - OTROS SERVICIOS NO INCLUIDOS EN CONCEPTOS ANTERIORES"/>
    <s v="N"/>
    <s v="00 - N/A"/>
    <s v="10 - FONDO GENERAL"/>
    <s v="(en blanco)"/>
    <s v="99 - MULTIPROVINCIAL"/>
    <n v="2000000"/>
    <n v="0"/>
  </r>
  <r>
    <s v="2024"/>
    <x v="0"/>
    <x v="0"/>
    <x v="0"/>
    <x v="0"/>
    <s v="2 - Poder Ejecutivo"/>
    <s v="0218 - MINISTERIO DE MEDIO AMBIENTE Y RECURSOS NATURALES"/>
    <s v="0001 - MINISTERIO  DE MEDIO AMBIENTE Y RECURSOS NATURALES"/>
    <x v="3"/>
    <x v="6"/>
    <x v="83"/>
    <s v="2.2 - CONTRATACIÓN DE SERVICIOS"/>
    <s v="2.2.9 - OTRAS CONTRATACIONES DE SERVICIOS"/>
    <s v="N"/>
    <s v="00 - N/A"/>
    <s v="10 - FONDO GENERAL"/>
    <s v="(en blanco)"/>
    <s v="99 - MULTIPROVINCIAL"/>
    <n v="300000"/>
    <n v="0"/>
  </r>
  <r>
    <s v="2024"/>
    <x v="0"/>
    <x v="0"/>
    <x v="0"/>
    <x v="0"/>
    <s v="2 - Poder Ejecutivo"/>
    <s v="0218 - MINISTERIO DE MEDIO AMBIENTE Y RECURSOS NATURALES"/>
    <s v="0001 - MINISTERIO  DE MEDIO AMBIENTE Y RECURSOS NATURALES"/>
    <x v="3"/>
    <x v="6"/>
    <x v="83"/>
    <s v="2.3 - MATERIALES Y SUMINISTROS"/>
    <s v="2.3.2 - TEXTILES Y VESTUARIOS"/>
    <s v="N"/>
    <s v="00 - N/A"/>
    <s v="10 - FONDO GENERAL"/>
    <s v="(en blanco)"/>
    <s v="99 - MULTIPROVINCIAL"/>
    <n v="1189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en blanco)"/>
    <s v="99 - MULTIPROVINCIAL"/>
    <n v="231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17077961"/>
    <n v="591300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en blanco)"/>
    <s v="99 - MULTIPROVINCIAL"/>
    <n v="9997520"/>
    <n v="186000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3398278"/>
    <n v="887555.55"/>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en blanco)"/>
    <s v="99 - MULTIPROVINCIAL"/>
    <n v="1538080"/>
    <n v="300000"/>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2253677"/>
    <n v="846998.47"/>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1415649"/>
    <n v="285321.78999999998"/>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en blanco)"/>
    <s v="99 - MULTIPROVINCIAL"/>
    <n v="1000000"/>
    <n v="590060.80000000005"/>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en blanco)"/>
    <s v="99 - MULTIPROVINCIAL"/>
    <n v="2483100"/>
    <n v="1497445.2200000002"/>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en blanco)"/>
    <s v="99 - MULTIPROVINCIAL"/>
    <n v="1501200"/>
    <n v="1407864.8800000001"/>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en blanco)"/>
    <s v="99 - MULTIPROVINCIAL"/>
    <n v="100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en blanco)"/>
    <s v="99 - MULTIPROVINCIAL"/>
    <n v="20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19480000"/>
    <n v="533478"/>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en blanco)"/>
    <s v="99 - MULTIPROVINCIAL"/>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en blanco)"/>
    <s v="99 - MULTIPROVINCIAL"/>
    <n v="300000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en blanco)"/>
    <s v="99 - MULTIPROVINCIAL"/>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en blanco)"/>
    <s v="99 - MULTIPROVINCIAL"/>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en blanco)"/>
    <s v="99 - MULTIPROVINCIAL"/>
    <n v="72272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en blanco)"/>
    <s v="99 - MULTIPROVINCIAL"/>
    <n v="40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en blanco)"/>
    <s v="99 - MULTIPROVINCIAL"/>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en blanco)"/>
    <s v="99 - MULTIPROVINCIAL"/>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en blanco)"/>
    <s v="99 - MULTIPROVINCIAL"/>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570684"/>
    <n v="22664.41"/>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28212650"/>
    <n v="10245000"/>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en blanco)"/>
    <s v="99 - MULTIPROVINCIAL"/>
    <n v="4926000"/>
    <n v="441000"/>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2726984"/>
    <n v="1155007.46"/>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7625500"/>
    <n v="2880866.39"/>
  </r>
  <r>
    <s v="2024"/>
    <x v="0"/>
    <x v="0"/>
    <x v="0"/>
    <x v="0"/>
    <s v="2 - Poder Ejecutivo"/>
    <s v="0218 - MINISTERIO DE MEDIO AMBIENTE Y RECURSOS NATURALES"/>
    <s v="0007 - UNIDAD TÉCNICA EJECUTORA DE PROYECTOS DE DESARROLLO AGROFORESTAL"/>
    <x v="3"/>
    <x v="9"/>
    <x v="81"/>
    <s v="2.2 - CONTRATACIÓN DE SERVICIOS"/>
    <s v="2.2.5 - ALQUILERES Y RENTAS"/>
    <s v="N"/>
    <s v="00 - N/A"/>
    <s v="10 - FONDO GENERAL"/>
    <s v="(en blanco)"/>
    <s v="99 - MULTIPROVINCIAL"/>
    <n v="1000000"/>
    <n v="660298.76"/>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en blanco)"/>
    <s v="99 - MULTIPROVINCIAL"/>
    <n v="2761000"/>
    <n v="2809869.91"/>
  </r>
  <r>
    <s v="2024"/>
    <x v="0"/>
    <x v="0"/>
    <x v="0"/>
    <x v="0"/>
    <s v="2 - Poder Ejecutivo"/>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en blanco)"/>
    <s v="99 - MULTIPROVINCIAL"/>
    <n v="150000"/>
    <n v="67260"/>
  </r>
  <r>
    <s v="2024"/>
    <x v="0"/>
    <x v="0"/>
    <x v="0"/>
    <x v="0"/>
    <s v="2 - Poder Ejecutivo"/>
    <s v="0218 - MINISTERIO DE MEDIO AMBIENTE Y RECURSOS NATURALES"/>
    <s v="0007 - UNIDAD TÉCNICA EJECUTORA DE PROYECTOS DE DESARROLLO AGROFORESTAL"/>
    <x v="3"/>
    <x v="9"/>
    <x v="81"/>
    <s v="2.3 - MATERIALES Y SUMINISTROS"/>
    <s v="2.3.2 - TEXTILES Y VESTUARIOS"/>
    <s v="N"/>
    <s v="00 - N/A"/>
    <s v="10 - FONDO GENERAL"/>
    <s v="(en blanco)"/>
    <s v="99 - MULTIPROVINCIAL"/>
    <n v="500000"/>
    <n v="0"/>
  </r>
  <r>
    <s v="2024"/>
    <x v="0"/>
    <x v="0"/>
    <x v="0"/>
    <x v="0"/>
    <s v="2 - Poder Ejecutivo"/>
    <s v="0218 - MINISTERIO DE MEDIO AMBIENTE Y RECURSOS NATURALES"/>
    <s v="0007 - UNIDAD TÉCNICA EJECUTORA DE PROYECTOS DE DESARROLLO AGROFORESTAL"/>
    <x v="3"/>
    <x v="9"/>
    <x v="81"/>
    <s v="2.3 - MATERIALES Y SUMINISTROS"/>
    <s v="2.3.3 - PAPEL, CARTÓN E IMPRESOS"/>
    <s v="N"/>
    <s v="00 - N/A"/>
    <s v="10 - FONDO GENERAL"/>
    <s v="(en blanco)"/>
    <s v="99 - MULTIPROVINCIAL"/>
    <n v="300000"/>
    <n v="0"/>
  </r>
  <r>
    <s v="2024"/>
    <x v="0"/>
    <x v="0"/>
    <x v="0"/>
    <x v="0"/>
    <s v="2 - Poder Ejecutivo"/>
    <s v="0218 - MINISTERIO DE MEDIO AMBIENTE Y RECURSOS NATURALES"/>
    <s v="0007 - UNIDAD TÉCNICA EJECUTORA DE PROYECTOS DE DESARROLLO AGROFORESTAL"/>
    <x v="3"/>
    <x v="9"/>
    <x v="81"/>
    <s v="2.3 - MATERIALES Y SUMINISTROS"/>
    <s v="2.3.5 - CUERO, CAUCHO Y PLÁSTICO"/>
    <s v="N"/>
    <s v="00 - N/A"/>
    <s v="10 - FONDO GENERAL"/>
    <s v="(en blanco)"/>
    <s v="99 - MULTIPROVINCIAL"/>
    <n v="75000"/>
    <n v="0"/>
  </r>
  <r>
    <s v="2024"/>
    <x v="0"/>
    <x v="0"/>
    <x v="0"/>
    <x v="0"/>
    <s v="2 - Poder Ejecutivo"/>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en blanco)"/>
    <s v="99 - MULTIPROVINCIAL"/>
    <n v="23060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2580812"/>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808764913"/>
    <n v="311557148.46999997"/>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152728693"/>
    <n v="49209526.630000003"/>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93564554"/>
    <n v="46833210.989999935"/>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25150000"/>
    <n v="12076671.620000001"/>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15280500"/>
    <n v="1539802.89"/>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8884200"/>
    <n v="747978.96999999986"/>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3923044"/>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51399000"/>
    <n v="18925277.909999996"/>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12485000"/>
    <n v="12441269.759999998"/>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4246000"/>
    <n v="1100471.8899999999"/>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84927345"/>
    <n v="95192730.969999999"/>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649000"/>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10548852"/>
    <n v="3455424.68"/>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en blanco)"/>
    <s v="99 - MULTIPROVINCIAL"/>
    <n v="10000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3450000"/>
    <n v="1786623.0799999998"/>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5567169"/>
    <n v="295360.01"/>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40475000"/>
    <n v="1733015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42904711"/>
    <n v="1541611"/>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en blanco)"/>
    <s v="99 - MULTIPROVINCIAL"/>
    <n v="250000"/>
    <n v="51416.59"/>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2500000"/>
    <n v="1500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2076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1750000"/>
    <n v="379656.08"/>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1990000"/>
    <n v="227736.25"/>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29505044"/>
    <n v="11981298.18"/>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606201281"/>
    <n v="254832426.77000001"/>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en blanco)"/>
    <s v="99 - MULTIPROVINCIAL"/>
    <n v="4000000"/>
    <n v="2810989.86"/>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27980174.650000002"/>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56406568"/>
    <n v="0"/>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en blanco)"/>
    <s v="99 - MULTIPROVINCIAL"/>
    <n v="0"/>
    <n v="74904.5"/>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64923843"/>
    <n v="38825270.949999996"/>
  </r>
  <r>
    <s v="2024"/>
    <x v="0"/>
    <x v="0"/>
    <x v="0"/>
    <x v="0"/>
    <s v="2 - Poder Ejecutivo"/>
    <s v="0219 - MINISTERIO DE EDUCACIÓN SUPERIOR CIENCIA Y TECNOLOGÍA"/>
    <s v="0002 - INSTITUTO TECNOLÓGICO DE LAS AMÉRICAS"/>
    <x v="2"/>
    <x v="10"/>
    <x v="45"/>
    <s v="2.2 - CONTRATACIÓN DE SERVICIOS"/>
    <s v="2.2.1 - SERVICIOS BÁSICO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47100000"/>
    <n v="34007209.489999995"/>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en blanco)"/>
    <s v="99 - MULTIPROVINCIAL"/>
    <n v="5000000"/>
    <n v="2447950.2599999998"/>
  </r>
  <r>
    <s v="2024"/>
    <x v="0"/>
    <x v="0"/>
    <x v="0"/>
    <x v="0"/>
    <s v="2 - Poder Ejecutivo"/>
    <s v="0219 - MINISTERIO DE EDUCACIÓN SUPERIOR CIENCIA Y TECNOLOGÍA"/>
    <s v="0002 - INSTITUTO TECNOLÓGICO DE LAS AMÉRICAS"/>
    <x v="2"/>
    <x v="10"/>
    <x v="45"/>
    <s v="2.2 - CONTRATACIÓN DE SERVICIOS"/>
    <s v="2.2.3 - VIÁTICOS"/>
    <s v="N"/>
    <s v="00 - N/A"/>
    <s v="10 - FONDO GENERAL"/>
    <s v="(en blanco)"/>
    <s v="99 - MULTIPROVINCIAL"/>
    <n v="0"/>
    <n v="168870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en blanco)"/>
    <s v="99 - MULTIPROVINCIAL"/>
    <n v="700000"/>
    <n v="860026.7"/>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2200000"/>
    <n v="1579425.18"/>
  </r>
  <r>
    <s v="2024"/>
    <x v="0"/>
    <x v="0"/>
    <x v="0"/>
    <x v="0"/>
    <s v="2 - Poder Ejecutivo"/>
    <s v="0219 - MINISTERIO DE EDUCACIÓN SUPERIOR CIENCIA Y TECNOLOGÍA"/>
    <s v="0002 - INSTITUTO TECNOLÓGICO DE LAS AMÉRICAS"/>
    <x v="2"/>
    <x v="10"/>
    <x v="45"/>
    <s v="2.2 - CONTRATACIÓN DE SERVICIOS"/>
    <s v="2.2.5 - ALQUILERES Y RENTAS"/>
    <s v="N"/>
    <s v="00 - N/A"/>
    <s v="10 - FONDO GENERAL"/>
    <s v="(en blanco)"/>
    <s v="99 - MULTIPROVINCIAL"/>
    <n v="0"/>
    <n v="1966300.67"/>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3700000"/>
    <n v="16025953.630000001"/>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3900185"/>
    <n v="1893963.4700000002"/>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en blanco)"/>
    <s v="99 - MULTIPROVINCIAL"/>
    <n v="5400000"/>
    <n v="2250207.5699999998"/>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34250000"/>
    <n v="9882618.3800000008"/>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6600000"/>
    <n v="1323615.4000000001"/>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en blanco)"/>
    <s v="99 - MULTIPROVINCIAL"/>
    <n v="2600000"/>
    <n v="700073.33"/>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en blanco)"/>
    <s v="99 - MULTIPROVINCIAL"/>
    <n v="1800000"/>
    <n v="539152.30000000005"/>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en blanco)"/>
    <s v="99 - MULTIPROVINCIAL"/>
    <n v="2200000"/>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1800000"/>
    <n v="791726.9"/>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en blanco)"/>
    <s v="99 - MULTIPROVINCIAL"/>
    <n v="250000"/>
    <n v="0"/>
  </r>
  <r>
    <s v="2024"/>
    <x v="0"/>
    <x v="0"/>
    <x v="0"/>
    <x v="0"/>
    <s v="2 - Poder Ejecutivo"/>
    <s v="0219 - MINISTERIO DE EDUCACIÓN SUPERIOR CIENCIA Y TECNOLOGÍA"/>
    <s v="0002 - INSTITUTO TECNOLÓGICO DE LAS AMÉRICAS"/>
    <x v="2"/>
    <x v="10"/>
    <x v="45"/>
    <s v="2.3 - MATERIALES Y SUMINISTROS"/>
    <s v="2.3.5 - CUERO, CAUCHO Y PLÁSTICO"/>
    <s v="N"/>
    <s v="00 - N/A"/>
    <s v="10 - FONDO GENERAL"/>
    <s v="(en blanco)"/>
    <s v="99 - MULTIPROVINCIAL"/>
    <n v="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en blanco)"/>
    <s v="99 - MULTIPROVINCIAL"/>
    <n v="250000"/>
    <n v="78059.360000000001"/>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3200000"/>
    <n v="179776.3"/>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21050000"/>
    <n v="4528082.55"/>
  </r>
  <r>
    <s v="2024"/>
    <x v="0"/>
    <x v="0"/>
    <x v="0"/>
    <x v="0"/>
    <s v="2 - Poder Ejecutivo"/>
    <s v="0219 - MINISTERIO DE EDUCACIÓN SUPERIOR CIENCIA Y TECNOLOGÍA"/>
    <s v="0002 - INSTITUTO TECNOLÓGICO DE LAS AMÉRICAS"/>
    <x v="2"/>
    <x v="10"/>
    <x v="45"/>
    <s v="2.3 - MATERIALES Y SUMINISTROS"/>
    <s v="2.3.9 - PRODUCTOS Y ÚTILES VARIOS"/>
    <s v="N"/>
    <s v="00 - N/A"/>
    <s v="10 - FONDO GENERAL"/>
    <s v="(en blanco)"/>
    <s v="99 - MULTIPROVINCIAL"/>
    <n v="0"/>
    <n v="8924281"/>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1210000"/>
    <n v="4561087.0599999996"/>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419037260"/>
    <n v="189169847.24000001"/>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52155290"/>
    <n v="23965369.260000002"/>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59431548"/>
    <n v="28808593.900000006"/>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28187655"/>
    <n v="15497187.450000003"/>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en blanco)"/>
    <s v="99 - MULTIPROVINCIAL"/>
    <n v="1500000"/>
    <n v="90000"/>
  </r>
  <r>
    <s v="2024"/>
    <x v="0"/>
    <x v="0"/>
    <x v="0"/>
    <x v="0"/>
    <s v="2 - Poder Ejecutivo"/>
    <s v="0219 - MINISTERIO DE EDUCACIÓN SUPERIOR CIENCIA Y TECNOLOGÍA"/>
    <s v="0003 - INSTITUTO TECNICO SUPERIOR COMUNITARIO"/>
    <x v="2"/>
    <x v="10"/>
    <x v="24"/>
    <s v="2.2 - CONTRATACIÓN DE SERVICIOS"/>
    <s v="2.2.3 - VIÁTICOS"/>
    <s v="N"/>
    <s v="00 - N/A"/>
    <s v="10 - FONDO GENERAL"/>
    <s v="(en blanco)"/>
    <s v="99 - MULTIPROVINCIAL"/>
    <n v="5000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en blanco)"/>
    <s v="99 - MULTIPROVINCIAL"/>
    <n v="12000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580000"/>
    <n v="0"/>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en blanco)"/>
    <s v="99 - MULTIPROVINCIAL"/>
    <n v="0"/>
    <n v="5579120"/>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14600000"/>
    <n v="11488507.210000001"/>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450000"/>
    <n v="590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500000"/>
    <n v="1318296"/>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en blanco)"/>
    <s v="99 - MULTIPROVINCIAL"/>
    <n v="200000"/>
    <n v="7080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4353399"/>
    <n v="582621.80000000005"/>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1280000"/>
    <n v="533407.19999999995"/>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2200000"/>
    <n v="1218586"/>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en blanco)"/>
    <s v="99 - MULTIPROVINCIAL"/>
    <n v="100000"/>
    <n v="255971.25"/>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250000"/>
    <n v="100488.79999999999"/>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600000"/>
    <n v="2608.13"/>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9650000"/>
    <n v="4710490.96"/>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7300000"/>
    <n v="2489522.0799999996"/>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en blanco)"/>
    <s v="99 - MULTIPROVINCIAL"/>
    <n v="1210000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26684796"/>
    <n v="12292395"/>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771000"/>
    <n v="38550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en blanco)"/>
    <s v="99 - MULTIPROVINCIAL"/>
    <n v="6000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3652200"/>
    <n v="1829150.6699999997"/>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980000"/>
    <n v="519296.92"/>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en blanco)"/>
    <s v="99 - MULTIPROVINCIAL"/>
    <n v="4800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en blanco)"/>
    <s v="99 - MULTIPROVINCIAL"/>
    <n v="1635000"/>
    <n v="787630.53999999992"/>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en blanco)"/>
    <s v="99 - MULTIPROVINCIAL"/>
    <n v="912000"/>
    <n v="478788.36"/>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426000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en blanco)"/>
    <s v="99 - MULTIPROVINCIAL"/>
    <n v="3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370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1092600"/>
    <n v="25000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420296"/>
    <n v="1788.01"/>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7475000"/>
    <n v="3738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9520000"/>
    <n v="413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0660000"/>
    <n v="534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8944000"/>
    <n v="4122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10530000"/>
    <n v="486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842496000"/>
    <n v="388272602.21999991"/>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19350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58860000"/>
    <n v="73928500.770000011"/>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100256.4300000000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1028110"/>
    <n v="557264.980000000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1223418"/>
    <n v="615299.19999999995"/>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1464296"/>
    <n v="797138.6400000001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1227000"/>
    <n v="613416.0000000001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1449000"/>
    <n v="724406.6400000001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117410868"/>
    <n v="58155898.0600000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294997.72000000003"/>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6000000"/>
    <n v="17955993.080000002"/>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4550000"/>
    <n v="2332667.0699999998"/>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14000000"/>
    <n v="3769507.4800000004"/>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200000"/>
    <n v="2033626.4399999995"/>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45216715"/>
    <n v="7857918.2199999979"/>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84000"/>
    <n v="5108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43000"/>
    <n v="73074.39999999999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74000"/>
    <n v="90622.709999999992"/>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59000"/>
    <n v="48752.069999999992"/>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30000"/>
    <n v="22445.8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24592000"/>
    <n v="12118875.070000013"/>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1000000"/>
    <n v="3621166.1000000006"/>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5500000"/>
    <n v="10072343.870000001"/>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250953675"/>
    <n v="2362436.36"/>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36500000"/>
    <n v="16765721.039999999"/>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2800000"/>
    <n v="1917903.12"/>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1400000"/>
    <n v="93189.08"/>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2700000"/>
    <n v="1453175.27"/>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210000"/>
    <n v="84309.9"/>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2100000"/>
    <n v="283210.03000000003"/>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645000"/>
    <n v="120059.1"/>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600000"/>
    <n v="29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492000"/>
    <n v="21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600000"/>
    <n v="33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600000"/>
    <n v="29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600000"/>
    <n v="29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4979200"/>
    <n v="8092900.5200000005"/>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3355000"/>
    <n v="2619733.02"/>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1975000"/>
    <n v="66000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197308"/>
    <n v="98734.44"/>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en blanco)"/>
    <s v="99 - MULTIPROVINCIAL"/>
    <n v="18000"/>
    <n v="10897.25"/>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en blanco)"/>
    <s v="99 - MULTIPROVINCIAL"/>
    <n v="96000"/>
    <n v="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342592741"/>
    <n v="135223545.18000001"/>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49844310"/>
    <n v="20439510.27"/>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43548337"/>
    <n v="19717515.559999987"/>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20815000"/>
    <n v="8463239.0099999979"/>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154000"/>
    <n v="171221.54"/>
  </r>
  <r>
    <s v="2024"/>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3602957"/>
    <n v="793188.8"/>
  </r>
  <r>
    <s v="2024"/>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15322353"/>
    <n v="55970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1069750"/>
    <n v="1392071.6"/>
  </r>
  <r>
    <s v="2024"/>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12490940"/>
    <n v="4953324.4000000004"/>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2510000"/>
    <n v="1323948.24"/>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7644500"/>
    <n v="54552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3851812"/>
    <n v="540023"/>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521550"/>
    <n v="382209.92"/>
  </r>
  <r>
    <s v="2024"/>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147000"/>
    <n v="80918.5"/>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1011691"/>
    <n v="391966.80999999994"/>
  </r>
  <r>
    <s v="2024"/>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4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375000"/>
    <n v="73374"/>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2800"/>
    <n v="118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5775500"/>
    <n v="3603626.87"/>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099247"/>
    <n v="2088156.0700000003"/>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en blanco)"/>
    <s v="99 - MULTIPROVINCIAL"/>
    <n v="0"/>
    <n v="416.73"/>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en blanco)"/>
    <s v="99 - MULTIPROVINCIAL"/>
    <n v="0"/>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en blanco)"/>
    <s v="99 - MULTIPROVINCIAL"/>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1923305"/>
    <n v="4393215.2300000004"/>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5749977"/>
    <n v="6956400"/>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1079570"/>
    <n v="673919.56"/>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3180000"/>
    <n v="1674998.63"/>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500000"/>
    <n v="0"/>
  </r>
  <r>
    <s v="2024"/>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en blanco)"/>
    <s v="99 - MULTIPROVINCIAL"/>
    <n v="0"/>
    <n v="137559"/>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0"/>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2416399"/>
    <n v="4421562.9099999992"/>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252909.4"/>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2717779.0300000003"/>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10150622"/>
    <n v="108119.20000000001"/>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1400000"/>
    <n v="292285.99"/>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366694.79000000004"/>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1200000"/>
    <n v="55131.92"/>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4400000"/>
    <n v="3127797.04"/>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1660861"/>
    <n v="642530.49000000011"/>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69461162"/>
    <n v="75519787.060000017"/>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28002000"/>
    <n v="13415509.6"/>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22750051"/>
    <n v="10885712.789999997"/>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23080000"/>
    <n v="14257493.729999999"/>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en blanco)"/>
    <s v="99 - MULTIPROVINCIAL"/>
    <n v="515000"/>
    <n v="0"/>
  </r>
  <r>
    <s v="2024"/>
    <x v="0"/>
    <x v="0"/>
    <x v="0"/>
    <x v="0"/>
    <s v="2 - Poder Ejecutivo"/>
    <s v="0220 - MINISTERIO DE ECONOMÍA, PLANIFICACIÓN Y DESARROLLO"/>
    <s v="0018 - SISTEMA ÚNICO DE BENEFICIARIOS"/>
    <x v="2"/>
    <x v="4"/>
    <x v="6"/>
    <s v="2.2 - CONTRATACIÓN DE SERVICIOS"/>
    <s v="2.2.3 - VIÁTICOS"/>
    <s v="N"/>
    <s v="00 - N/A"/>
    <s v="10 - FONDO GENERAL"/>
    <s v="(en blanco)"/>
    <s v="99 - MULTIPROVINCIAL"/>
    <n v="4200000"/>
    <n v="785400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2720000"/>
    <n v="1300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22629000"/>
    <n v="8799420.0499999989"/>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13300000"/>
    <n v="7468564.7400000002"/>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4900000"/>
    <n v="1241718.95"/>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3896849"/>
    <n v="1126896"/>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2900000"/>
    <n v="1374038.45"/>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665000"/>
    <n v="276697.75"/>
  </r>
  <r>
    <s v="2024"/>
    <x v="0"/>
    <x v="0"/>
    <x v="0"/>
    <x v="0"/>
    <s v="2 - Poder Ejecutivo"/>
    <s v="0220 - MINISTERIO DE ECONOMÍA, PLANIFICACIÓN Y DESARROLLO"/>
    <s v="0018 - SISTEMA ÚNICO DE BENEFICIARIOS"/>
    <x v="2"/>
    <x v="4"/>
    <x v="6"/>
    <s v="2.3 - MATERIALES Y SUMINISTROS"/>
    <s v="2.3.2 - TEXTILES Y VESTUARIOS"/>
    <s v="N"/>
    <s v="00 - N/A"/>
    <s v="10 - FONDO GENERAL"/>
    <s v="(en blanco)"/>
    <s v="99 - MULTIPROVINCIAL"/>
    <n v="448000"/>
    <n v="184115.4"/>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675000"/>
    <n v="207236"/>
  </r>
  <r>
    <s v="2024"/>
    <x v="0"/>
    <x v="0"/>
    <x v="0"/>
    <x v="0"/>
    <s v="2 - Poder Ejecutivo"/>
    <s v="0220 - MINISTERIO DE ECONOMÍA, PLANIFICACIÓN Y DESARROLLO"/>
    <s v="0018 - SISTEMA ÚNICO DE BENEFICIARIOS"/>
    <x v="2"/>
    <x v="4"/>
    <x v="6"/>
    <s v="2.3 - MATERIALES Y SUMINISTROS"/>
    <s v="2.3.4 - PRODUCTOS FARMACÉUTICOS"/>
    <s v="N"/>
    <s v="00 - N/A"/>
    <s v="10 - FONDO GENERAL"/>
    <s v="(en blanco)"/>
    <s v="99 - MULTIPROVINCIAL"/>
    <n v="10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700000"/>
    <n v="198633.65"/>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119678"/>
    <n v="4366.46"/>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11100000"/>
    <n v="6036735.9799999995"/>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1900000"/>
    <n v="877766.36"/>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85984759"/>
    <n v="120747938.07000001"/>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17501000"/>
    <n v="56302986.149999999"/>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72347440"/>
    <n v="39703019.049999997"/>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27019000"/>
    <n v="15747536.829999998"/>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40222061"/>
    <n v="18014263.749999996"/>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13232534"/>
    <n v="8373519.2799999965"/>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100000"/>
    <n v="10636135.519999998"/>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7075000"/>
    <n v="2218092.0499999998"/>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500000"/>
    <n v="0"/>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11800000"/>
    <n v="1586395.3"/>
  </r>
  <r>
    <s v="2024"/>
    <x v="0"/>
    <x v="0"/>
    <x v="0"/>
    <x v="0"/>
    <s v="2 - Poder Ejecutivo"/>
    <s v="0221 - MINISTERIO DE ADMINISTRACIÓN PÚBLICA"/>
    <s v="0001 - MINISTERIO DE ADMINISTRACION PUBLICA"/>
    <x v="0"/>
    <x v="0"/>
    <x v="2"/>
    <s v="2.2 - CONTRATACIÓN DE SERVICIOS"/>
    <s v="2.2.3 - VIÁTICOS"/>
    <s v="N"/>
    <s v="00 - N/A"/>
    <s v="10 - FONDO GENERAL"/>
    <s v="(en blanco)"/>
    <s v="99 - MULTIPROVINCIAL"/>
    <n v="1150000"/>
    <n v="142943.26"/>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5700000"/>
    <n v="93220.98"/>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7220000"/>
    <n v="795934.80999999994"/>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24250000"/>
    <n v="14081021.809999999"/>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2200000"/>
    <n v="5804852.7599999998"/>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61293450"/>
    <n v="6021870.0600000005"/>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36300000"/>
    <n v="19880315.310000002"/>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3750000"/>
    <n v="2912211.44"/>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750000"/>
    <n v="1013659.4"/>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550000"/>
    <n v="87112.320000000007"/>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1100000"/>
    <n v="245322"/>
  </r>
  <r>
    <s v="2024"/>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150000"/>
    <n v="189051.85"/>
  </r>
  <r>
    <s v="2024"/>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600000"/>
    <n v="44400.18"/>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600000"/>
    <n v="6497.48"/>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9150000"/>
    <n v="6028856.2999999998"/>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750000"/>
    <n v="3759919.1099999994"/>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en blanco)"/>
    <s v="99 - MULTIPROVINCIAL"/>
    <n v="800000"/>
    <n v="0"/>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en blanco)"/>
    <s v="99 - MULTIPROVINCIAL"/>
    <n v="300000"/>
    <n v="30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71451232"/>
    <n v="33144556.950000003"/>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44613019"/>
    <n v="21651190"/>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18980890"/>
    <n v="9222683.3000000007"/>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10158409"/>
    <n v="4929098.5299999993"/>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6439664"/>
    <n v="3264950.22"/>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4901235"/>
    <n v="5115911.1600000011"/>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565000"/>
    <n v="5546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99 - MULTIPROVINCIAL"/>
    <n v="181000"/>
    <n v="0"/>
  </r>
  <r>
    <s v="2024"/>
    <x v="0"/>
    <x v="0"/>
    <x v="0"/>
    <x v="0"/>
    <s v="2 - Poder Ejecutivo"/>
    <s v="0221 - MINISTERIO DE ADMINISTRACIÓN PÚBLICA"/>
    <s v="0002 - INSTITUTO NACIONAL DE ADMINISTRACION PUBLICA"/>
    <x v="2"/>
    <x v="10"/>
    <x v="39"/>
    <s v="2.2 - CONTRATACIÓN DE SERVICIOS"/>
    <s v="2.2.3 - VIÁTICOS"/>
    <s v="N"/>
    <s v="00 - N/A"/>
    <s v="10 - FONDO GENERAL"/>
    <s v="(en blanco)"/>
    <s v="01 - DISTRITO NACIONAL"/>
    <n v="200000"/>
    <n v="341266.24"/>
  </r>
  <r>
    <s v="2024"/>
    <x v="0"/>
    <x v="0"/>
    <x v="0"/>
    <x v="0"/>
    <s v="2 - Poder Ejecutivo"/>
    <s v="0221 - MINISTERIO DE ADMINISTRACIÓN PÚBLICA"/>
    <s v="0002 - INSTITUTO NACIONAL DE ADMINISTRACION PUBLICA"/>
    <x v="2"/>
    <x v="10"/>
    <x v="39"/>
    <s v="2.2 - CONTRATACIÓN DE SERVICIOS"/>
    <s v="2.2.3 - VIÁTICOS"/>
    <s v="N"/>
    <s v="00 - N/A"/>
    <s v="10 - FONDO GENERAL"/>
    <s v="(en blanco)"/>
    <s v="99 - MULTIPROVINCIAL"/>
    <n v="60000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en blanco)"/>
    <s v="01 - DISTRITO NACIONAL"/>
    <n v="120000"/>
    <n v="49643.87"/>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6112537"/>
    <n v="1048176.8"/>
  </r>
  <r>
    <s v="2024"/>
    <x v="0"/>
    <x v="0"/>
    <x v="0"/>
    <x v="0"/>
    <s v="2 - Poder Ejecutivo"/>
    <s v="0221 - MINISTERIO DE ADMINISTRACIÓN PÚBLICA"/>
    <s v="0002 - INSTITUTO NACIONAL DE ADMINISTRACION PUBLICA"/>
    <x v="2"/>
    <x v="10"/>
    <x v="39"/>
    <s v="2.2 - CONTRATACIÓN DE SERVICIOS"/>
    <s v="2.2.6 - SEGUROS"/>
    <s v="N"/>
    <s v="00 - N/A"/>
    <s v="10 - FONDO GENERAL"/>
    <s v="(en blanco)"/>
    <s v="01 - DISTRITO NACIONAL"/>
    <n v="12846000"/>
    <n v="1035772.56"/>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12314720"/>
    <n v="1292350.47"/>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6191329"/>
    <n v="5133326.4000000004"/>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99 - MULTIPROVINCIAL"/>
    <n v="168000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01 - DISTRITO NACIONAL"/>
    <n v="754000"/>
    <n v="453145.81"/>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99 - MULTIPROVINCIAL"/>
    <n v="59600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en blanco)"/>
    <s v="01 - DISTRITO NACIONAL"/>
    <n v="366253"/>
    <n v="147275.16"/>
  </r>
  <r>
    <s v="2024"/>
    <x v="0"/>
    <x v="0"/>
    <x v="0"/>
    <x v="0"/>
    <s v="2 - Poder Ejecutivo"/>
    <s v="0221 - MINISTERIO DE ADMINISTRACIÓN PÚBLICA"/>
    <s v="0002 - INSTITUTO NACIONAL DE ADMINISTRACION PUBLICA"/>
    <x v="2"/>
    <x v="10"/>
    <x v="39"/>
    <s v="2.3 - MATERIALES Y SUMINISTROS"/>
    <s v="2.3.2 - TEXTILES Y VESTUARIOS"/>
    <s v="N"/>
    <s v="00 - N/A"/>
    <s v="10 - FONDO GENERAL"/>
    <s v="(en blanco)"/>
    <s v="01 - DISTRITO NACIONAL"/>
    <n v="424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en blanco)"/>
    <s v="01 - DISTRITO NACIONAL"/>
    <n v="190000"/>
    <n v="151050.26999999999"/>
  </r>
  <r>
    <s v="2024"/>
    <x v="0"/>
    <x v="0"/>
    <x v="0"/>
    <x v="0"/>
    <s v="2 - Poder Ejecutivo"/>
    <s v="0221 - MINISTERIO DE ADMINISTRACIÓN PÚBLICA"/>
    <s v="0002 - INSTITUTO NACIONAL DE ADMINISTRACION PUBLICA"/>
    <x v="2"/>
    <x v="10"/>
    <x v="39"/>
    <s v="2.3 - MATERIALES Y SUMINISTROS"/>
    <s v="2.3.4 - PRODUCTOS FARMACÉUTICOS"/>
    <s v="N"/>
    <s v="00 - N/A"/>
    <s v="10 - FONDO GENERAL"/>
    <s v="(en blanco)"/>
    <s v="01 - DISTRITO NACIONAL"/>
    <n v="100000"/>
    <n v="34725.9"/>
  </r>
  <r>
    <s v="2024"/>
    <x v="0"/>
    <x v="0"/>
    <x v="0"/>
    <x v="0"/>
    <s v="2 - Poder Ejecutivo"/>
    <s v="0221 - MINISTERIO DE ADMINISTRACIÓN PÚBLICA"/>
    <s v="0002 - INSTITUTO NACIONAL DE ADMINISTRACION PUBLICA"/>
    <x v="2"/>
    <x v="10"/>
    <x v="39"/>
    <s v="2.3 - MATERIALES Y SUMINISTROS"/>
    <s v="2.3.5 - CUERO, CAUCHO Y PLÁSTICO"/>
    <s v="N"/>
    <s v="00 - N/A"/>
    <s v="10 - FONDO GENERAL"/>
    <s v="(en blanco)"/>
    <s v="01 - DISTRITO NACIONAL"/>
    <n v="550000"/>
    <n v="39608"/>
  </r>
  <r>
    <s v="2024"/>
    <x v="0"/>
    <x v="0"/>
    <x v="0"/>
    <x v="0"/>
    <s v="2 - Poder Ejecutivo"/>
    <s v="0221 - MINISTERIO DE ADMINISTRACIÓN PÚBLICA"/>
    <s v="0002 - INSTITUTO NACIONAL DE ADMINISTRACION PUBLICA"/>
    <x v="2"/>
    <x v="10"/>
    <x v="39"/>
    <s v="2.3 - MATERIALES Y SUMINISTROS"/>
    <s v="2.3.6 - PRODUCTOS DE MINERALES, METÁLICOS Y NO METÁLICOS"/>
    <s v="N"/>
    <s v="00 - N/A"/>
    <s v="10 - FONDO GENERAL"/>
    <s v="(en blanco)"/>
    <s v="01 - DISTRITO NACIONAL"/>
    <n v="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4604000"/>
    <n v="1458950.35"/>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938000"/>
    <n v="563804.40999999992"/>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486783353"/>
    <n v="169463718.45999998"/>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77099496"/>
    <n v="37836440.049999997"/>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49300996"/>
    <n v="22323927.510000002"/>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29280996"/>
    <n v="13664030.629999999"/>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en blanco)"/>
    <s v="01 - DISTRITO NACIONAL"/>
    <n v="0"/>
    <n v="0"/>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46801200"/>
    <n v="25134048.760000002"/>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18257628"/>
    <n v="5635700.71"/>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73459339"/>
    <n v="44916032.289999992"/>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99 - MULTIPROVINCIAL"/>
    <n v="0"/>
    <n v="708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01 - DISTRITO NACIONAL"/>
    <n v="0"/>
    <n v="211307.66"/>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99 - MULTIPROVINCIAL"/>
    <n v="0"/>
    <n v="1660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en blanco)"/>
    <s v="99 - MULTIPROVINCIAL"/>
    <n v="0"/>
    <n v="344702.25"/>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01 - DISTRITO NACIONAL"/>
    <n v="125900000"/>
    <n v="42883540.399999999"/>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225816780"/>
    <n v="89914294.379999965"/>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en blanco)"/>
    <s v="99 - MULTIPROVINCIAL"/>
    <n v="0"/>
    <n v="2304729.33"/>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01 - DISTRITO NACIONAL"/>
    <n v="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860175.2"/>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01 - DISTRITO NACIONAL"/>
    <n v="3150000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5816731.52"/>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1401722"/>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99 - MULTIPROVINCIAL"/>
    <n v="0"/>
    <n v="495263"/>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99 - MULTIPROVINCIAL"/>
    <n v="0"/>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en blanco)"/>
    <s v="99 - MULTIPROVINCIAL"/>
    <n v="0"/>
    <n v="672777"/>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en blanco)"/>
    <s v="99 - MULTIPROVINCIAL"/>
    <n v="0"/>
    <n v="95635.46"/>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en blanco)"/>
    <s v="99 - MULTIPROVINCIAL"/>
    <n v="0"/>
    <n v="21385.809999999998"/>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01 - DISTRITO NACIONAL"/>
    <n v="3000000"/>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10200000"/>
    <n v="1931631.62"/>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4472197.1199999992"/>
  </r>
  <r>
    <s v="2024"/>
    <x v="0"/>
    <x v="0"/>
    <x v="0"/>
    <x v="0"/>
    <s v="2 - Poder Ejecutivo"/>
    <s v="0222 - MINISTERIO DE ENERGIA Y MINAS"/>
    <s v="0001 - MINISTERIO DE ENERGIA Y MINAS"/>
    <x v="0"/>
    <x v="0"/>
    <x v="10"/>
    <s v="2.2 - CONTRATACIÓN DE SERVICIOS"/>
    <s v="2.2.2 - PUBLICIDAD, IMPRESIÓN Y ENCUADERNACIÓN"/>
    <s v="N"/>
    <s v="00 - N/A"/>
    <s v="10 - FONDO GENERAL"/>
    <s v="(en blanco)"/>
    <s v="99 - MULTIPROVINCIAL"/>
    <n v="200895"/>
    <n v="0"/>
  </r>
  <r>
    <s v="2024"/>
    <x v="0"/>
    <x v="0"/>
    <x v="0"/>
    <x v="0"/>
    <s v="2 - Poder Ejecutivo"/>
    <s v="0222 - MINISTERIO DE ENERGIA Y MINAS"/>
    <s v="0001 - MINISTERIO DE ENERGIA Y MINAS"/>
    <x v="0"/>
    <x v="0"/>
    <x v="10"/>
    <s v="2.2 - CONTRATACIÓN DE SERVICIOS"/>
    <s v="2.2.3 - VIÁTICOS"/>
    <s v="N"/>
    <s v="00 - N/A"/>
    <s v="10 - FONDO GENERAL"/>
    <s v="(en blanco)"/>
    <s v="99 - MULTIPROVINCIAL"/>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en blanco)"/>
    <s v="99 - MULTIPROVINCIAL"/>
    <n v="1019628"/>
    <n v="0"/>
  </r>
  <r>
    <s v="2024"/>
    <x v="0"/>
    <x v="0"/>
    <x v="0"/>
    <x v="0"/>
    <s v="2 - Poder Ejecutivo"/>
    <s v="0222 - MINISTERIO DE ENERGIA Y MINAS"/>
    <s v="0001 - MINISTERIO DE ENERGIA Y MINAS"/>
    <x v="0"/>
    <x v="0"/>
    <x v="10"/>
    <s v="2.2 - CONTRATACIÓN DE SERVICIOS"/>
    <s v="2.2.9 - OTRAS CONTRATACIONES DE SERVICIOS"/>
    <s v="N"/>
    <s v="00 - N/A"/>
    <s v="10 - FONDO GENERAL"/>
    <s v="(en blanco)"/>
    <s v="99 - MULTIPROVINCIAL"/>
    <n v="247446"/>
    <n v="0"/>
  </r>
  <r>
    <s v="2024"/>
    <x v="0"/>
    <x v="0"/>
    <x v="0"/>
    <x v="0"/>
    <s v="2 - Poder Ejecutivo"/>
    <s v="0222 - MINISTERIO DE ENERGIA Y MINAS"/>
    <s v="0001 - MINISTERIO DE ENERGIA Y MINAS"/>
    <x v="0"/>
    <x v="0"/>
    <x v="10"/>
    <s v="2.3 - MATERIALES Y SUMINISTROS"/>
    <s v="2.3.1 - ALIMENTOS Y PRODUCTOS AGROFORESTALES"/>
    <s v="N"/>
    <s v="00 - N/A"/>
    <s v="10 - FONDO GENERAL"/>
    <s v="(en blanco)"/>
    <s v="99 - MULTIPROVINCIAL"/>
    <n v="280250"/>
    <n v="0"/>
  </r>
  <r>
    <s v="2024"/>
    <x v="0"/>
    <x v="0"/>
    <x v="0"/>
    <x v="0"/>
    <s v="2 - Poder Ejecutivo"/>
    <s v="0222 - MINISTERIO DE ENERGIA Y MINAS"/>
    <s v="0001 - MINISTERIO DE ENERGIA Y MINAS"/>
    <x v="0"/>
    <x v="0"/>
    <x v="10"/>
    <s v="2.3 - MATERIALES Y SUMINISTROS"/>
    <s v="2.3.2 - TEXTILES Y VESTUARIOS"/>
    <s v="N"/>
    <s v="00 - N/A"/>
    <s v="10 - FONDO GENERAL"/>
    <s v="(en blanco)"/>
    <s v="99 - MULTIPROVINCIAL"/>
    <n v="105860"/>
    <n v="0"/>
  </r>
  <r>
    <s v="2024"/>
    <x v="0"/>
    <x v="0"/>
    <x v="0"/>
    <x v="0"/>
    <s v="2 - Poder Ejecutivo"/>
    <s v="0222 - MINISTERIO DE ENERGIA Y MINAS"/>
    <s v="0001 - MINISTERIO DE ENERGIA Y MINAS"/>
    <x v="0"/>
    <x v="0"/>
    <x v="10"/>
    <s v="2.3 - MATERIALES Y SUMINISTROS"/>
    <s v="2.3.3 - PAPEL, CARTÓN E IMPRESOS"/>
    <s v="N"/>
    <s v="00 - N/A"/>
    <s v="10 - FONDO GENERAL"/>
    <s v="(en blanco)"/>
    <s v="99 - MULTIPROVINCIAL"/>
    <n v="4637"/>
    <n v="0"/>
  </r>
  <r>
    <s v="2024"/>
    <x v="0"/>
    <x v="0"/>
    <x v="0"/>
    <x v="0"/>
    <s v="2 - Poder Ejecutivo"/>
    <s v="0222 - MINISTERIO DE ENERGIA Y MINAS"/>
    <s v="0001 - MINISTERIO DE ENERGIA Y MINAS"/>
    <x v="0"/>
    <x v="0"/>
    <x v="10"/>
    <s v="2.3 - MATERIALES Y SUMINISTROS"/>
    <s v="2.3.9 - PRODUCTOS Y ÚTILES VARIOS"/>
    <s v="N"/>
    <s v="00 - N/A"/>
    <s v="10 - FONDO GENERAL"/>
    <s v="(en blanco)"/>
    <s v="99 - MULTIPROVINCIAL"/>
    <n v="18714"/>
    <n v="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14212008"/>
    <n v="4335000"/>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1995116"/>
    <n v="599961.46"/>
  </r>
  <r>
    <s v="2024"/>
    <x v="0"/>
    <x v="0"/>
    <x v="0"/>
    <x v="0"/>
    <s v="2 - Poder Ejecutivo"/>
    <s v="0222 - MINISTERIO DE ENERGIA Y MINAS"/>
    <s v="0001 - MINISTERIO DE ENERGIA Y MINAS"/>
    <x v="1"/>
    <x v="16"/>
    <x v="64"/>
    <s v="2.2 - CONTRATACIÓN DE SERVICIOS"/>
    <s v="2.2.3 - VIÁTICOS"/>
    <s v="N"/>
    <s v="00 - N/A"/>
    <s v="10 - FONDO GENERAL"/>
    <s v="(en blanco)"/>
    <s v="99 - MULTIPROVINCIAL"/>
    <n v="0"/>
    <n v="761437.71"/>
  </r>
  <r>
    <s v="2024"/>
    <x v="0"/>
    <x v="0"/>
    <x v="0"/>
    <x v="0"/>
    <s v="2 - Poder Ejecutivo"/>
    <s v="0222 - MINISTERIO DE ENERGIA Y MINAS"/>
    <s v="0001 - MINISTERIO DE ENERGIA Y MINAS"/>
    <x v="1"/>
    <x v="16"/>
    <x v="64"/>
    <s v="2.2 - CONTRATACIÓN DE SERVICIOS"/>
    <s v="2.2.5 - ALQUILERES Y RENTAS"/>
    <s v="N"/>
    <s v="00 - N/A"/>
    <s v="10 - FONDO GENERAL"/>
    <s v="(en blanco)"/>
    <s v="99 - MULTIPROVINCIAL"/>
    <n v="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0"/>
  </r>
  <r>
    <s v="2024"/>
    <x v="0"/>
    <x v="0"/>
    <x v="0"/>
    <x v="0"/>
    <s v="2 - Poder Ejecutivo"/>
    <s v="0222 - MINISTERIO DE ENERGIA Y MINAS"/>
    <s v="0001 - MINISTERIO DE ENERGIA Y MINAS"/>
    <x v="1"/>
    <x v="16"/>
    <x v="64"/>
    <s v="2.2 - CONTRATACIÓN DE SERVICIOS"/>
    <s v="2.2.9 - OTRAS CONTRATACIONES DE SERVICIOS"/>
    <s v="N"/>
    <s v="00 - N/A"/>
    <s v="10 - FONDO GENERAL"/>
    <s v="(en blanco)"/>
    <s v="99 - MULTIPROVINCIAL"/>
    <n v="12000000"/>
    <n v="0"/>
  </r>
  <r>
    <s v="2024"/>
    <x v="0"/>
    <x v="0"/>
    <x v="0"/>
    <x v="0"/>
    <s v="2 - Poder Ejecutivo"/>
    <s v="0222 - MINISTERIO DE ENERGIA Y MINAS"/>
    <s v="0001 - MINISTERIO DE ENERGIA Y MINAS"/>
    <x v="1"/>
    <x v="16"/>
    <x v="64"/>
    <s v="2.3 - MATERIALES Y SUMINISTROS"/>
    <s v="2.3.1 - ALIMENTOS Y PRODUCTOS AGROFORESTALES"/>
    <s v="N"/>
    <s v="00 - N/A"/>
    <s v="10 - FONDO GENERAL"/>
    <s v="(en blanco)"/>
    <s v="99 - MULTIPROVINCIAL"/>
    <n v="0"/>
    <n v="0"/>
  </r>
  <r>
    <s v="2024"/>
    <x v="0"/>
    <x v="0"/>
    <x v="0"/>
    <x v="0"/>
    <s v="2 - Poder Ejecutivo"/>
    <s v="0222 - MINISTERIO DE ENERGIA Y MINAS"/>
    <s v="0001 - MINISTERIO DE ENERGIA Y MINAS"/>
    <x v="1"/>
    <x v="16"/>
    <x v="64"/>
    <s v="2.3 - MATERIALES Y SUMINISTROS"/>
    <s v="2.3.9 - PRODUCTOS Y ÚTILES VARIOS"/>
    <s v="N"/>
    <s v="00 - N/A"/>
    <s v="10 - FONDO GENERAL"/>
    <s v="(en blanco)"/>
    <s v="99 - MULTIPROVINCIAL"/>
    <n v="0"/>
    <n v="0"/>
  </r>
  <r>
    <s v="2024"/>
    <x v="0"/>
    <x v="0"/>
    <x v="0"/>
    <x v="0"/>
    <s v="2 - Poder Ejecutivo"/>
    <s v="0222 - MINISTERIO DE ENERGIA Y MINAS"/>
    <s v="0001 - MINISTERIO DE ENERGIA Y MINAS"/>
    <x v="1"/>
    <x v="16"/>
    <x v="85"/>
    <s v="2.2 - CONTRATACIÓN DE SERVICIOS"/>
    <s v="2.2.2 - PUBLICIDAD, IMPRESIÓN Y ENCUADERNACIÓN"/>
    <s v="N"/>
    <s v="00 - N/A"/>
    <s v="10 - FONDO GENERAL"/>
    <s v="(en blanco)"/>
    <s v="99 - MULTIPROVINCIAL"/>
    <n v="118000"/>
    <n v="0"/>
  </r>
  <r>
    <s v="2024"/>
    <x v="0"/>
    <x v="0"/>
    <x v="0"/>
    <x v="0"/>
    <s v="2 - Poder Ejecutivo"/>
    <s v="0222 - MINISTERIO DE ENERGIA Y MINAS"/>
    <s v="0001 - MINISTERIO DE ENERGIA Y MINAS"/>
    <x v="1"/>
    <x v="16"/>
    <x v="85"/>
    <s v="2.2 - CONTRATACIÓN DE SERVICIOS"/>
    <s v="2.2.3 - VIÁTICOS"/>
    <s v="N"/>
    <s v="00 - N/A"/>
    <s v="10 - FONDO GENERAL"/>
    <s v="(en blanco)"/>
    <s v="99 - MULTIPROVINCIAL"/>
    <n v="87300"/>
    <n v="0"/>
  </r>
  <r>
    <s v="2024"/>
    <x v="0"/>
    <x v="0"/>
    <x v="0"/>
    <x v="0"/>
    <s v="2 - Poder Ejecutivo"/>
    <s v="0222 - MINISTERIO DE ENERGIA Y MINAS"/>
    <s v="0001 - MINISTERIO DE ENERGIA Y MINAS"/>
    <x v="1"/>
    <x v="16"/>
    <x v="85"/>
    <s v="2.2 - CONTRATACIÓN DE SERVICIOS"/>
    <s v="2.2.5 - ALQUILERES Y RENTAS"/>
    <s v="N"/>
    <s v="00 - N/A"/>
    <s v="10 - FONDO GENERAL"/>
    <s v="(en blanco)"/>
    <s v="99 - MULTIPROVINCIAL"/>
    <n v="1871214"/>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1184382"/>
    <n v="1723115.75"/>
  </r>
  <r>
    <s v="2024"/>
    <x v="0"/>
    <x v="0"/>
    <x v="0"/>
    <x v="0"/>
    <s v="2 - Poder Ejecutivo"/>
    <s v="0222 - MINISTERIO DE ENERGIA Y MINAS"/>
    <s v="0001 - MINISTERIO DE ENERGIA Y MINAS"/>
    <x v="1"/>
    <x v="16"/>
    <x v="85"/>
    <s v="2.2 - CONTRATACIÓN DE SERVICIOS"/>
    <s v="2.2.9 - OTRAS CONTRATACIONES DE SERVICIOS"/>
    <s v="N"/>
    <s v="00 - N/A"/>
    <s v="10 - FONDO GENERAL"/>
    <s v="(en blanco)"/>
    <s v="99 - MULTIPROVINCIAL"/>
    <n v="150578"/>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en blanco)"/>
    <s v="99 - MULTIPROVINCIAL"/>
    <n v="20000"/>
    <n v="0"/>
  </r>
  <r>
    <s v="2024"/>
    <x v="0"/>
    <x v="0"/>
    <x v="0"/>
    <x v="0"/>
    <s v="2 - Poder Ejecutivo"/>
    <s v="0222 - MINISTERIO DE ENERGIA Y MINAS"/>
    <s v="0001 - MINISTERIO DE ENERGIA Y MINAS"/>
    <x v="1"/>
    <x v="16"/>
    <x v="85"/>
    <s v="2.3 - MATERIALES Y SUMINISTROS"/>
    <s v="2.3.9 - PRODUCTOS Y ÚTILES VARIOS"/>
    <s v="N"/>
    <s v="00 - N/A"/>
    <s v="10 - FONDO GENERAL"/>
    <s v="(en blanco)"/>
    <s v="99 - MULTIPROVINCIAL"/>
    <n v="0"/>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784991622"/>
    <n v="340029946.37999994"/>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171750640"/>
    <n v="73043619.419999987"/>
  </r>
  <r>
    <s v="2024"/>
    <x v="0"/>
    <x v="0"/>
    <x v="0"/>
    <x v="0"/>
    <s v="2 - Poder Ejecutivo"/>
    <s v="0222 - MINISTERIO DE ENERGIA Y MINAS"/>
    <s v="0001 - MINISTERIO DE ENERGIA Y MINAS"/>
    <x v="1"/>
    <x v="16"/>
    <x v="86"/>
    <s v="2.1 - REMUNERACIONES Y CONTRIBUCIONES"/>
    <s v="2.1.4 - GRATIFICACIONES Y BONIFICACIONES"/>
    <s v="N"/>
    <s v="00 - N/A"/>
    <s v="10 - FONDO GENERAL"/>
    <s v="(en blanco)"/>
    <s v="99 - MULTIPROVINCIAL"/>
    <n v="0"/>
    <n v="0"/>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102823553"/>
    <n v="50667487.219999999"/>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43428145"/>
    <n v="17280005.629999999"/>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54687690"/>
    <n v="7606057.6600000001"/>
  </r>
  <r>
    <s v="2024"/>
    <x v="0"/>
    <x v="0"/>
    <x v="0"/>
    <x v="0"/>
    <s v="2 - Poder Ejecutivo"/>
    <s v="0222 - MINISTERIO DE ENERGIA Y MINAS"/>
    <s v="0001 - MINISTERIO DE ENERGIA Y MINAS"/>
    <x v="1"/>
    <x v="16"/>
    <x v="86"/>
    <s v="2.2 - CONTRATACIÓN DE SERVICIOS"/>
    <s v="2.2.3 - VIÁTICOS"/>
    <s v="N"/>
    <s v="00 - N/A"/>
    <s v="10 - FONDO GENERAL"/>
    <s v="(en blanco)"/>
    <s v="99 - MULTIPROVINCIAL"/>
    <n v="53610150"/>
    <n v="13729823.439999999"/>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11268210"/>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55616461"/>
    <n v="20742909.969999999"/>
  </r>
  <r>
    <s v="2024"/>
    <x v="0"/>
    <x v="0"/>
    <x v="0"/>
    <x v="0"/>
    <s v="2 - Poder Ejecutivo"/>
    <s v="0222 - MINISTERIO DE ENERGIA Y MINAS"/>
    <s v="0001 - MINISTERIO DE ENERGIA Y MINAS"/>
    <x v="1"/>
    <x v="16"/>
    <x v="86"/>
    <s v="2.2 - CONTRATACIÓN DE SERVICIOS"/>
    <s v="2.2.5 - ALQUILERES Y RENTAS"/>
    <s v="N"/>
    <s v="00 - N/A"/>
    <s v="20 - FONDOS CON DESTINO ESPECÍFICO"/>
    <s v="(en blanco)"/>
    <s v="99 - MULTIPROVINCIAL"/>
    <n v="0"/>
    <n v="0"/>
  </r>
  <r>
    <s v="2024"/>
    <x v="0"/>
    <x v="0"/>
    <x v="0"/>
    <x v="0"/>
    <s v="2 - Poder Ejecutivo"/>
    <s v="0222 - MINISTERIO DE ENERGIA Y MINAS"/>
    <s v="0001 - MINISTERIO DE ENERGIA Y MINAS"/>
    <x v="1"/>
    <x v="16"/>
    <x v="86"/>
    <s v="2.2 - CONTRATACIÓN DE SERVICIOS"/>
    <s v="2.2.6 - SEGUROS"/>
    <s v="N"/>
    <s v="00 - N/A"/>
    <s v="10 - FONDO GENERAL"/>
    <s v="(en blanco)"/>
    <s v="99 - MULTIPROVINCIAL"/>
    <n v="44325265"/>
    <n v="18118613.989999998"/>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23876896"/>
    <n v="2264058.87"/>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169457296"/>
    <n v="20674723.75"/>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120114559"/>
    <n v="11320908.869999997"/>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11030359"/>
    <n v="1538865.4100000001"/>
  </r>
  <r>
    <s v="2024"/>
    <x v="0"/>
    <x v="0"/>
    <x v="0"/>
    <x v="0"/>
    <s v="2 - Poder Ejecutivo"/>
    <s v="0222 - MINISTERIO DE ENERGIA Y MINAS"/>
    <s v="0001 - MINISTERIO DE ENERGIA Y MINAS"/>
    <x v="1"/>
    <x v="16"/>
    <x v="86"/>
    <s v="2.3 - MATERIALES Y SUMINISTROS"/>
    <s v="2.3.1 - ALIMENTOS Y PRODUCTOS AGROFORESTALES"/>
    <s v="N"/>
    <s v="00 - N/A"/>
    <s v="20 - FONDOS CON DESTINO ESPECÍFICO"/>
    <s v="(en blanco)"/>
    <s v="99 - MULTIPROVINCIAL"/>
    <n v="0"/>
    <n v="0"/>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6968737"/>
    <n v="1873025.8"/>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12010745"/>
    <n v="928542.87999999989"/>
  </r>
  <r>
    <s v="2024"/>
    <x v="0"/>
    <x v="0"/>
    <x v="0"/>
    <x v="0"/>
    <s v="2 - Poder Ejecutivo"/>
    <s v="0222 - MINISTERIO DE ENERGIA Y MINAS"/>
    <s v="0001 - MINISTERIO DE ENERGIA Y MINAS"/>
    <x v="1"/>
    <x v="16"/>
    <x v="86"/>
    <s v="2.3 - MATERIALES Y SUMINISTROS"/>
    <s v="2.3.4 - PRODUCTOS FARMACÉUTICOS"/>
    <s v="N"/>
    <s v="00 - N/A"/>
    <s v="10 - FONDO GENERAL"/>
    <s v="(en blanco)"/>
    <s v="99 - MULTIPROVINCIAL"/>
    <n v="208211"/>
    <n v="284501.11"/>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13827"/>
    <n v="1711284.75"/>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6327297"/>
    <n v="1658838.8199999998"/>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2000000"/>
    <n v="3613435.53"/>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36570563"/>
    <n v="20992267.140000004"/>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2000000"/>
    <n v="130137"/>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05876736"/>
    <n v="14357921.379999995"/>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23479573"/>
    <n v="10803946.630000003"/>
  </r>
  <r>
    <s v="2024"/>
    <x v="0"/>
    <x v="0"/>
    <x v="0"/>
    <x v="0"/>
    <s v="2 - Poder Ejecutivo"/>
    <s v="0222 - MINISTERIO DE ENERGIA Y MINAS"/>
    <s v="0001 - MINISTERIO DE ENERGIA Y MINAS"/>
    <x v="1"/>
    <x v="18"/>
    <x v="70"/>
    <s v="2.1 - REMUNERACIONES Y CONTRIBUCIONES"/>
    <s v="2.1.1 - REMUNERACIONES"/>
    <s v="N"/>
    <s v="00 - N/A"/>
    <s v="10 - FONDO GENERAL"/>
    <s v="(en blanco)"/>
    <s v="99 - MULTIPROVINCIAL"/>
    <n v="65366400"/>
    <n v="21499000"/>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9699869"/>
    <n v="3200610.5600000005"/>
  </r>
  <r>
    <s v="2024"/>
    <x v="0"/>
    <x v="0"/>
    <x v="0"/>
    <x v="0"/>
    <s v="2 - Poder Ejecutivo"/>
    <s v="0222 - MINISTERIO DE ENERGIA Y MINAS"/>
    <s v="0001 - MINISTERIO DE ENERGIA Y MINAS"/>
    <x v="1"/>
    <x v="18"/>
    <x v="70"/>
    <s v="2.2 - CONTRATACIÓN DE SERVICIOS"/>
    <s v="2.2.2 - PUBLICIDAD, IMPRESIÓN Y ENCUADERNACIÓN"/>
    <s v="N"/>
    <s v="00 - N/A"/>
    <s v="10 - FONDO GENERAL"/>
    <s v="(en blanco)"/>
    <s v="99 - MULTIPROVINCIAL"/>
    <n v="181600"/>
    <n v="60475"/>
  </r>
  <r>
    <s v="2024"/>
    <x v="0"/>
    <x v="0"/>
    <x v="0"/>
    <x v="0"/>
    <s v="2 - Poder Ejecutivo"/>
    <s v="0222 - MINISTERIO DE ENERGIA Y MINAS"/>
    <s v="0001 - MINISTERIO DE ENERGIA Y MINAS"/>
    <x v="1"/>
    <x v="18"/>
    <x v="70"/>
    <s v="2.2 - CONTRATACIÓN DE SERVICIOS"/>
    <s v="2.2.3 - VIÁTICOS"/>
    <s v="N"/>
    <s v="00 - N/A"/>
    <s v="10 - FONDO GENERAL"/>
    <s v="(en blanco)"/>
    <s v="99 - MULTIPROVINCIAL"/>
    <n v="1157800"/>
    <n v="999879.26"/>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37642"/>
    <n v="988518.5"/>
  </r>
  <r>
    <s v="2024"/>
    <x v="0"/>
    <x v="0"/>
    <x v="0"/>
    <x v="0"/>
    <s v="2 - Poder Ejecutivo"/>
    <s v="0222 - MINISTERIO DE ENERGIA Y MINAS"/>
    <s v="0001 - MINISTERIO DE ENERGIA Y MINAS"/>
    <x v="1"/>
    <x v="18"/>
    <x v="70"/>
    <s v="2.2 - CONTRATACIÓN DE SERVICIOS"/>
    <s v="2.2.7 - SERVICIOS DE CONSERVACIÓN, REPARACIONES MENORES E INSTALACIONES TEMPORALES"/>
    <s v="N"/>
    <s v="00 - N/A"/>
    <s v="10 - FONDO GENERAL"/>
    <s v="(en blanco)"/>
    <s v="99 - MULTIPROVINCIAL"/>
    <n v="11800"/>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3778710"/>
    <n v="34890666.549999997"/>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689646"/>
    <n v="327568"/>
  </r>
  <r>
    <s v="2024"/>
    <x v="0"/>
    <x v="0"/>
    <x v="0"/>
    <x v="0"/>
    <s v="2 - Poder Ejecutivo"/>
    <s v="0222 - MINISTERIO DE ENERGIA Y MINAS"/>
    <s v="0001 - MINISTERIO DE ENERGIA Y MINAS"/>
    <x v="1"/>
    <x v="18"/>
    <x v="70"/>
    <s v="2.3 - MATERIALES Y SUMINISTROS"/>
    <s v="2.3.1 - ALIMENTOS Y PRODUCTOS AGROFORESTALES"/>
    <s v="N"/>
    <s v="00 - N/A"/>
    <s v="10 - FONDO GENERAL"/>
    <s v="(en blanco)"/>
    <s v="99 - MULTIPROVINCIAL"/>
    <n v="4520"/>
    <n v="0"/>
  </r>
  <r>
    <s v="2024"/>
    <x v="0"/>
    <x v="0"/>
    <x v="0"/>
    <x v="0"/>
    <s v="2 - Poder Ejecutivo"/>
    <s v="0222 - MINISTERIO DE ENERGIA Y MINAS"/>
    <s v="0001 - MINISTERIO DE ENERGIA Y MINAS"/>
    <x v="1"/>
    <x v="18"/>
    <x v="70"/>
    <s v="2.3 - MATERIALES Y SUMINISTROS"/>
    <s v="2.3.2 - TEXTILES Y VESTUARIOS"/>
    <s v="N"/>
    <s v="00 - N/A"/>
    <s v="10 - FONDO GENERAL"/>
    <s v="(en blanco)"/>
    <s v="99 - MULTIPROVINCIAL"/>
    <n v="90054"/>
    <n v="98154"/>
  </r>
  <r>
    <s v="2024"/>
    <x v="0"/>
    <x v="0"/>
    <x v="0"/>
    <x v="0"/>
    <s v="2 - Poder Ejecutivo"/>
    <s v="0222 - MINISTERIO DE ENERGIA Y MINAS"/>
    <s v="0001 - MINISTERIO DE ENERGIA Y MINAS"/>
    <x v="1"/>
    <x v="18"/>
    <x v="70"/>
    <s v="2.3 - MATERIALES Y SUMINISTROS"/>
    <s v="2.3.3 - PAPEL, CARTÓN E IMPRESOS"/>
    <s v="N"/>
    <s v="00 - N/A"/>
    <s v="10 - FONDO GENERAL"/>
    <s v="(en blanco)"/>
    <s v="99 - MULTIPROVINCIAL"/>
    <n v="63104"/>
    <n v="0"/>
  </r>
  <r>
    <s v="2024"/>
    <x v="0"/>
    <x v="0"/>
    <x v="0"/>
    <x v="0"/>
    <s v="2 - Poder Ejecutivo"/>
    <s v="0222 - MINISTERIO DE ENERGIA Y MINAS"/>
    <s v="0001 - MINISTERIO DE ENERGIA Y MINAS"/>
    <x v="1"/>
    <x v="18"/>
    <x v="70"/>
    <s v="2.3 - MATERIALES Y SUMINISTROS"/>
    <s v="2.3.4 - PRODUCTOS FARMACÉUTICOS"/>
    <s v="N"/>
    <s v="00 - N/A"/>
    <s v="10 - FONDO GENERAL"/>
    <s v="(en blanco)"/>
    <s v="99 - MULTIPROVINCIAL"/>
    <n v="0"/>
    <n v="732780"/>
  </r>
  <r>
    <s v="2024"/>
    <x v="0"/>
    <x v="0"/>
    <x v="0"/>
    <x v="0"/>
    <s v="2 - Poder Ejecutivo"/>
    <s v="0222 - MINISTERIO DE ENERGIA Y MINAS"/>
    <s v="0001 - MINISTERIO DE ENERGIA Y MINAS"/>
    <x v="1"/>
    <x v="18"/>
    <x v="70"/>
    <s v="2.3 - MATERIALES Y SUMINISTROS"/>
    <s v="2.3.5 - CUERO, CAUCHO Y PLÁSTICO"/>
    <s v="N"/>
    <s v="00 - N/A"/>
    <s v="10 - FONDO GENERAL"/>
    <s v="(en blanco)"/>
    <s v="99 - MULTIPROVINCIAL"/>
    <n v="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en blanco)"/>
    <s v="99 - MULTIPROVINCIAL"/>
    <n v="13196"/>
    <n v="183244.99"/>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365000"/>
    <n v="16992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211687"/>
    <n v="1653935.03"/>
  </r>
  <r>
    <s v="2024"/>
    <x v="0"/>
    <x v="0"/>
    <x v="0"/>
    <x v="0"/>
    <s v="2 - Poder Ejecutivo"/>
    <s v="0222 - MINISTERIO DE ENERGIA Y MINAS"/>
    <s v="0001 - MINISTERIO DE ENERGIA Y MINAS"/>
    <x v="3"/>
    <x v="19"/>
    <x v="72"/>
    <s v="2.2 - CONTRATACIÓN DE SERVICIOS"/>
    <s v="2.2.2 - PUBLICIDAD, IMPRESIÓN Y ENCUADERNACIÓN"/>
    <s v="N"/>
    <s v="00 - N/A"/>
    <s v="10 - FONDO GENERAL"/>
    <s v="(en blanco)"/>
    <s v="99 - MULTIPROVINCIAL"/>
    <n v="15000"/>
    <n v="0"/>
  </r>
  <r>
    <s v="2024"/>
    <x v="0"/>
    <x v="0"/>
    <x v="0"/>
    <x v="0"/>
    <s v="2 - Poder Ejecutivo"/>
    <s v="0222 - MINISTERIO DE ENERGIA Y MINAS"/>
    <s v="0001 - MINISTERIO DE ENERGIA Y MINAS"/>
    <x v="3"/>
    <x v="19"/>
    <x v="72"/>
    <s v="2.2 - CONTRATACIÓN DE SERVICIOS"/>
    <s v="2.2.3 - VIÁTICOS"/>
    <s v="N"/>
    <s v="00 - N/A"/>
    <s v="10 - FONDO GENERAL"/>
    <s v="(en blanco)"/>
    <s v="99 - MULTIPROVINCIAL"/>
    <n v="1187200"/>
    <n v="448358.9"/>
  </r>
  <r>
    <s v="2024"/>
    <x v="0"/>
    <x v="0"/>
    <x v="0"/>
    <x v="0"/>
    <s v="2 - Poder Ejecutivo"/>
    <s v="0222 - MINISTERIO DE ENERGIA Y MINAS"/>
    <s v="0001 - MINISTERIO DE ENERGIA Y MINAS"/>
    <x v="3"/>
    <x v="19"/>
    <x v="72"/>
    <s v="2.2 - CONTRATACIÓN DE SERVICIOS"/>
    <s v="2.2.4 - TRANSPORTE Y ALMACENAJE"/>
    <s v="N"/>
    <s v="00 - N/A"/>
    <s v="10 - FONDO GENERAL"/>
    <s v="(en blanco)"/>
    <s v="99 - MULTIPROVINCIAL"/>
    <n v="491160"/>
    <n v="0"/>
  </r>
  <r>
    <s v="2024"/>
    <x v="0"/>
    <x v="0"/>
    <x v="0"/>
    <x v="0"/>
    <s v="2 - Poder Ejecutivo"/>
    <s v="0222 - MINISTERIO DE ENERGIA Y MINAS"/>
    <s v="0001 - MINISTERIO DE ENERGIA Y MINAS"/>
    <x v="3"/>
    <x v="19"/>
    <x v="72"/>
    <s v="2.2 - CONTRATACIÓN DE SERVICIOS"/>
    <s v="2.2.6 - SEGUROS"/>
    <s v="N"/>
    <s v="00 - N/A"/>
    <s v="10 - FONDO GENERAL"/>
    <s v="(en blanco)"/>
    <s v="99 - MULTIPROVINCIAL"/>
    <n v="18488"/>
    <n v="0"/>
  </r>
  <r>
    <s v="2024"/>
    <x v="0"/>
    <x v="0"/>
    <x v="0"/>
    <x v="0"/>
    <s v="2 - Poder Ejecutivo"/>
    <s v="0222 - MINISTERIO DE ENERGIA Y MINAS"/>
    <s v="0001 - MINISTERIO DE ENERGIA Y MINAS"/>
    <x v="3"/>
    <x v="19"/>
    <x v="72"/>
    <s v="2.2 - CONTRATACIÓN DE SERVICIOS"/>
    <s v="2.2.7 - SERVICIOS DE CONSERVACIÓN, REPARACIONES MENORES E INSTALACIONES TEMPORALES"/>
    <s v="N"/>
    <s v="00 - N/A"/>
    <s v="10 - FONDO GENERAL"/>
    <s v="(en blanco)"/>
    <s v="99 - MULTIPROVINCIAL"/>
    <n v="20691800"/>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en blanco)"/>
    <s v="99 - MULTIPROVINCIAL"/>
    <n v="2319000"/>
    <n v="0"/>
  </r>
  <r>
    <s v="2024"/>
    <x v="0"/>
    <x v="0"/>
    <x v="0"/>
    <x v="0"/>
    <s v="2 - Poder Ejecutivo"/>
    <s v="0222 - MINISTERIO DE ENERGIA Y MINAS"/>
    <s v="0001 - MINISTERIO DE ENERGIA Y MINAS"/>
    <x v="3"/>
    <x v="19"/>
    <x v="72"/>
    <s v="2.2 - CONTRATACIÓN DE SERVICIOS"/>
    <s v="2.2.9 - OTRAS CONTRATACIONES DE SERVICIOS"/>
    <s v="N"/>
    <s v="00 - N/A"/>
    <s v="10 - FONDO GENERAL"/>
    <s v="(en blanco)"/>
    <s v="99 - MULTIPROVINCIAL"/>
    <n v="600000"/>
    <n v="0"/>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6563250"/>
    <n v="206843.57"/>
  </r>
  <r>
    <s v="2024"/>
    <x v="0"/>
    <x v="0"/>
    <x v="0"/>
    <x v="0"/>
    <s v="2 - Poder Ejecutivo"/>
    <s v="0222 - MINISTERIO DE ENERGIA Y MINAS"/>
    <s v="0001 - MINISTERIO DE ENERGIA Y MINAS"/>
    <x v="3"/>
    <x v="19"/>
    <x v="72"/>
    <s v="2.3 - MATERIALES Y SUMINISTROS"/>
    <s v="2.3.3 - PAPEL, CARTÓN E IMPRESOS"/>
    <s v="N"/>
    <s v="00 - N/A"/>
    <s v="10 - FONDO GENERAL"/>
    <s v="(en blanco)"/>
    <s v="99 - MULTIPROVINCIAL"/>
    <n v="41235"/>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567000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389867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1566458"/>
    <n v="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115452882"/>
    <n v="53016170.139999993"/>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19848043"/>
    <n v="8844800.6600000001"/>
  </r>
  <r>
    <s v="2024"/>
    <x v="0"/>
    <x v="0"/>
    <x v="0"/>
    <x v="0"/>
    <s v="2 - Poder Ejecutivo"/>
    <s v="0222 - MINISTERIO DE ENERGIA Y MINAS"/>
    <s v="0002 - DIRECCION GENERAL DE MINERIA"/>
    <x v="1"/>
    <x v="18"/>
    <x v="70"/>
    <s v="2.1 - REMUNERACIONES Y CONTRIBUCIONES"/>
    <s v="2.1.3 - DIETAS Y GASTOS DE REPRESENTACIÓN"/>
    <s v="N"/>
    <s v="00 - N/A"/>
    <s v="10 - FONDO GENERAL"/>
    <s v="(en blanco)"/>
    <s v="99 - MULTIPROVINCIAL"/>
    <n v="100000"/>
    <n v="21375.200000000001"/>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16086132"/>
    <n v="8015137.3599999985"/>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3186568"/>
    <n v="1378773.8199999998"/>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225000"/>
    <n v="11623"/>
  </r>
  <r>
    <s v="2024"/>
    <x v="0"/>
    <x v="0"/>
    <x v="0"/>
    <x v="0"/>
    <s v="2 - Poder Ejecutivo"/>
    <s v="0222 - MINISTERIO DE ENERGIA Y MINAS"/>
    <s v="0002 - DIRECCION GENERAL DE MINERIA"/>
    <x v="1"/>
    <x v="18"/>
    <x v="70"/>
    <s v="2.2 - CONTRATACIÓN DE SERVICIOS"/>
    <s v="2.2.3 - VIÁTICOS"/>
    <s v="N"/>
    <s v="00 - N/A"/>
    <s v="10 - FONDO GENERAL"/>
    <s v="(en blanco)"/>
    <s v="99 - MULTIPROVINCIAL"/>
    <n v="3500000"/>
    <n v="1417192.8"/>
  </r>
  <r>
    <s v="2024"/>
    <x v="0"/>
    <x v="0"/>
    <x v="0"/>
    <x v="0"/>
    <s v="2 - Poder Ejecutivo"/>
    <s v="0222 - MINISTERIO DE ENERGIA Y MINAS"/>
    <s v="0002 - DIRECCION GENERAL DE MINERIA"/>
    <x v="1"/>
    <x v="18"/>
    <x v="70"/>
    <s v="2.2 - CONTRATACIÓN DE SERVICIOS"/>
    <s v="2.2.3 - VIÁTICOS"/>
    <s v="N"/>
    <s v="00 - N/A"/>
    <s v="20 - FONDOS CON DESTINO ESPECÍFICO"/>
    <s v="(en blanco)"/>
    <s v="99 - MULTIPROVINCIAL"/>
    <n v="950000"/>
    <n v="372550"/>
  </r>
  <r>
    <s v="2024"/>
    <x v="0"/>
    <x v="0"/>
    <x v="0"/>
    <x v="0"/>
    <s v="2 - Poder Ejecutivo"/>
    <s v="0222 - MINISTERIO DE ENERGIA Y MINAS"/>
    <s v="0002 - DIRECCION GENERAL DE MINERIA"/>
    <x v="1"/>
    <x v="18"/>
    <x v="70"/>
    <s v="2.2 - CONTRATACIÓN DE SERVICIOS"/>
    <s v="2.2.4 - TRANSPORTE Y ALMACENAJE"/>
    <s v="N"/>
    <s v="00 - N/A"/>
    <s v="10 - FONDO GENERAL"/>
    <s v="(en blanco)"/>
    <s v="99 - MULTIPROVINCIAL"/>
    <n v="114000"/>
    <n v="297842.37"/>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950000"/>
    <n v="747900"/>
  </r>
  <r>
    <s v="2024"/>
    <x v="0"/>
    <x v="0"/>
    <x v="0"/>
    <x v="0"/>
    <s v="2 - Poder Ejecutivo"/>
    <s v="0222 - MINISTERIO DE ENERGIA Y MINAS"/>
    <s v="0002 - DIRECCION GENERAL DE MINERIA"/>
    <x v="1"/>
    <x v="18"/>
    <x v="70"/>
    <s v="2.2 - CONTRATACIÓN DE SERVICIOS"/>
    <s v="2.2.6 - SEGUROS"/>
    <s v="N"/>
    <s v="00 - N/A"/>
    <s v="10 - FONDO GENERAL"/>
    <s v="(en blanco)"/>
    <s v="99 - MULTIPROVINCIAL"/>
    <n v="2352538"/>
    <n v="1791113.09"/>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700000"/>
    <n v="581778.81999999995"/>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20 - FONDOS CON DESTINO ESPECÍFICO"/>
    <s v="(en blanco)"/>
    <s v="99 - MULTIPROVINCIAL"/>
    <n v="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772265"/>
    <n v="311790.95"/>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5595289"/>
    <n v="1256558.4000000001"/>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en blanco)"/>
    <s v="99 - MULTIPROVINCIAL"/>
    <n v="325000"/>
    <n v="0"/>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470183"/>
    <n v="120448.45999999999"/>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325000"/>
    <n v="0"/>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475000"/>
    <n v="170878.77000000002"/>
  </r>
  <r>
    <s v="2024"/>
    <x v="0"/>
    <x v="0"/>
    <x v="0"/>
    <x v="0"/>
    <s v="2 - Poder Ejecutivo"/>
    <s v="0222 - MINISTERIO DE ENERGIA Y MINAS"/>
    <s v="0002 - DIRECCION GENERAL DE MINERIA"/>
    <x v="1"/>
    <x v="18"/>
    <x v="70"/>
    <s v="2.3 - MATERIALES Y SUMINISTROS"/>
    <s v="2.3.4 - PRODUCTOS FARMACÉUTICOS"/>
    <s v="N"/>
    <s v="00 - N/A"/>
    <s v="10 - FONDO GENERAL"/>
    <s v="(en blanco)"/>
    <s v="99 - MULTIPROVINCIAL"/>
    <n v="50000"/>
    <n v="0"/>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400000"/>
    <n v="79987.48"/>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95000"/>
    <n v="11505"/>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4125000"/>
    <n v="1597317.5"/>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1301608"/>
    <n v="587328.03"/>
  </r>
  <r>
    <s v="2024"/>
    <x v="0"/>
    <x v="0"/>
    <x v="0"/>
    <x v="0"/>
    <s v="2 - Poder Ejecutivo"/>
    <s v="0222 - MINISTERIO DE ENERGIA Y MINAS"/>
    <s v="0002 - DIRECCION GENERAL DE MINERIA"/>
    <x v="1"/>
    <x v="18"/>
    <x v="70"/>
    <s v="2.3 - MATERIALES Y SUMINISTROS"/>
    <s v="2.3.9 - PRODUCTOS Y ÚTILES VARIOS"/>
    <s v="N"/>
    <s v="00 - N/A"/>
    <s v="20 - FONDOS CON DESTINO ESPECÍFICO"/>
    <s v="(en blanco)"/>
    <s v="99 - MULTIPROVINCIAL"/>
    <n v="200000"/>
    <n v="154088.08000000002"/>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en blanco)"/>
    <s v="99 - MULTIPROVINCIAL"/>
    <n v="190983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en blanco)"/>
    <s v="99 - MULTIPROVINCIAL"/>
    <n v="249919"/>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405179"/>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en blanco)"/>
    <s v="99 - MULTIPROVINCIAL"/>
    <n v="15000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en blanco)"/>
    <s v="99 - MULTIPROVINCIAL"/>
    <n v="1500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en blanco)"/>
    <s v="99 - MULTIPROVINCIAL"/>
    <n v="1145898"/>
    <n v="0"/>
  </r>
  <r>
    <s v="2024"/>
    <x v="0"/>
    <x v="0"/>
    <x v="0"/>
    <x v="0"/>
    <s v="2 - Poder Ejecutivo"/>
    <s v="0223 - MINISTERIO DE LA VIVIENDA, HABITAT Y EDIFICACIONES (MIVHED)"/>
    <s v="0001 - MINISTERIO DE LA VIVIENDA, HABITAT Y EDIFICACIONES (MIVHED)"/>
    <x v="3"/>
    <x v="6"/>
    <x v="87"/>
    <s v="2.1 - REMUNERACIONES Y CONTRIBUCIONES"/>
    <s v="2.1.2 - SOBRESUELDOS"/>
    <s v="N"/>
    <s v="00 - N/A"/>
    <s v="10 - FONDO GENERAL"/>
    <s v="(en blanco)"/>
    <s v="99 - MULTIPROVINCIAL"/>
    <n v="149951"/>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243108"/>
    <n v="0"/>
  </r>
  <r>
    <s v="2024"/>
    <x v="0"/>
    <x v="0"/>
    <x v="0"/>
    <x v="0"/>
    <s v="2 - Poder Ejecutivo"/>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en blanco)"/>
    <s v="99 - MULTIPROVINCIAL"/>
    <n v="15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1341045882"/>
    <n v="559420361.32000005"/>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63300000"/>
    <n v="800000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162367647"/>
    <n v="117652088.28"/>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248153683"/>
    <n v="0"/>
  </r>
  <r>
    <s v="2024"/>
    <x v="0"/>
    <x v="0"/>
    <x v="0"/>
    <x v="0"/>
    <s v="2 - Poder Ejecutivo"/>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en blanco)"/>
    <s v="99 - MULTIPROVINCIAL"/>
    <n v="30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161423796"/>
    <n v="84885448.51000002"/>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6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50900000"/>
    <n v="18730899.369999994"/>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703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62860000"/>
    <n v="48471029.039999999"/>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63605000"/>
    <n v="60129100"/>
  </r>
  <r>
    <s v="2024"/>
    <x v="0"/>
    <x v="0"/>
    <x v="0"/>
    <x v="0"/>
    <s v="2 - Poder Ejecutivo"/>
    <s v="0223 - MINISTERIO DE LA VIVIENDA, HABITAT Y EDIFICACIONES (MIVHED)"/>
    <s v="0001 - MINISTERIO DE LA VIVIENDA, HABITAT Y EDIFICACIONES (MIVHED)"/>
    <x v="2"/>
    <x v="4"/>
    <x v="88"/>
    <s v="2.2 - CONTRATACIÓN DE SERVICIOS"/>
    <s v="2.2.3 - VIÁTICOS"/>
    <s v="N"/>
    <s v="00 - N/A"/>
    <s v="10 - FONDO GENERAL"/>
    <s v="(en blanco)"/>
    <s v="99 - MULTIPROVINCIAL"/>
    <n v="11500000"/>
    <n v="4397372.5"/>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en blanco)"/>
    <s v="99 - MULTIPROVINCIAL"/>
    <n v="13505000"/>
    <n v="12208701.119999999"/>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400000"/>
    <n v="1500000"/>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6810000"/>
    <n v="30124128.160000004"/>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45730000"/>
    <n v="88575845.879999995"/>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37273946"/>
    <n v="1248036.0899999999"/>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61010000"/>
    <n v="45265858.889999993"/>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240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2870000"/>
    <n v="1969565.2199999997"/>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85092636"/>
    <n v="8933247.2199999988"/>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49090000"/>
    <n v="22148488.66"/>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13145000"/>
    <n v="87185695.989999995"/>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26500000"/>
    <n v="12444365.33"/>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23000000"/>
    <n v="12932733.890000001"/>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1203629"/>
    <n v="1056386.3999999999"/>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4100000"/>
    <n v="170370"/>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50 - CRÉDITO INTERNO"/>
    <s v="(en blanco)"/>
    <s v="99 - MULTIPROVINCIAL"/>
    <n v="0"/>
    <n v="0"/>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2010000"/>
    <n v="1162146.72"/>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en blanco)"/>
    <s v="99 - MULTIPROVINCIAL"/>
    <n v="2100000"/>
    <n v="485170.28"/>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1305000"/>
    <n v="397988.04000000004"/>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3432371"/>
    <n v="1872685.71"/>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10 - FONDO GENERAL"/>
    <s v="(en blanco)"/>
    <s v="99 - MULTIPROVINCIAL"/>
    <n v="200000"/>
    <n v="116247.34"/>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20 - FONDOS CON DESTINO ESPECÍFICO"/>
    <s v="(en blanco)"/>
    <s v="99 - MULTIPROVINCIAL"/>
    <n v="50000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1010000"/>
    <n v="421188.77999999997"/>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1010000"/>
    <n v="487387.19999999995"/>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635000"/>
    <n v="61413.84"/>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150000"/>
    <n v="179868.65000000002"/>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2330000"/>
    <n v="5787646.7100000009"/>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1540000"/>
    <n v="1800876.9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4665000"/>
    <n v="2249919.27"/>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2180000"/>
    <n v="12292066.260000002"/>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1847593.62"/>
  </r>
  <r>
    <s v="2024"/>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en blanco)"/>
    <s v="99 - MULTIPROVINCIAL"/>
    <n v="0"/>
    <n v="0"/>
  </r>
  <r>
    <s v="2024"/>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en blanco)"/>
    <s v="99 - MULTIPROVINCIAL"/>
    <n v="0"/>
    <n v="0"/>
  </r>
  <r>
    <s v="2024"/>
    <x v="0"/>
    <x v="0"/>
    <x v="0"/>
    <x v="0"/>
    <s v="3 - Poder Judicial"/>
    <s v="0301 - PODER JUDICIAL"/>
    <s v="0001 - CONSEJO DEL PODER JUDICIAL"/>
    <x v="0"/>
    <x v="1"/>
    <x v="1"/>
    <s v="2.1 - REMUNERACIONES Y CONTRIBUCIONES"/>
    <s v="2.1.1 - REMUNERACIONES"/>
    <s v="N"/>
    <s v="00 - N/A"/>
    <s v="10 - FONDO GENERAL"/>
    <s v="(en blanco)"/>
    <s v="99 - MULTIPROVINCIAL"/>
    <n v="5373894177"/>
    <n v="3159240336.3299999"/>
  </r>
  <r>
    <s v="2024"/>
    <x v="0"/>
    <x v="0"/>
    <x v="0"/>
    <x v="0"/>
    <s v="3 - Poder Judicial"/>
    <s v="0301 - PODER JUDICIAL"/>
    <s v="0001 - CONSEJO DEL PODER JUDICIAL"/>
    <x v="0"/>
    <x v="1"/>
    <x v="1"/>
    <s v="2.1 - REMUNERACIONES Y CONTRIBUCIONES"/>
    <s v="2.1.2 - SOBRESUELDOS"/>
    <s v="N"/>
    <s v="00 - N/A"/>
    <s v="10 - FONDO GENERAL"/>
    <s v="(en blanco)"/>
    <s v="99 - MULTIPROVINCIAL"/>
    <n v="919352460"/>
    <n v="667662700.36000001"/>
  </r>
  <r>
    <s v="2024"/>
    <x v="0"/>
    <x v="0"/>
    <x v="0"/>
    <x v="0"/>
    <s v="3 - Poder Judicial"/>
    <s v="0301 - PODER JUDICIAL"/>
    <s v="0001 - CONSEJO DEL PODER JUDICIAL"/>
    <x v="0"/>
    <x v="1"/>
    <x v="1"/>
    <s v="2.1 - REMUNERACIONES Y CONTRIBUCIONES"/>
    <s v="2.1.3 - DIETAS Y GASTOS DE REPRESENTACIÓN"/>
    <s v="N"/>
    <s v="00 - N/A"/>
    <s v="10 - FONDO GENERAL"/>
    <s v="(en blanco)"/>
    <s v="99 - MULTIPROVINCIAL"/>
    <n v="229336322"/>
    <n v="133551851.39999999"/>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258403444.09999993"/>
  </r>
  <r>
    <s v="2024"/>
    <x v="0"/>
    <x v="0"/>
    <x v="0"/>
    <x v="0"/>
    <s v="3 - Poder Judicial"/>
    <s v="0301 - PODER JUDICIAL"/>
    <s v="0001 - CONSEJO DEL PODER JUDICIAL"/>
    <x v="0"/>
    <x v="1"/>
    <x v="1"/>
    <s v="2.2 - CONTRATACIÓN DE SERVICIOS"/>
    <s v="2.2.1 - SERVICIOS BÁSICOS"/>
    <s v="N"/>
    <s v="00 - N/A"/>
    <s v="10 - FONDO GENERAL"/>
    <s v="(en blanco)"/>
    <s v="99 - MULTIPROVINCIAL"/>
    <n v="339277682"/>
    <n v="199216268"/>
  </r>
  <r>
    <s v="2024"/>
    <x v="0"/>
    <x v="0"/>
    <x v="0"/>
    <x v="0"/>
    <s v="3 - Poder Judicial"/>
    <s v="0301 - PODER JUDICIAL"/>
    <s v="0001 - CONSEJO DEL PODER JUDICIAL"/>
    <x v="0"/>
    <x v="1"/>
    <x v="1"/>
    <s v="2.2 - CONTRATACIÓN DE SERVICIOS"/>
    <s v="2.2.2 - PUBLICIDAD, IMPRESIÓN Y ENCUADERNACIÓN"/>
    <s v="N"/>
    <s v="00 - N/A"/>
    <s v="10 - FONDO GENERAL"/>
    <s v="(en blanco)"/>
    <s v="99 - MULTIPROVINCIAL"/>
    <n v="6936592"/>
    <n v="5588500"/>
  </r>
  <r>
    <s v="2024"/>
    <x v="0"/>
    <x v="0"/>
    <x v="0"/>
    <x v="0"/>
    <s v="3 - Poder Judicial"/>
    <s v="0301 - PODER JUDICIAL"/>
    <s v="0001 - CONSEJO DEL PODER JUDICIAL"/>
    <x v="0"/>
    <x v="1"/>
    <x v="1"/>
    <s v="2.2 - CONTRATACIÓN DE SERVICIOS"/>
    <s v="2.2.3 - VIÁTICOS"/>
    <s v="N"/>
    <s v="00 - N/A"/>
    <s v="10 - FONDO GENERAL"/>
    <s v="(en blanco)"/>
    <s v="99 - MULTIPROVINCIAL"/>
    <n v="32875427"/>
    <n v="19775246"/>
  </r>
  <r>
    <s v="2024"/>
    <x v="0"/>
    <x v="0"/>
    <x v="0"/>
    <x v="0"/>
    <s v="3 - Poder Judicial"/>
    <s v="0301 - PODER JUDICIAL"/>
    <s v="0001 - CONSEJO DEL PODER JUDICIAL"/>
    <x v="0"/>
    <x v="1"/>
    <x v="1"/>
    <s v="2.2 - CONTRATACIÓN DE SERVICIOS"/>
    <s v="2.2.4 - TRANSPORTE Y ALMACENAJE"/>
    <s v="N"/>
    <s v="00 - N/A"/>
    <s v="10 - FONDO GENERAL"/>
    <s v="(en blanco)"/>
    <s v="99 - MULTIPROVINCIAL"/>
    <n v="20336959"/>
    <n v="12560210"/>
  </r>
  <r>
    <s v="2024"/>
    <x v="0"/>
    <x v="0"/>
    <x v="0"/>
    <x v="0"/>
    <s v="3 - Poder Judicial"/>
    <s v="0301 - PODER JUDICIAL"/>
    <s v="0001 - CONSEJO DEL PODER JUDICIAL"/>
    <x v="0"/>
    <x v="1"/>
    <x v="1"/>
    <s v="2.2 - CONTRATACIÓN DE SERVICIOS"/>
    <s v="2.2.5 - ALQUILERES Y RENTAS"/>
    <s v="N"/>
    <s v="00 - N/A"/>
    <s v="10 - FONDO GENERAL"/>
    <s v="(en blanco)"/>
    <s v="99 - MULTIPROVINCIAL"/>
    <n v="136443528"/>
    <n v="134577274.07999998"/>
  </r>
  <r>
    <s v="2024"/>
    <x v="0"/>
    <x v="0"/>
    <x v="0"/>
    <x v="0"/>
    <s v="3 - Poder Judicial"/>
    <s v="0301 - PODER JUDICIAL"/>
    <s v="0001 - CONSEJO DEL PODER JUDICIAL"/>
    <x v="0"/>
    <x v="1"/>
    <x v="1"/>
    <s v="2.2 - CONTRATACIÓN DE SERVICIOS"/>
    <s v="2.2.6 - SEGUROS"/>
    <s v="N"/>
    <s v="00 - N/A"/>
    <s v="10 - FONDO GENERAL"/>
    <s v="(en blanco)"/>
    <s v="99 - MULTIPROVINCIAL"/>
    <n v="548095754"/>
    <n v="319777039"/>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78862813"/>
    <n v="38276904.57"/>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32134841"/>
    <n v="129128038.19999997"/>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60183770"/>
    <n v="35605145.229999997"/>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22720338"/>
    <n v="13280785.33"/>
  </r>
  <r>
    <s v="2024"/>
    <x v="0"/>
    <x v="0"/>
    <x v="0"/>
    <x v="0"/>
    <s v="3 - Poder Judicial"/>
    <s v="0301 - PODER JUDICIAL"/>
    <s v="0001 - CONSEJO DEL PODER JUDICIAL"/>
    <x v="0"/>
    <x v="1"/>
    <x v="1"/>
    <s v="2.3 - MATERIALES Y SUMINISTROS"/>
    <s v="2.3.2 - TEXTILES Y VESTUARIOS"/>
    <s v="N"/>
    <s v="00 - N/A"/>
    <s v="10 - FONDO GENERAL"/>
    <s v="(en blanco)"/>
    <s v="99 - MULTIPROVINCIAL"/>
    <n v="6809970"/>
    <n v="3661103"/>
  </r>
  <r>
    <s v="2024"/>
    <x v="0"/>
    <x v="0"/>
    <x v="0"/>
    <x v="0"/>
    <s v="3 - Poder Judicial"/>
    <s v="0301 - PODER JUDICIAL"/>
    <s v="0001 - CONSEJO DEL PODER JUDICIAL"/>
    <x v="0"/>
    <x v="1"/>
    <x v="1"/>
    <s v="2.3 - MATERIALES Y SUMINISTROS"/>
    <s v="2.3.3 - PAPEL, CARTÓN E IMPRESOS"/>
    <s v="N"/>
    <s v="00 - N/A"/>
    <s v="10 - FONDO GENERAL"/>
    <s v="(en blanco)"/>
    <s v="99 - MULTIPROVINCIAL"/>
    <n v="29169905"/>
    <n v="12843074.59"/>
  </r>
  <r>
    <s v="2024"/>
    <x v="0"/>
    <x v="0"/>
    <x v="0"/>
    <x v="0"/>
    <s v="3 - Poder Judicial"/>
    <s v="0301 - PODER JUDICIAL"/>
    <s v="0001 - CONSEJO DEL PODER JUDICIAL"/>
    <x v="0"/>
    <x v="1"/>
    <x v="1"/>
    <s v="2.3 - MATERIALES Y SUMINISTROS"/>
    <s v="2.3.4 - PRODUCTOS FARMACÉUTICOS"/>
    <s v="N"/>
    <s v="00 - N/A"/>
    <s v="10 - FONDO GENERAL"/>
    <s v="(en blanco)"/>
    <s v="99 - MULTIPROVINCIAL"/>
    <n v="1145386"/>
    <n v="701600"/>
  </r>
  <r>
    <s v="2024"/>
    <x v="0"/>
    <x v="0"/>
    <x v="0"/>
    <x v="0"/>
    <s v="3 - Poder Judicial"/>
    <s v="0301 - PODER JUDICIAL"/>
    <s v="0001 - CONSEJO DEL PODER JUDICIAL"/>
    <x v="0"/>
    <x v="1"/>
    <x v="1"/>
    <s v="2.3 - MATERIALES Y SUMINISTROS"/>
    <s v="2.3.5 - CUERO, CAUCHO Y PLÁSTICO"/>
    <s v="N"/>
    <s v="00 - N/A"/>
    <s v="10 - FONDO GENERAL"/>
    <s v="(en blanco)"/>
    <s v="99 - MULTIPROVINCIAL"/>
    <n v="5483696"/>
    <n v="2692579"/>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6327111"/>
    <n v="11278334"/>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50052081"/>
    <n v="30609993.059999999"/>
  </r>
  <r>
    <s v="2024"/>
    <x v="0"/>
    <x v="0"/>
    <x v="0"/>
    <x v="0"/>
    <s v="3 - Poder Judicial"/>
    <s v="0301 - PODER JUDICIAL"/>
    <s v="0001 - CONSEJO DEL PODER JUDICIAL"/>
    <x v="0"/>
    <x v="1"/>
    <x v="1"/>
    <s v="2.3 - MATERIALES Y SUMINISTROS"/>
    <s v="2.3.9 - PRODUCTOS Y ÚTILES VARIOS"/>
    <s v="N"/>
    <s v="00 - N/A"/>
    <s v="10 - FONDO GENERAL"/>
    <s v="(en blanco)"/>
    <s v="99 - MULTIPROVINCIAL"/>
    <n v="57418702"/>
    <n v="41949518.820000008"/>
  </r>
  <r>
    <s v="2024"/>
    <x v="0"/>
    <x v="0"/>
    <x v="0"/>
    <x v="0"/>
    <s v="3 - Poder Judicial"/>
    <s v="0301 - PODER JUDICIAL"/>
    <s v="0001 - CONSEJO DEL PODER JUDICIAL"/>
    <x v="0"/>
    <x v="1"/>
    <x v="1"/>
    <s v="2.3 - MATERIALES Y SUMINISTROS"/>
    <s v="2.3.9 - PRODUCTOS Y ÚTILES VARIOS"/>
    <s v="N"/>
    <s v="00 - N/A"/>
    <s v="70 - DONACION EXTERNA"/>
    <s v="(en blanco)"/>
    <s v="99 - MULTIPROVINCIAL"/>
    <n v="1153810"/>
    <n v="0"/>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5372980260"/>
    <n v="2485864449"/>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722087100"/>
    <n v="636619135"/>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82980300"/>
    <n v="982204523"/>
  </r>
  <r>
    <s v="2024"/>
    <x v="0"/>
    <x v="0"/>
    <x v="0"/>
    <x v="0"/>
    <s v="4 - Junta Central Electoral"/>
    <s v="0401 - JUNTA CENTRAL ELECTORAL"/>
    <s v="0001 - JUNTA CENTRAL ELECTORAL"/>
    <x v="0"/>
    <x v="0"/>
    <x v="89"/>
    <s v="2.1 - REMUNERACIONES Y CONTRIBUCIONES"/>
    <s v="2.1.4 - GRATIFICACIONES Y BONIFICACIONES"/>
    <s v="N"/>
    <s v="00 - N/A"/>
    <s v="10 - FONDO GENERAL"/>
    <s v="(en blanco)"/>
    <s v="99 - MULTIPROVINCIAL"/>
    <n v="0"/>
    <n v="8264165"/>
  </r>
  <r>
    <s v="2024"/>
    <x v="0"/>
    <x v="0"/>
    <x v="0"/>
    <x v="0"/>
    <s v="4 - Junta Central Electoral"/>
    <s v="0401 - JUNTA CENTRAL ELECTORAL"/>
    <s v="0001 - JUNTA CENTRAL ELECTORAL"/>
    <x v="0"/>
    <x v="0"/>
    <x v="89"/>
    <s v="2.1 - REMUNERACIONES Y CONTRIBUCIONES"/>
    <s v="2.1.5 - CONTRIBUCIONES A LA SEGURIDAD SOCIAL"/>
    <s v="N"/>
    <s v="00 - N/A"/>
    <s v="10 - FONDO GENERAL"/>
    <s v="(en blanco)"/>
    <s v="99 - MULTIPROVINCIAL"/>
    <n v="144240000"/>
    <n v="74819629"/>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223892500"/>
    <n v="96536316"/>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324340300"/>
    <n v="420203646"/>
  </r>
  <r>
    <s v="2024"/>
    <x v="0"/>
    <x v="0"/>
    <x v="0"/>
    <x v="0"/>
    <s v="4 - Junta Central Electoral"/>
    <s v="0401 - JUNTA CENTRAL ELECTORAL"/>
    <s v="0001 - JUNTA CENTRAL ELECTORAL"/>
    <x v="0"/>
    <x v="0"/>
    <x v="89"/>
    <s v="2.2 - CONTRATACIÓN DE SERVICIOS"/>
    <s v="2.2.3 - VIÁTICOS"/>
    <s v="N"/>
    <s v="00 - N/A"/>
    <s v="10 - FONDO GENERAL"/>
    <s v="(en blanco)"/>
    <s v="99 - MULTIPROVINCIAL"/>
    <n v="705315700"/>
    <n v="651978557"/>
  </r>
  <r>
    <s v="2024"/>
    <x v="0"/>
    <x v="0"/>
    <x v="0"/>
    <x v="0"/>
    <s v="4 - Junta Central Electoral"/>
    <s v="0401 - JUNTA CENTRAL ELECTORAL"/>
    <s v="0001 - JUNTA CENTRAL ELECTORAL"/>
    <x v="0"/>
    <x v="0"/>
    <x v="89"/>
    <s v="2.2 - CONTRATACIÓN DE SERVICIOS"/>
    <s v="2.2.4 - TRANSPORTE Y ALMACENAJE"/>
    <s v="N"/>
    <s v="00 - N/A"/>
    <s v="10 - FONDO GENERAL"/>
    <s v="(en blanco)"/>
    <s v="99 - MULTIPROVINCIAL"/>
    <n v="2799200"/>
    <n v="1067920"/>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325486600"/>
    <n v="220107175"/>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en blanco)"/>
    <s v="99 - MULTIPROVINCIAL"/>
    <n v="28311100"/>
    <n v="10669098"/>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529704477"/>
    <n v="482317562"/>
  </r>
  <r>
    <s v="2024"/>
    <x v="0"/>
    <x v="0"/>
    <x v="0"/>
    <x v="0"/>
    <s v="4 - Junta Central Electoral"/>
    <s v="0401 - JUNTA CENTRAL ELECTORAL"/>
    <s v="0001 - JUNTA CENTRAL ELECTORAL"/>
    <x v="0"/>
    <x v="0"/>
    <x v="89"/>
    <s v="2.3 - MATERIALES Y SUMINISTROS"/>
    <s v="2.3.1 - ALIMENTOS Y PRODUCTOS AGROFORESTALES"/>
    <s v="N"/>
    <s v="00 - N/A"/>
    <s v="10 - FONDO GENERAL"/>
    <s v="(en blanco)"/>
    <s v="99 - MULTIPROVINCIAL"/>
    <n v="181965300"/>
    <n v="95429028"/>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103830300"/>
    <n v="81421256"/>
  </r>
  <r>
    <s v="2024"/>
    <x v="0"/>
    <x v="0"/>
    <x v="0"/>
    <x v="0"/>
    <s v="4 - Junta Central Electoral"/>
    <s v="0401 - JUNTA CENTRAL ELECTORAL"/>
    <s v="0001 - JUNTA CENTRAL ELECTORAL"/>
    <x v="0"/>
    <x v="0"/>
    <x v="89"/>
    <s v="2.3 - MATERIALES Y SUMINISTROS"/>
    <s v="2.3.5 - CUERO, CAUCHO Y PLÁSTICO"/>
    <s v="N"/>
    <s v="00 - N/A"/>
    <s v="10 - FONDO GENERAL"/>
    <s v="(en blanco)"/>
    <s v="99 - MULTIPROVINCIAL"/>
    <n v="5070100"/>
    <n v="4332596"/>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124755200"/>
    <n v="105251941"/>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137125400"/>
    <n v="133178246"/>
  </r>
  <r>
    <s v="2024"/>
    <x v="0"/>
    <x v="0"/>
    <x v="0"/>
    <x v="0"/>
    <s v="4 - Junta Central Electoral"/>
    <s v="0401 - JUNTA CENTRAL ELECTORAL"/>
    <s v="0001 - JUNTA CENTRAL ELECTORAL"/>
    <x v="0"/>
    <x v="0"/>
    <x v="10"/>
    <s v="2.1 - REMUNERACIONES Y CONTRIBUCIONES"/>
    <s v="2.1.1 - REMUNERACIONES"/>
    <s v="N"/>
    <s v="00 - N/A"/>
    <s v="10 - FONDO GENERAL"/>
    <s v="(en blanco)"/>
    <s v="99 - MULTIPROVINCIAL"/>
    <n v="8088200"/>
    <n v="3725840"/>
  </r>
  <r>
    <s v="2024"/>
    <x v="0"/>
    <x v="0"/>
    <x v="0"/>
    <x v="0"/>
    <s v="4 - Junta Central Electoral"/>
    <s v="0401 - JUNTA CENTRAL ELECTORAL"/>
    <s v="0001 - JUNTA CENTRAL ELECTORAL"/>
    <x v="0"/>
    <x v="0"/>
    <x v="10"/>
    <s v="2.3 - MATERIALES Y SUMINISTROS"/>
    <s v="2.3.1 - ALIMENTOS Y PRODUCTOS AGROFORESTALES"/>
    <s v="N"/>
    <s v="00 - N/A"/>
    <s v="10 - FONDO GENERAL"/>
    <s v="(en blanco)"/>
    <s v="99 - MULTIPROVINCIAL"/>
    <n v="76700"/>
    <n v="31601"/>
  </r>
  <r>
    <s v="2024"/>
    <x v="0"/>
    <x v="0"/>
    <x v="0"/>
    <x v="0"/>
    <s v="4 - Junta Central Electoral"/>
    <s v="0401 - JUNTA CENTRAL ELECTORAL"/>
    <s v="0001 - JUNTA CENTRAL ELECTORAL"/>
    <x v="0"/>
    <x v="0"/>
    <x v="10"/>
    <s v="2.3 - MATERIALES Y SUMINISTROS"/>
    <s v="2.3.7 - COMBUSTIBLES, LUBRICANTES, PRODUCTOS QUÍMICOS Y CONEXOS"/>
    <s v="N"/>
    <s v="00 - N/A"/>
    <s v="10 - FONDO GENERAL"/>
    <s v="(en blanco)"/>
    <s v="99 - MULTIPROVINCIAL"/>
    <n v="216900"/>
    <n v="99888"/>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16713203"/>
    <n v="422064362"/>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299181301"/>
    <n v="125170699.58"/>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6144888"/>
    <n v="3584518"/>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0"/>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93912753"/>
    <n v="54802320.289999999"/>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6559050"/>
    <n v="15378127"/>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25496379"/>
    <n v="13777426"/>
  </r>
  <r>
    <s v="2024"/>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47236498"/>
    <n v="28064049"/>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3070327"/>
    <n v="1321153"/>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9892039"/>
    <n v="4496012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43544344"/>
    <n v="25093526"/>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0874263"/>
    <n v="7096106"/>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58643576"/>
    <n v="35675837"/>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6700667"/>
    <n v="9302915"/>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3972346"/>
    <n v="2564128"/>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1657527"/>
    <n v="1265254"/>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7395924"/>
    <n v="5376892.71"/>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en blanco)"/>
    <s v="99 - MULTIPROVINCIAL"/>
    <n v="1000000"/>
    <n v="5150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3674092"/>
    <n v="2934516"/>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25394"/>
    <n v="775394"/>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7676346"/>
    <n v="10301155.420000002"/>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7698223"/>
    <n v="4983405.71"/>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999236193"/>
    <n v="585657978.08000004"/>
  </r>
  <r>
    <s v="2024"/>
    <x v="0"/>
    <x v="0"/>
    <x v="0"/>
    <x v="0"/>
    <s v="6 - Tribunal Constitucional"/>
    <s v="0403 - TRIBUNAL CONSTITUCIONAL"/>
    <s v="0001 - TRIBUNAL CONSTITUCIONAL"/>
    <x v="0"/>
    <x v="1"/>
    <x v="1"/>
    <s v="2.1 - REMUNERACIONES Y CONTRIBUCIONES"/>
    <s v="2.1.2 - SOBRESUELDOS"/>
    <s v="N"/>
    <s v="00 - N/A"/>
    <s v="10 - FONDO GENERAL"/>
    <s v="(en blanco)"/>
    <s v="99 - MULTIPROVINCIAL"/>
    <n v="152048643"/>
    <n v="83245529.700000033"/>
  </r>
  <r>
    <s v="2024"/>
    <x v="0"/>
    <x v="0"/>
    <x v="0"/>
    <x v="0"/>
    <s v="6 - Tribunal Constitucional"/>
    <s v="0403 - TRIBUNAL CONSTITUCIONAL"/>
    <s v="0001 - TRIBUNAL CONSTITUCIONAL"/>
    <x v="0"/>
    <x v="1"/>
    <x v="1"/>
    <s v="2.1 - REMUNERACIONES Y CONTRIBUCIONES"/>
    <s v="2.1.3 - DIETAS Y GASTOS DE REPRESENTACIÓN"/>
    <s v="N"/>
    <s v="00 - N/A"/>
    <s v="10 - FONDO GENERAL"/>
    <s v="(en blanco)"/>
    <s v="99 - MULTIPROVINCIAL"/>
    <n v="7224000"/>
    <n v="4214000"/>
  </r>
  <r>
    <s v="2024"/>
    <x v="0"/>
    <x v="0"/>
    <x v="0"/>
    <x v="0"/>
    <s v="6 - Tribunal Constitucional"/>
    <s v="0403 - TRIBUNAL CONSTITUCIONAL"/>
    <s v="0001 - TRIBUNAL CONSTITUCIONAL"/>
    <x v="0"/>
    <x v="1"/>
    <x v="1"/>
    <s v="2.1 - REMUNERACIONES Y CONTRIBUCIONES"/>
    <s v="2.1.4 - GRATIFICACIONES Y BONIFICACIONES"/>
    <s v="N"/>
    <s v="00 - N/A"/>
    <s v="10 - FONDO GENERAL"/>
    <s v="(en blanco)"/>
    <s v="99 - MULTIPROVINCIAL"/>
    <n v="0"/>
    <n v="4783332.9800000004"/>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89067337"/>
    <n v="51351926.239999995"/>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25638930"/>
    <n v="14858542"/>
  </r>
  <r>
    <s v="2024"/>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23225625"/>
    <n v="14445661.75"/>
  </r>
  <r>
    <s v="2024"/>
    <x v="0"/>
    <x v="0"/>
    <x v="0"/>
    <x v="0"/>
    <s v="6 - Tribunal Constitucional"/>
    <s v="0403 - TRIBUNAL CONSTITUCIONAL"/>
    <s v="0001 - TRIBUNAL CONSTITUCIONAL"/>
    <x v="0"/>
    <x v="1"/>
    <x v="1"/>
    <s v="2.2 - CONTRATACIÓN DE SERVICIOS"/>
    <s v="2.2.3 - VIÁTICOS"/>
    <s v="N"/>
    <s v="00 - N/A"/>
    <s v="10 - FONDO GENERAL"/>
    <s v="(en blanco)"/>
    <s v="99 - MULTIPROVINCIAL"/>
    <n v="10900000"/>
    <n v="3853611.01"/>
  </r>
  <r>
    <s v="2024"/>
    <x v="0"/>
    <x v="0"/>
    <x v="0"/>
    <x v="0"/>
    <s v="6 - Tribunal Constitucional"/>
    <s v="0403 - TRIBUNAL CONSTITUCIONAL"/>
    <s v="0001 - TRIBUNAL CONSTITUCIONAL"/>
    <x v="0"/>
    <x v="1"/>
    <x v="1"/>
    <s v="2.2 - CONTRATACIÓN DE SERVICIOS"/>
    <s v="2.2.4 - TRANSPORTE Y ALMACENAJE"/>
    <s v="N"/>
    <s v="00 - N/A"/>
    <s v="10 - FONDO GENERAL"/>
    <s v="(en blanco)"/>
    <s v="99 - MULTIPROVINCIAL"/>
    <n v="9300000"/>
    <n v="3741262"/>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14200000"/>
    <n v="7683331.9799999995"/>
  </r>
  <r>
    <s v="2024"/>
    <x v="0"/>
    <x v="0"/>
    <x v="0"/>
    <x v="0"/>
    <s v="6 - Tribunal Constitucional"/>
    <s v="0403 - TRIBUNAL CONSTITUCIONAL"/>
    <s v="0001 - TRIBUNAL CONSTITUCIONAL"/>
    <x v="0"/>
    <x v="1"/>
    <x v="1"/>
    <s v="2.2 - CONTRATACIÓN DE SERVICIOS"/>
    <s v="2.2.6 - SEGUROS"/>
    <s v="N"/>
    <s v="00 - N/A"/>
    <s v="10 - FONDO GENERAL"/>
    <s v="(en blanco)"/>
    <s v="99 - MULTIPROVINCIAL"/>
    <n v="110100000"/>
    <n v="68986017.780000001"/>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21200000"/>
    <n v="13983333"/>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106116202"/>
    <n v="56512012.209999993"/>
  </r>
  <r>
    <s v="2024"/>
    <x v="0"/>
    <x v="0"/>
    <x v="0"/>
    <x v="0"/>
    <s v="6 - Tribunal Constitucional"/>
    <s v="0403 - TRIBUNAL CONSTITUCIONAL"/>
    <s v="0001 - TRIBUNAL CONSTITUCIONAL"/>
    <x v="0"/>
    <x v="1"/>
    <x v="1"/>
    <s v="2.3 - MATERIALES Y SUMINISTROS"/>
    <s v="2.3.1 - ALIMENTOS Y PRODUCTOS AGROFORESTALES"/>
    <s v="N"/>
    <s v="00 - N/A"/>
    <s v="10 - FONDO GENERAL"/>
    <s v="(en blanco)"/>
    <s v="99 - MULTIPROVINCIAL"/>
    <n v="31100000"/>
    <n v="20626075.490000002"/>
  </r>
  <r>
    <s v="2024"/>
    <x v="0"/>
    <x v="0"/>
    <x v="0"/>
    <x v="0"/>
    <s v="6 - Tribunal Constitucional"/>
    <s v="0403 - TRIBUNAL CONSTITUCIONAL"/>
    <s v="0001 - TRIBUNAL CONSTITUCIONAL"/>
    <x v="0"/>
    <x v="1"/>
    <x v="1"/>
    <s v="2.3 - MATERIALES Y SUMINISTROS"/>
    <s v="2.3.3 - PAPEL, CARTÓN E IMPRESOS"/>
    <s v="N"/>
    <s v="00 - N/A"/>
    <s v="10 - FONDO GENERAL"/>
    <s v="(en blanco)"/>
    <s v="99 - MULTIPROVINCIAL"/>
    <n v="1900000"/>
    <n v="1024999.9799999999"/>
  </r>
  <r>
    <s v="2024"/>
    <x v="0"/>
    <x v="0"/>
    <x v="0"/>
    <x v="0"/>
    <s v="6 - Tribunal Constitucional"/>
    <s v="0403 - TRIBUNAL CONSTITUCIONAL"/>
    <s v="0001 - TRIBUNAL CONSTITUCIONAL"/>
    <x v="0"/>
    <x v="1"/>
    <x v="1"/>
    <s v="2.3 - MATERIALES Y SUMINISTROS"/>
    <s v="2.3.5 - CUERO, CAUCHO Y PLÁSTICO"/>
    <s v="N"/>
    <s v="00 - N/A"/>
    <s v="10 - FONDO GENERAL"/>
    <s v="(en blanco)"/>
    <s v="99 - MULTIPROVINCIAL"/>
    <n v="5000000"/>
    <n v="1250000.01"/>
  </r>
  <r>
    <s v="2024"/>
    <x v="0"/>
    <x v="0"/>
    <x v="0"/>
    <x v="0"/>
    <s v="6 - Tribunal Constitucional"/>
    <s v="0403 - TRIBUNAL CONSTITUCIONAL"/>
    <s v="0001 - TRIBUNAL CONSTITUCIONAL"/>
    <x v="0"/>
    <x v="1"/>
    <x v="1"/>
    <s v="2.3 - MATERIALES Y SUMINISTROS"/>
    <s v="2.3.6 - PRODUCTOS DE MINERALES, METÁLICOS Y NO METÁLICOS"/>
    <s v="N"/>
    <s v="00 - N/A"/>
    <s v="10 - FONDO GENERAL"/>
    <s v="(en blanco)"/>
    <s v="99 - MULTIPROVINCIAL"/>
    <n v="949199"/>
    <n v="474599.51999999996"/>
  </r>
  <r>
    <s v="2024"/>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29018800"/>
    <n v="19931800.039999999"/>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9990609"/>
    <n v="5704419.0599999996"/>
  </r>
  <r>
    <s v="2024"/>
    <x v="0"/>
    <x v="0"/>
    <x v="0"/>
    <x v="0"/>
    <s v="7 - Defensor del Pueblo"/>
    <s v="0404 - DEFENSOR DEL PUEBLO"/>
    <s v="0001 - DEFENSOR DEL PUEBLO"/>
    <x v="0"/>
    <x v="1"/>
    <x v="1"/>
    <s v="2.1 - REMUNERACIONES Y CONTRIBUCIONES"/>
    <s v="2.1.1 - REMUNERACIONES"/>
    <s v="N"/>
    <s v="00 - N/A"/>
    <s v="10 - FONDO GENERAL"/>
    <s v="(en blanco)"/>
    <s v="99 - MULTIPROVINCIAL"/>
    <n v="166228740"/>
    <n v="95660168.520000011"/>
  </r>
  <r>
    <s v="2024"/>
    <x v="0"/>
    <x v="0"/>
    <x v="0"/>
    <x v="0"/>
    <s v="7 - Defensor del Pueblo"/>
    <s v="0404 - DEFENSOR DEL PUEBLO"/>
    <s v="0001 - DEFENSOR DEL PUEBLO"/>
    <x v="0"/>
    <x v="1"/>
    <x v="1"/>
    <s v="2.1 - REMUNERACIONES Y CONTRIBUCIONES"/>
    <s v="2.1.2 - SOBRESUELDOS"/>
    <s v="N"/>
    <s v="00 - N/A"/>
    <s v="10 - FONDO GENERAL"/>
    <s v="(en blanco)"/>
    <s v="99 - MULTIPROVINCIAL"/>
    <n v="29689160"/>
    <n v="5755624.2999999998"/>
  </r>
  <r>
    <s v="2024"/>
    <x v="0"/>
    <x v="0"/>
    <x v="0"/>
    <x v="0"/>
    <s v="7 - Defensor del Pueblo"/>
    <s v="0404 - DEFENSOR DEL PUEBLO"/>
    <s v="0001 - DEFENSOR DEL PUEBLO"/>
    <x v="0"/>
    <x v="1"/>
    <x v="1"/>
    <s v="2.1 - REMUNERACIONES Y CONTRIBUCIONES"/>
    <s v="2.1.3 - DIETAS Y GASTOS DE REPRESENTACIÓN"/>
    <s v="N"/>
    <s v="00 - N/A"/>
    <s v="10 - FONDO GENERAL"/>
    <s v="(en blanco)"/>
    <s v="99 - MULTIPROVINCIAL"/>
    <n v="840000"/>
    <n v="49000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14636580"/>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17478486"/>
    <n v="12532452.889999997"/>
  </r>
  <r>
    <s v="2024"/>
    <x v="0"/>
    <x v="0"/>
    <x v="0"/>
    <x v="0"/>
    <s v="7 - Defensor del Pueblo"/>
    <s v="0404 - DEFENSOR DEL PUEBLO"/>
    <s v="0001 - DEFENSOR DEL PUEBLO"/>
    <x v="0"/>
    <x v="1"/>
    <x v="1"/>
    <s v="2.2 - CONTRATACIÓN DE SERVICIOS"/>
    <s v="2.2.1 - SERVICIOS BÁSICOS"/>
    <s v="N"/>
    <s v="00 - N/A"/>
    <s v="10 - FONDO GENERAL"/>
    <s v="(en blanco)"/>
    <s v="99 - MULTIPROVINCIAL"/>
    <n v="5025000"/>
    <n v="3819593.8500000006"/>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5600000"/>
    <n v="3276742.31"/>
  </r>
  <r>
    <s v="2024"/>
    <x v="0"/>
    <x v="0"/>
    <x v="0"/>
    <x v="0"/>
    <s v="7 - Defensor del Pueblo"/>
    <s v="0404 - DEFENSOR DEL PUEBLO"/>
    <s v="0001 - DEFENSOR DEL PUEBLO"/>
    <x v="0"/>
    <x v="1"/>
    <x v="1"/>
    <s v="2.2 - CONTRATACIÓN DE SERVICIOS"/>
    <s v="2.2.3 - VIÁTICOS"/>
    <s v="N"/>
    <s v="00 - N/A"/>
    <s v="10 - FONDO GENERAL"/>
    <s v="(en blanco)"/>
    <s v="99 - MULTIPROVINCIAL"/>
    <n v="5100000"/>
    <n v="1231664.5"/>
  </r>
  <r>
    <s v="2024"/>
    <x v="0"/>
    <x v="0"/>
    <x v="0"/>
    <x v="0"/>
    <s v="7 - Defensor del Pueblo"/>
    <s v="0404 - DEFENSOR DEL PUEBLO"/>
    <s v="0001 - DEFENSOR DEL PUEBLO"/>
    <x v="0"/>
    <x v="1"/>
    <x v="1"/>
    <s v="2.2 - CONTRATACIÓN DE SERVICIOS"/>
    <s v="2.2.4 - TRANSPORTE Y ALMACENAJE"/>
    <s v="N"/>
    <s v="00 - N/A"/>
    <s v="10 - FONDO GENERAL"/>
    <s v="(en blanco)"/>
    <s v="99 - MULTIPROVINCIAL"/>
    <n v="1250000"/>
    <n v="155707.24"/>
  </r>
  <r>
    <s v="2024"/>
    <x v="0"/>
    <x v="0"/>
    <x v="0"/>
    <x v="0"/>
    <s v="7 - Defensor del Pueblo"/>
    <s v="0404 - DEFENSOR DEL PUEBLO"/>
    <s v="0001 - DEFENSOR DEL PUEBLO"/>
    <x v="0"/>
    <x v="1"/>
    <x v="1"/>
    <s v="2.2 - CONTRATACIÓN DE SERVICIOS"/>
    <s v="2.2.5 - ALQUILERES Y RENTAS"/>
    <s v="N"/>
    <s v="00 - N/A"/>
    <s v="10 - FONDO GENERAL"/>
    <s v="(en blanco)"/>
    <s v="99 - MULTIPROVINCIAL"/>
    <n v="6650000"/>
    <n v="6948682.7300000004"/>
  </r>
  <r>
    <s v="2024"/>
    <x v="0"/>
    <x v="0"/>
    <x v="0"/>
    <x v="0"/>
    <s v="7 - Defensor del Pueblo"/>
    <s v="0404 - DEFENSOR DEL PUEBLO"/>
    <s v="0001 - DEFENSOR DEL PUEBLO"/>
    <x v="0"/>
    <x v="1"/>
    <x v="1"/>
    <s v="2.2 - CONTRATACIÓN DE SERVICIOS"/>
    <s v="2.2.6 - SEGUROS"/>
    <s v="N"/>
    <s v="00 - N/A"/>
    <s v="10 - FONDO GENERAL"/>
    <s v="(en blanco)"/>
    <s v="99 - MULTIPROVINCIAL"/>
    <n v="5300000"/>
    <n v="3075947.209999999"/>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3175000"/>
    <n v="1166063.42"/>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9947242"/>
    <n v="5222825.7100000009"/>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6750000"/>
    <n v="1035174.96"/>
  </r>
  <r>
    <s v="2024"/>
    <x v="0"/>
    <x v="0"/>
    <x v="0"/>
    <x v="0"/>
    <s v="7 - Defensor del Pueblo"/>
    <s v="0404 - DEFENSOR DEL PUEBLO"/>
    <s v="0001 - DEFENSOR DEL PUEBLO"/>
    <x v="0"/>
    <x v="1"/>
    <x v="1"/>
    <s v="2.3 - MATERIALES Y SUMINISTROS"/>
    <s v="2.3.1 - ALIMENTOS Y PRODUCTOS AGROFORESTALES"/>
    <s v="N"/>
    <s v="00 - N/A"/>
    <s v="10 - FONDO GENERAL"/>
    <s v="(en blanco)"/>
    <s v="99 - MULTIPROVINCIAL"/>
    <n v="620000"/>
    <n v="366558.17000000004"/>
  </r>
  <r>
    <s v="2024"/>
    <x v="0"/>
    <x v="0"/>
    <x v="0"/>
    <x v="0"/>
    <s v="7 - Defensor del Pueblo"/>
    <s v="0404 - DEFENSOR DEL PUEBLO"/>
    <s v="0001 - DEFENSOR DEL PUEBLO"/>
    <x v="0"/>
    <x v="1"/>
    <x v="1"/>
    <s v="2.3 - MATERIALES Y SUMINISTROS"/>
    <s v="2.3.2 - TEXTILES Y VESTUARIOS"/>
    <s v="N"/>
    <s v="00 - N/A"/>
    <s v="10 - FONDO GENERAL"/>
    <s v="(en blanco)"/>
    <s v="99 - MULTIPROVINCIAL"/>
    <n v="720000"/>
    <n v="22007"/>
  </r>
  <r>
    <s v="2024"/>
    <x v="0"/>
    <x v="0"/>
    <x v="0"/>
    <x v="0"/>
    <s v="7 - Defensor del Pueblo"/>
    <s v="0404 - DEFENSOR DEL PUEBLO"/>
    <s v="0001 - DEFENSOR DEL PUEBLO"/>
    <x v="0"/>
    <x v="1"/>
    <x v="1"/>
    <s v="2.3 - MATERIALES Y SUMINISTROS"/>
    <s v="2.3.3 - PAPEL, CARTÓN E IMPRESOS"/>
    <s v="N"/>
    <s v="00 - N/A"/>
    <s v="10 - FONDO GENERAL"/>
    <s v="(en blanco)"/>
    <s v="99 - MULTIPROVINCIAL"/>
    <n v="750000"/>
    <n v="348447.98"/>
  </r>
  <r>
    <s v="2024"/>
    <x v="0"/>
    <x v="0"/>
    <x v="0"/>
    <x v="0"/>
    <s v="7 - Defensor del Pueblo"/>
    <s v="0404 - DEFENSOR DEL PUEBLO"/>
    <s v="0001 - DEFENSOR DEL PUEBLO"/>
    <x v="0"/>
    <x v="1"/>
    <x v="1"/>
    <s v="2.3 - MATERIALES Y SUMINISTROS"/>
    <s v="2.3.4 - PRODUCTOS FARMACÉUTICOS"/>
    <s v="N"/>
    <s v="00 - N/A"/>
    <s v="10 - FONDO GENERAL"/>
    <s v="(en blanco)"/>
    <s v="99 - MULTIPROVINCIAL"/>
    <n v="25000"/>
    <n v="0"/>
  </r>
  <r>
    <s v="2024"/>
    <x v="0"/>
    <x v="0"/>
    <x v="0"/>
    <x v="0"/>
    <s v="7 - Defensor del Pueblo"/>
    <s v="0404 - DEFENSOR DEL PUEBLO"/>
    <s v="0001 - DEFENSOR DEL PUEBLO"/>
    <x v="0"/>
    <x v="1"/>
    <x v="1"/>
    <s v="2.3 - MATERIALES Y SUMINISTROS"/>
    <s v="2.3.5 - CUERO, CAUCHO Y PLÁSTICO"/>
    <s v="N"/>
    <s v="00 - N/A"/>
    <s v="10 - FONDO GENERAL"/>
    <s v="(en blanco)"/>
    <s v="99 - MULTIPROVINCIAL"/>
    <n v="350000"/>
    <n v="0"/>
  </r>
  <r>
    <s v="2024"/>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00000"/>
    <n v="601.79999999999995"/>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8720000"/>
    <n v="6186121.96"/>
  </r>
  <r>
    <s v="2024"/>
    <x v="0"/>
    <x v="0"/>
    <x v="0"/>
    <x v="0"/>
    <s v="7 - Defensor del Pueblo"/>
    <s v="0404 - DEFENSOR DEL PUEBLO"/>
    <s v="0001 - DEFENSOR DEL PUEBLO"/>
    <x v="0"/>
    <x v="1"/>
    <x v="1"/>
    <s v="2.3 - MATERIALES Y SUMINISTROS"/>
    <s v="2.3.9 - PRODUCTOS Y ÚTILES VARIOS"/>
    <s v="N"/>
    <s v="00 - N/A"/>
    <s v="10 - FONDO GENERAL"/>
    <s v="(en blanco)"/>
    <s v="99 - MULTIPROVINCIAL"/>
    <n v="8585000"/>
    <n v="2342777.1199999996"/>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557270922"/>
    <n v="332507230.64999998"/>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111719830"/>
    <n v="46869830"/>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8800000"/>
    <n v="7312235"/>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421983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78310000"/>
    <n v="45209562.340000011"/>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15990000"/>
    <n v="8886666.6699999999"/>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6630000"/>
    <n v="6080000"/>
  </r>
  <r>
    <s v="2024"/>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6000000"/>
    <n v="6000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750000"/>
    <n v="1750000"/>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4640003"/>
    <n v="3000833.84"/>
  </r>
  <r>
    <s v="2024"/>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60144080"/>
    <n v="27968589.16"/>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12400000"/>
    <n v="6159166.6799999997"/>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6583384"/>
    <n v="21459934.649999999"/>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7900000"/>
    <n v="6750000"/>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3121000"/>
    <n v="3039333.33"/>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550000"/>
    <n v="433333.33"/>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1051000"/>
    <n v="964333.33000000007"/>
  </r>
  <r>
    <s v="2024"/>
    <x v="0"/>
    <x v="0"/>
    <x v="0"/>
    <x v="0"/>
    <s v="8 - Tribunal Superior Electoral (TSE)"/>
    <s v="0405 - TRIBUNAL SUPERIOR  ELECTORAL ( TSE)"/>
    <s v="0001 - TRIBUNAL SUPERIOR  ELECTORAL TSE"/>
    <x v="0"/>
    <x v="1"/>
    <x v="1"/>
    <s v="2.3 - MATERIALES Y SUMINISTROS"/>
    <s v="2.3.4 - PRODUCTOS FARMACÉUTICOS"/>
    <s v="N"/>
    <s v="00 - N/A"/>
    <s v="10 - FONDO GENERAL"/>
    <s v="(en blanco)"/>
    <s v="99 - MULTIPROVINCIAL"/>
    <n v="100000"/>
    <n v="29166.67"/>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1199000"/>
    <n v="6915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800000"/>
    <n v="979194.57"/>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5100000"/>
    <n v="9274665.4499999993"/>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9600999"/>
    <n v="3499633.9599999995"/>
  </r>
  <r>
    <s v="2024"/>
    <x v="0"/>
    <x v="0"/>
    <x v="0"/>
    <x v="1"/>
    <s v="1 - Poder Legislativo"/>
    <s v="0102 - CÁMARA DE DIPUTADOS"/>
    <s v="0001 - CÁMARA DE DIPUTADOS"/>
    <x v="0"/>
    <x v="0"/>
    <x v="0"/>
    <s v="2.4 - TRANSFERENCIAS CORRIENTES"/>
    <s v="2.4.1 - TRANSFERENCIAS CORRIENTES AL SECTOR PRIVADO"/>
    <s v="N"/>
    <s v="00 - N/A"/>
    <s v="10 - FONDO GENERAL"/>
    <s v="(en blanco)"/>
    <s v="99 - MULTIPROVINCIAL"/>
    <n v="5000000"/>
    <n v="7157250"/>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3899027"/>
    <n v="0"/>
  </r>
  <r>
    <s v="2024"/>
    <x v="0"/>
    <x v="0"/>
    <x v="0"/>
    <x v="1"/>
    <s v="2 - Poder Ejecutivo"/>
    <s v="0203 - MINISTERIO DE DEFENSA"/>
    <s v="0001 - MINISTERIO DE DEFENSA"/>
    <x v="2"/>
    <x v="4"/>
    <x v="27"/>
    <s v="2.4 - TRANSFERENCIAS CORRIENTES"/>
    <s v="2.4.1 - TRANSFERENCIAS CORRIENTES AL SECTOR PRIVADO"/>
    <s v="N"/>
    <s v="00 - N/A"/>
    <s v="10 - FONDO GENERAL"/>
    <s v="(en blanco)"/>
    <s v="99 - MULTIPROVINCIAL"/>
    <n v="9341796854"/>
    <n v="3917155165.8699999"/>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en blanco)"/>
    <s v="99 - MULTIPROVINCIAL"/>
    <n v="20535693475"/>
    <n v="9602942424.6199989"/>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43127947245"/>
    <n v="21401946289.980003"/>
  </r>
  <r>
    <s v="2024"/>
    <x v="0"/>
    <x v="0"/>
    <x v="0"/>
    <x v="1"/>
    <s v="3 - Poder Judicial"/>
    <s v="0301 - PODER JUDICIAL"/>
    <s v="0001 - CONSEJO DEL PODER JUDICIAL"/>
    <x v="2"/>
    <x v="4"/>
    <x v="27"/>
    <s v="2.4 - TRANSFERENCIAS CORRIENTES"/>
    <s v="2.4.1 - TRANSFERENCIAS CORRIENTES AL SECTOR PRIVADO"/>
    <s v="N"/>
    <s v="00 - N/A"/>
    <s v="10 - FONDO GENERAL"/>
    <s v="(en blanco)"/>
    <s v="99 - MULTIPROVINCIAL"/>
    <n v="383633960"/>
    <n v="223786472"/>
  </r>
  <r>
    <s v="2024"/>
    <x v="0"/>
    <x v="0"/>
    <x v="0"/>
    <x v="1"/>
    <s v="6 - Tribunal Constitucional"/>
    <s v="0403 - TRIBUNAL CONSTITUCIONAL"/>
    <s v="0001 - TRIBUNAL CONSTITUCIONAL"/>
    <x v="0"/>
    <x v="1"/>
    <x v="1"/>
    <s v="2.4 - TRANSFERENCIAS CORRIENTES"/>
    <s v="2.4.1 - TRANSFERENCIAS CORRIENTES AL SECTOR PRIVADO"/>
    <s v="N"/>
    <s v="00 - N/A"/>
    <s v="10 - FONDO GENERAL"/>
    <s v="(en blanco)"/>
    <s v="99 - MULTIPROVINCIAL"/>
    <n v="138000000"/>
    <n v="81131926"/>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en blanco)"/>
    <s v="99 - MULTIPROVINCIAL"/>
    <n v="55745353306"/>
    <n v="9161844226.5700016"/>
  </r>
  <r>
    <s v="2024"/>
    <x v="0"/>
    <x v="0"/>
    <x v="0"/>
    <x v="2"/>
    <s v="2 - Poder Ejecutivo"/>
    <s v="0998 - ADMINISTRACION DE DEUDA PUBLICA Y ACTIVOS FINANCIEROS"/>
    <s v="0001 - MINISTERIO  DE HACIENDA (DEUDA PUBLICA)"/>
    <x v="4"/>
    <x v="21"/>
    <x v="90"/>
    <s v="2.9 - GASTOS FINANCIEROS"/>
    <s v="2.9.1 - INTERESES DE LA DEUDA PÚBLICA INTERNA"/>
    <s v="N"/>
    <s v="00 - N/A"/>
    <s v="50 - CRÉDITO INTERNO"/>
    <s v="(en blanco)"/>
    <s v="99 - MULTIPROVINCIAL"/>
    <n v="40711861665"/>
    <n v="40541658381.160004"/>
  </r>
  <r>
    <s v="2024"/>
    <x v="0"/>
    <x v="0"/>
    <x v="0"/>
    <x v="2"/>
    <s v="2 - Poder Ejecutivo"/>
    <s v="0998 - ADMINISTRACION DE DEUDA PUBLICA Y ACTIVOS FINANCIEROS"/>
    <s v="0001 - MINISTERIO  DE HACIENDA (DEUDA PUBLICA)"/>
    <x v="4"/>
    <x v="21"/>
    <x v="90"/>
    <s v="2.9 - GASTOS FINANCIEROS"/>
    <s v="2.9.1 - INTERESES DE LA DEUDA PÚBLICA INTERNA"/>
    <s v="N"/>
    <s v="00 - N/A"/>
    <s v="60 - CREDITO EXTERNO"/>
    <s v="(en blanco)"/>
    <s v="99 - MULTIPROVINCIAL"/>
    <n v="5379257156"/>
    <n v="22158856.380000003"/>
  </r>
  <r>
    <s v="2024"/>
    <x v="0"/>
    <x v="0"/>
    <x v="0"/>
    <x v="2"/>
    <s v="2 - Poder Ejecutivo"/>
    <s v="0998 - ADMINISTRACION DE DEUDA PUBLICA Y ACTIVOS FINANCIEROS"/>
    <s v="0001 - MINISTERIO  DE HACIENDA (DEUDA PUBLICA)"/>
    <x v="4"/>
    <x v="21"/>
    <x v="90"/>
    <s v="2.9 - GASTOS FINANCIEROS"/>
    <s v="2.9.2 - INTERESES DE LA DEUDA PUBLICA EXTERNA"/>
    <s v="N"/>
    <s v="00 - N/A"/>
    <s v="10 - FONDO GENERAL"/>
    <s v="(en blanco)"/>
    <s v="99 - MULTIPROVINCIAL"/>
    <n v="23000000000"/>
    <n v="4638737250"/>
  </r>
  <r>
    <s v="2024"/>
    <x v="0"/>
    <x v="0"/>
    <x v="0"/>
    <x v="2"/>
    <s v="2 - Poder Ejecutivo"/>
    <s v="0998 - ADMINISTRACION DE DEUDA PUBLICA Y ACTIVOS FINANCIEROS"/>
    <s v="0001 - MINISTERIO  DE HACIENDA (DEUDA PUBLICA)"/>
    <x v="4"/>
    <x v="21"/>
    <x v="90"/>
    <s v="2.9 - GASTOS FINANCIEROS"/>
    <s v="2.9.2 - INTERESES DE LA DEUDA PUBLICA EXTERNA"/>
    <s v="N"/>
    <s v="00 - N/A"/>
    <s v="20 - FONDOS CON DESTINO ESPECÍFICO"/>
    <s v="(en blanco)"/>
    <s v="99 - MULTIPROVINCIAL"/>
    <n v="48439540612"/>
    <n v="48266416358.550003"/>
  </r>
  <r>
    <s v="2024"/>
    <x v="0"/>
    <x v="0"/>
    <x v="0"/>
    <x v="2"/>
    <s v="2 - Poder Ejecutivo"/>
    <s v="0998 - ADMINISTRACION DE DEUDA PUBLICA Y ACTIVOS FINANCIEROS"/>
    <s v="0001 - MINISTERIO  DE HACIENDA (DEUDA PUBLICA)"/>
    <x v="4"/>
    <x v="21"/>
    <x v="90"/>
    <s v="2.9 - GASTOS FINANCIEROS"/>
    <s v="2.9.2 - INTERESES DE LA DEUDA PUBLICA EXTERNA"/>
    <s v="N"/>
    <s v="00 - N/A"/>
    <s v="50 - CRÉDITO INTERNO"/>
    <s v="(en blanco)"/>
    <s v="99 - MULTIPROVINCIAL"/>
    <n v="48769779461"/>
    <n v="28145049263.700005"/>
  </r>
  <r>
    <s v="2024"/>
    <x v="0"/>
    <x v="0"/>
    <x v="0"/>
    <x v="2"/>
    <s v="2 - Poder Ejecutivo"/>
    <s v="0998 - ADMINISTRACION DE DEUDA PUBLICA Y ACTIVOS FINANCIEROS"/>
    <s v="0001 - MINISTERIO  DE HACIENDA (DEUDA PUBLICA)"/>
    <x v="4"/>
    <x v="21"/>
    <x v="90"/>
    <s v="2.9 - GASTOS FINANCIEROS"/>
    <s v="2.9.2 - INTERESES DE LA DEUDA PUBLICA EXTERNA"/>
    <s v="N"/>
    <s v="00 - N/A"/>
    <s v="60 - CREDITO EXTERNO"/>
    <s v="(en blanco)"/>
    <s v="99 - MULTIPROVINCIAL"/>
    <n v="40000000000"/>
    <n v="15584998349.100002"/>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10 - FONDO GENERAL"/>
    <s v="(en blanco)"/>
    <s v="99 - MULTIPROVINCIAL"/>
    <n v="55958311"/>
    <n v="19790358"/>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50 - CRÉDITO INTERNO"/>
    <s v="(en blanco)"/>
    <s v="99 - MULTIPROVINCIAL"/>
    <n v="0"/>
    <n v="12432923.339999998"/>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60 - CREDITO EXTERNO"/>
    <s v="(en blanco)"/>
    <s v="99 - MULTIPROVINCIAL"/>
    <n v="1651311794"/>
    <n v="618801865.99000013"/>
  </r>
  <r>
    <s v="2024"/>
    <x v="0"/>
    <x v="0"/>
    <x v="0"/>
    <x v="2"/>
    <s v="4 - Junta Central Electoral"/>
    <s v="0401 - JUNTA CENTRAL ELECTORAL"/>
    <s v="0001 - JUNTA CENTRAL ELECTORAL"/>
    <x v="0"/>
    <x v="0"/>
    <x v="89"/>
    <s v="2.9 - GASTOS FINANCIEROS"/>
    <s v="2.9.1 - INTERESES DE LA DEUDA PÚBLICA INTERNA"/>
    <s v="N"/>
    <s v="00 - N/A"/>
    <s v="10 - FONDO GENERAL"/>
    <s v="(en blanco)"/>
    <s v="99 - MULTIPROVINCIAL"/>
    <n v="63732000"/>
    <n v="31650341"/>
  </r>
  <r>
    <s v="2024"/>
    <x v="0"/>
    <x v="0"/>
    <x v="0"/>
    <x v="3"/>
    <s v="2 - Poder Ejecutivo"/>
    <s v="0210 - MINISTERIO DE AGRICULTURA"/>
    <s v="0001 - MINISTERIO DE AGRICULTURA"/>
    <x v="1"/>
    <x v="12"/>
    <x v="32"/>
    <s v="2.4 - TRANSFERENCIAS CORRIENTES"/>
    <s v="2.4.6 - SUBVENCIONES"/>
    <s v="N"/>
    <s v="00 - N/A"/>
    <s v="10 - FONDO GENERAL"/>
    <s v="(en blanco)"/>
    <s v="99 - MULTIPROVINCIAL"/>
    <n v="300000000"/>
    <n v="300000000"/>
  </r>
  <r>
    <s v="2024"/>
    <x v="0"/>
    <x v="0"/>
    <x v="0"/>
    <x v="3"/>
    <s v="2 - Poder Ejecutivo"/>
    <s v="0212 - MINISTERIO DE INDUSTRIA, COMERCIO Y MIPYMES (MICM)"/>
    <s v="0001 - MINISTERIO DE INDUSTRIA, COMERCIO y MIPYMES (MICM)"/>
    <x v="1"/>
    <x v="2"/>
    <x v="55"/>
    <s v="2.4 - TRANSFERENCIAS CORRIENTES"/>
    <s v="2.4.6 - SUBVENCIONES"/>
    <s v="N"/>
    <s v="00 - N/A"/>
    <s v="10 - FONDO GENERAL"/>
    <s v="(en blanco)"/>
    <s v="99 - MULTIPROVINCIAL"/>
    <n v="8097491431"/>
    <n v="6522532245.9399996"/>
  </r>
  <r>
    <s v="2024"/>
    <x v="0"/>
    <x v="0"/>
    <x v="0"/>
    <x v="3"/>
    <s v="2 - Poder Ejecutivo"/>
    <s v="0212 - MINISTERIO DE INDUSTRIA, COMERCIO Y MIPYMES (MICM)"/>
    <s v="0001 - MINISTERIO DE INDUSTRIA, COMERCIO y MIPYMES (MICM)"/>
    <x v="1"/>
    <x v="2"/>
    <x v="55"/>
    <s v="2.4 - TRANSFERENCIAS CORRIENTES"/>
    <s v="2.4.6 - SUBVENCIONES"/>
    <s v="N"/>
    <s v="00 - N/A"/>
    <s v="50 - CRÉDITO INTERNO"/>
    <s v="(en blanco)"/>
    <s v="99 - MULTIPROVINCIAL"/>
    <n v="5802508569"/>
    <n v="5742501310.2699995"/>
  </r>
  <r>
    <s v="2024"/>
    <x v="0"/>
    <x v="0"/>
    <x v="0"/>
    <x v="3"/>
    <s v="2 - Poder Ejecutivo"/>
    <s v="0213 - MINISTERIO DE TURISMO"/>
    <s v="0001 - MINISTERIO DE TURISMO"/>
    <x v="1"/>
    <x v="17"/>
    <x v="65"/>
    <s v="2.4 - TRANSFERENCIAS CORRIENTES"/>
    <s v="2.4.6 - SUBVENCIONES"/>
    <s v="N"/>
    <s v="00 - N/A"/>
    <s v="10 - FONDO GENERAL"/>
    <s v="(en blanco)"/>
    <s v="99 - MULTIPROVINCIAL"/>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7200000"/>
    <n v="10033320"/>
  </r>
  <r>
    <s v="2024"/>
    <x v="0"/>
    <x v="0"/>
    <x v="0"/>
    <x v="4"/>
    <s v="1 - Poder Legislativo"/>
    <s v="0101 - SENADO DE LA REPÚBLICA"/>
    <s v="0001 - SENADO DE LA REPÚBLICA DOMINICANA"/>
    <x v="0"/>
    <x v="13"/>
    <x v="36"/>
    <s v="2.4 - TRANSFERENCIAS CORRIENTES"/>
    <s v="2.4.7 - TRANSFERENCIAS CORRIENTES AL SECTOR EXTERNO"/>
    <s v="N"/>
    <s v="00 - N/A"/>
    <s v="10 - FONDO GENERAL"/>
    <s v="(en blanco)"/>
    <s v="99 - MULTIPROVINCIAL"/>
    <n v="2000000"/>
    <n v="1166669"/>
  </r>
  <r>
    <s v="2024"/>
    <x v="0"/>
    <x v="0"/>
    <x v="0"/>
    <x v="4"/>
    <s v="1 - Poder Legislativo"/>
    <s v="0101 - SENADO DE LA REPÚBLICA"/>
    <s v="0001 - SENADO DE LA REPÚBLICA DOMINICANA"/>
    <x v="2"/>
    <x v="10"/>
    <x v="39"/>
    <s v="2.4 - TRANSFERENCIAS CORRIENTES"/>
    <s v="2.4.1 - TRANSFERENCIAS CORRIENTES AL SECTOR PRIVADO"/>
    <s v="N"/>
    <s v="00 - N/A"/>
    <s v="10 - FONDO GENERAL"/>
    <s v="(en blanco)"/>
    <s v="99 - MULTIPROVINCIAL"/>
    <n v="2000000"/>
    <n v="1166662"/>
  </r>
  <r>
    <s v="2024"/>
    <x v="0"/>
    <x v="0"/>
    <x v="0"/>
    <x v="4"/>
    <s v="1 - Poder Legislativo"/>
    <s v="0101 - SENADO DE LA REPÚBLICA"/>
    <s v="0001 - SENADO DE LA REPÚBLICA DOMINICANA"/>
    <x v="2"/>
    <x v="4"/>
    <x v="6"/>
    <s v="2.4 - TRANSFERENCIAS CORRIENTES"/>
    <s v="2.4.1 - TRANSFERENCIAS CORRIENTES AL SECTOR PRIVADO"/>
    <s v="N"/>
    <s v="00 - N/A"/>
    <s v="10 - FONDO GENERAL"/>
    <s v="(en blanco)"/>
    <s v="99 - MULTIPROVINCIAL"/>
    <n v="379000000"/>
    <n v="233625001"/>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7500000"/>
    <n v="9807833.3300000001"/>
  </r>
  <r>
    <s v="2024"/>
    <x v="0"/>
    <x v="0"/>
    <x v="0"/>
    <x v="4"/>
    <s v="1 - Poder Legislativo"/>
    <s v="0102 - CÁMARA DE DIPUTADOS"/>
    <s v="0001 - CÁMARA DE DIPUTADOS"/>
    <x v="0"/>
    <x v="13"/>
    <x v="36"/>
    <s v="2.4 - TRANSFERENCIAS CORRIENTES"/>
    <s v="2.4.7 - TRANSFERENCIAS CORRIENTES AL SECTOR EXTERNO"/>
    <s v="N"/>
    <s v="00 - N/A"/>
    <s v="10 - FONDO GENERAL"/>
    <s v="(en blanco)"/>
    <s v="99 - MULTIPROVINCIAL"/>
    <n v="100749814"/>
    <n v="54745286.759999998"/>
  </r>
  <r>
    <s v="2024"/>
    <x v="0"/>
    <x v="0"/>
    <x v="0"/>
    <x v="4"/>
    <s v="1 - Poder Legislativo"/>
    <s v="0102 - CÁMARA DE DIPUTADOS"/>
    <s v="0001 - CÁMARA DE DIPUTADOS"/>
    <x v="2"/>
    <x v="10"/>
    <x v="39"/>
    <s v="2.4 - TRANSFERENCIAS CORRIENTES"/>
    <s v="2.4.1 - TRANSFERENCIAS CORRIENTES AL SECTOR PRIVADO"/>
    <s v="N"/>
    <s v="00 - N/A"/>
    <s v="10 - FONDO GENERAL"/>
    <s v="(en blanco)"/>
    <s v="99 - MULTIPROVINCIAL"/>
    <n v="47514000"/>
    <n v="17598322.329999998"/>
  </r>
  <r>
    <s v="2024"/>
    <x v="0"/>
    <x v="0"/>
    <x v="0"/>
    <x v="4"/>
    <s v="1 - Poder Legislativo"/>
    <s v="0102 - CÁMARA DE DIPUTADOS"/>
    <s v="0001 - CÁMARA DE DIPUTADOS"/>
    <x v="2"/>
    <x v="4"/>
    <x v="6"/>
    <s v="2.4 - TRANSFERENCIAS CORRIENTES"/>
    <s v="2.4.1 - TRANSFERENCIAS CORRIENTES AL SECTOR PRIVADO"/>
    <s v="N"/>
    <s v="00 - N/A"/>
    <s v="10 - FONDO GENERAL"/>
    <s v="(en blanco)"/>
    <s v="99 - MULTIPROVINCIAL"/>
    <n v="497550000"/>
    <n v="316526696.05999994"/>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90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en blanco)"/>
    <s v="99 - MULTIPROVINCIAL"/>
    <n v="20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en blanco)"/>
    <s v="99 - MULTIPROVINCIAL"/>
    <n v="110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en blanco)"/>
    <s v="99 - MULTIPROVINCIAL"/>
    <n v="0"/>
    <n v="0"/>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293623009"/>
    <n v="194567495.78999999"/>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1614940895"/>
    <n v="915072156.66999984"/>
  </r>
  <r>
    <s v="2024"/>
    <x v="0"/>
    <x v="0"/>
    <x v="0"/>
    <x v="4"/>
    <s v="2 - Poder Ejecutivo"/>
    <s v="0201 - PRESIDENCIA DE LA REPÚBLICA"/>
    <s v="0001 - GABINETE SOCIAL DE LA PRESIDENCIA"/>
    <x v="2"/>
    <x v="4"/>
    <x v="92"/>
    <s v="2.4 - TRANSFERENCIAS CORRIENTES"/>
    <s v="2.4.2 - TRANSFERENCIAS CORRIENTES AL  GOBIERNO GENERAL NACIONAL"/>
    <s v="N"/>
    <s v="00 - N/A"/>
    <s v="20 - FONDOS CON DESTINO ESPECÍFICO"/>
    <s v="(en blanco)"/>
    <s v="99 - MULTIPROVINCIAL"/>
    <n v="17925048"/>
    <n v="10456278"/>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52396244"/>
    <n v="24435256"/>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1314405996"/>
    <n v="637401110.13999999"/>
  </r>
  <r>
    <s v="2024"/>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2000000"/>
    <n v="136161.48000000001"/>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559353239"/>
    <n v="269421046.56000006"/>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88596747.150000006"/>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en blanco)"/>
    <s v="99 - MULTIPROVINCIAL"/>
    <n v="0"/>
    <n v="602579118.38999999"/>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8665124"/>
    <n v="4217562"/>
  </r>
  <r>
    <s v="2024"/>
    <x v="0"/>
    <x v="0"/>
    <x v="0"/>
    <x v="4"/>
    <s v="2 - Poder Ejecutivo"/>
    <s v="0201 - PRESIDENCIA DE LA REPÚBLICA"/>
    <s v="0001 - SECRETARIADO ADMINISTRATIVO DE LA PRESIDENCIA"/>
    <x v="0"/>
    <x v="0"/>
    <x v="93"/>
    <s v="2.4 - TRANSFERENCIAS CORRIENTES"/>
    <s v="2.4.3 - TRANSFERENCIAS CORRIENTES A GOBIERNOS GENERALES LOCALES"/>
    <s v="N"/>
    <s v="00 - N/A"/>
    <s v="10 - FONDO GENERAL"/>
    <s v="(en blanco)"/>
    <s v="99 - MULTIPROVINCIAL"/>
    <n v="0"/>
    <n v="15468718.150000002"/>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1056308518"/>
    <n v="528277780.02999985"/>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en blanco)"/>
    <s v="99 - MULTIPROVINCIAL"/>
    <n v="1583663831"/>
    <n v="922054818.68999982"/>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en blanco)"/>
    <s v="99 - MULTIPROVINCIAL"/>
    <n v="0"/>
    <n v="1000000"/>
  </r>
  <r>
    <s v="2024"/>
    <x v="0"/>
    <x v="0"/>
    <x v="0"/>
    <x v="4"/>
    <s v="2 - Poder Ejecutivo"/>
    <s v="0201 - PRESIDENCIA DE LA REPÚBLICA"/>
    <s v="0001 - SECRETARIADO ADMINISTRATIVO DE LA PRESIDENCIA"/>
    <x v="3"/>
    <x v="9"/>
    <x v="81"/>
    <s v="2.4 - TRANSFERENCIAS CORRIENTES"/>
    <s v="2.4.1 - TRANSFERENCIAS CORRIENTES AL SECTOR PRIVADO"/>
    <s v="N"/>
    <s v="00 - N/A"/>
    <s v="10 - FONDO GENERAL"/>
    <s v="(en blanco)"/>
    <s v="99 - MULTIPROVINCIAL"/>
    <n v="0"/>
    <n v="720000"/>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en blanco)"/>
    <s v="99 - MULTIPROVINCIAL"/>
    <n v="211362180"/>
    <n v="98243516.419999987"/>
  </r>
  <r>
    <s v="2024"/>
    <x v="0"/>
    <x v="0"/>
    <x v="0"/>
    <x v="4"/>
    <s v="2 - Poder Ejecutivo"/>
    <s v="0201 - PRESIDENCIA DE LA REPÚBLICA"/>
    <s v="0001 - SECRETARIADO ADMINISTRATIVO DE LA PRESIDENCIA"/>
    <x v="2"/>
    <x v="3"/>
    <x v="47"/>
    <s v="2.4 - TRANSFERENCIAS CORRIENTES"/>
    <s v="2.4.1 - TRANSFERENCIAS CORRIENTES AL SECTOR PRIVADO"/>
    <s v="N"/>
    <s v="00 - N/A"/>
    <s v="10 - FONDO GENERAL"/>
    <s v="(en blanco)"/>
    <s v="99 - MULTIPROVINCIAL"/>
    <n v="0"/>
    <n v="4462295"/>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en blanco)"/>
    <s v="99 - MULTIPROVINCIAL"/>
    <n v="0"/>
    <n v="36091856"/>
  </r>
  <r>
    <s v="2024"/>
    <x v="0"/>
    <x v="0"/>
    <x v="0"/>
    <x v="4"/>
    <s v="2 - Poder Ejecutivo"/>
    <s v="0201 - PRESIDENCIA DE LA REPÚBLICA"/>
    <s v="0001 - SECRETARIADO ADMINISTRATIVO DE LA PRESIDENCIA"/>
    <x v="2"/>
    <x v="8"/>
    <x v="20"/>
    <s v="2.4 - TRANSFERENCIAS CORRIENTES"/>
    <s v="2.4.1 - TRANSFERENCIAS CORRIENTES AL SECTOR PRIVADO"/>
    <s v="N"/>
    <s v="00 - N/A"/>
    <s v="10 - FONDO GENERAL"/>
    <s v="(en blanco)"/>
    <s v="99 - MULTIPROVINCIAL"/>
    <n v="0"/>
    <n v="3000000"/>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en blanco)"/>
    <s v="99 - MULTIPROVINCIAL"/>
    <n v="180800000"/>
    <n v="130719706"/>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46517072.810000002"/>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en blanco)"/>
    <s v="99 - MULTIPROVINCIAL"/>
    <n v="0"/>
    <n v="3260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163522851"/>
    <n v="175232827.49000004"/>
  </r>
  <r>
    <s v="2024"/>
    <x v="0"/>
    <x v="0"/>
    <x v="0"/>
    <x v="4"/>
    <s v="2 - Poder Ejecutivo"/>
    <s v="0201 - PRESIDENCIA DE LA REPÚBLICA"/>
    <s v="0003 - PLAN PRESIDENCIAL CONTRA LA POBREZA"/>
    <x v="2"/>
    <x v="4"/>
    <x v="6"/>
    <s v="2.4 - TRANSFERENCIAS CORRIENTES"/>
    <s v="2.4.1 - TRANSFERENCIAS CORRIENTES AL SECTOR PRIVADO"/>
    <s v="N"/>
    <s v="00 - N/A"/>
    <s v="10 - FONDO GENERAL"/>
    <s v="(en blanco)"/>
    <s v="99 - MULTIPROVINCIAL"/>
    <n v="12000000"/>
    <n v="200000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en blanco)"/>
    <s v="99 - MULTIPROVINCIAL"/>
    <n v="9700000"/>
    <n v="6117427.7599999998"/>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33584520660"/>
    <n v="22638313818.869999"/>
  </r>
  <r>
    <s v="2024"/>
    <x v="0"/>
    <x v="0"/>
    <x v="0"/>
    <x v="4"/>
    <s v="2 - Poder Ejecutivo"/>
    <s v="0201 - PRESIDENCIA DE LA REPÚBLICA"/>
    <s v="0007 - PROGRAMA SUPÉRATE"/>
    <x v="2"/>
    <x v="4"/>
    <x v="6"/>
    <s v="2.4 - TRANSFERENCIAS CORRIENTES"/>
    <s v="2.4.1 - TRANSFERENCIAS CORRIENTES AL SECTOR PRIVADO"/>
    <s v="N"/>
    <s v="00 - N/A"/>
    <s v="60 - CREDITO EXTERNO"/>
    <s v="(en blanco)"/>
    <s v="99 - MULTIPROVINCIAL"/>
    <n v="15963872936"/>
    <n v="3279628088"/>
  </r>
  <r>
    <s v="2024"/>
    <x v="0"/>
    <x v="0"/>
    <x v="0"/>
    <x v="4"/>
    <s v="2 - Poder Ejecutivo"/>
    <s v="0201 - PRESIDENCIA DE LA REPÚBLICA"/>
    <s v="0007 - PROGRAMA SUPÉRATE"/>
    <x v="2"/>
    <x v="4"/>
    <x v="6"/>
    <s v="2.4 - TRANSFERENCIAS CORRIENTES"/>
    <s v="2.4.9 - TRANSFERENCIAS CORRIENTES A OTRAS INSTITUCIONES PÚBLICAS"/>
    <s v="N"/>
    <s v="00 - N/A"/>
    <s v="10 - FONDO GENERAL"/>
    <s v="(en blanco)"/>
    <s v="99 - MULTIPROVINCIAL"/>
    <n v="0"/>
    <n v="89761.87"/>
  </r>
  <r>
    <s v="2024"/>
    <x v="0"/>
    <x v="0"/>
    <x v="0"/>
    <x v="4"/>
    <s v="2 - Poder Ejecutivo"/>
    <s v="0201 - PRESIDENCIA DE LA REPÚBLICA"/>
    <s v="0007 - PROGRAMA SUPÉRATE"/>
    <x v="2"/>
    <x v="5"/>
    <x v="14"/>
    <s v="2.4 - TRANSFERENCIAS CORRIENTES"/>
    <s v="2.4.1 - TRANSFERENCIAS CORRIENTES AL SECTOR PRIVADO"/>
    <s v="N"/>
    <s v="00 - N/A"/>
    <s v="10 - FONDO GENERAL"/>
    <s v="(en blanco)"/>
    <s v="99 - MULTIPROVINCIAL"/>
    <n v="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en blanco)"/>
    <s v="99 - MULTIPROVINCIAL"/>
    <n v="2000000"/>
    <n v="351229"/>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2845000"/>
    <n v="852651.35"/>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en blanco)"/>
    <s v="99 - MULTIPROVINCIAL"/>
    <n v="3000000"/>
    <n v="296111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en blanco)"/>
    <s v="99 - MULTIPROVINCIAL"/>
    <n v="0"/>
    <n v="7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20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6645900"/>
    <n v="4726831.5"/>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en blanco)"/>
    <s v="99 - MULTIPROVINCIAL"/>
    <n v="476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1 - DISTRITO NACIONAL"/>
    <n v="37565137"/>
    <n v="19094767.03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2 - AZUA"/>
    <n v="8565446"/>
    <n v="4357723"/>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0 - INDEPENDENCIA"/>
    <n v="5883571"/>
    <n v="2941785.8400000003"/>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1 - LA ALTAGRACIA"/>
    <n v="9265829"/>
    <n v="4632904.57"/>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3 - LA VEGA"/>
    <n v="27969506"/>
    <n v="15085620.60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2 - SAN JUAN"/>
    <n v="9234979"/>
    <n v="4617489.8000000007"/>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7 - VALVERDE"/>
    <n v="20824653"/>
    <n v="12047936.42000000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32 - SANTO DOMINGO"/>
    <n v="25362144"/>
    <n v="12831071.97000000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298318978"/>
    <n v="149835411.59"/>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en blanco)"/>
    <s v="99 - MULTIPROVINCIAL"/>
    <n v="500000"/>
    <n v="294601"/>
  </r>
  <r>
    <s v="2024"/>
    <x v="0"/>
    <x v="0"/>
    <x v="0"/>
    <x v="4"/>
    <s v="2 - Poder Ejecutivo"/>
    <s v="0201 - PRESIDENCIA DE LA REPÚBLICA"/>
    <s v="0014 - COMEDORES ECONOMICOS DEL ESTADO"/>
    <x v="2"/>
    <x v="4"/>
    <x v="6"/>
    <s v="2.4 - TRANSFERENCIAS CORRIENTES"/>
    <s v="2.4.1 - TRANSFERENCIAS CORRIENTES AL SECTOR PRIVADO"/>
    <s v="N"/>
    <s v="00 - N/A"/>
    <s v="10 - FONDO GENERAL"/>
    <s v="(en blanco)"/>
    <s v="99 - MULTIPROVINCIAL"/>
    <n v="250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en blanco)"/>
    <s v="99 - MULTIPROVINCIAL"/>
    <n v="21168000"/>
    <n v="89945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605000"/>
    <n v="20000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en blanco)"/>
    <s v="99 - MULTIPROVINCIAL"/>
    <n v="400000"/>
    <n v="10000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en blanco)"/>
    <s v="99 - MULTIPROVINCIAL"/>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170000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7000000"/>
    <n v="555234.77"/>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en blanco)"/>
    <s v="99 - MULTIPROVINCIAL"/>
    <n v="33600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3000000"/>
    <n v="2924688.0300000003"/>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4000000"/>
    <n v="7657522.79"/>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en blanco)"/>
    <s v="99 - MULTIPROVINCIAL"/>
    <n v="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en blanco)"/>
    <s v="99 - MULTIPROVINCIAL"/>
    <n v="0"/>
    <n v="566258694"/>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en blanco)"/>
    <s v="99 - MULTIPROVINCIAL"/>
    <n v="400313890"/>
    <n v="181250184.38999999"/>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en blanco)"/>
    <s v="99 - MULTIPROVINCIAL"/>
    <n v="14611667907"/>
    <n v="7496881707"/>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60861690"/>
    <n v="47997624.089999989"/>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en blanco)"/>
    <s v="99 - MULTIPROVINCIAL"/>
    <n v="364000000"/>
    <n v="206165056.94999999"/>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en blanco)"/>
    <s v="99 - MULTIPROVINCIAL"/>
    <n v="2300000"/>
    <n v="3588604.14"/>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en blanco)"/>
    <s v="99 - MULTIPROVINCIAL"/>
    <n v="817552910"/>
    <n v="112007984.36999999"/>
  </r>
  <r>
    <s v="2024"/>
    <x v="0"/>
    <x v="0"/>
    <x v="0"/>
    <x v="4"/>
    <s v="2 - Poder Ejecutivo"/>
    <s v="0202 - MINISTERIO DE  INTERIOR Y POLICÍA"/>
    <s v="0001 - MINISTERIO DE INTERIOR Y POLICIA"/>
    <x v="2"/>
    <x v="4"/>
    <x v="95"/>
    <s v="2.4 - TRANSFERENCIAS CORRIENTES"/>
    <s v="2.4.2 - TRANSFERENCIAS CORRIENTES AL  GOBIERNO GENERAL NACIONAL"/>
    <s v="N"/>
    <s v="00 - N/A"/>
    <s v="10 - FONDO GENERAL"/>
    <s v="(en blanco)"/>
    <s v="99 - MULTIPROVINCIAL"/>
    <n v="0"/>
    <n v="34140240.299999997"/>
  </r>
  <r>
    <s v="2024"/>
    <x v="0"/>
    <x v="0"/>
    <x v="0"/>
    <x v="4"/>
    <s v="2 - Poder Ejecutivo"/>
    <s v="0202 - MINISTERIO DE  INTERIOR Y POLICÍA"/>
    <s v="0001 - POLICIA NACIONAL"/>
    <x v="0"/>
    <x v="1"/>
    <x v="22"/>
    <s v="2.4 - TRANSFERENCIAS CORRIENTES"/>
    <s v="2.4.7 - TRANSFERENCIAS CORRIENTES AL SECTOR EXTERNO"/>
    <s v="N"/>
    <s v="00 - N/A"/>
    <s v="10 - FONDO GENERAL"/>
    <s v="(en blanco)"/>
    <s v="99 - MULTIPROVINCIAL"/>
    <n v="6097249"/>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en blanco)"/>
    <s v="99 - MULTIPROVINCIAL"/>
    <n v="0"/>
    <n v="755000"/>
  </r>
  <r>
    <s v="2024"/>
    <x v="0"/>
    <x v="0"/>
    <x v="0"/>
    <x v="4"/>
    <s v="2 - Poder Ejecutivo"/>
    <s v="0203 - MINISTERIO DE DEFENSA"/>
    <s v="0001 - ARMADA DE LA REPUBLICA DOMINICANA"/>
    <x v="0"/>
    <x v="7"/>
    <x v="29"/>
    <s v="2.4 - TRANSFERENCIAS CORRIENTES"/>
    <s v="2.4.1 - TRANSFERENCIAS CORRIENTES AL SECTOR PRIVADO"/>
    <s v="N"/>
    <s v="00 - N/A"/>
    <s v="10 - FONDO GENERAL"/>
    <s v="(en blanco)"/>
    <s v="99 - MULTIPROVINCIAL"/>
    <n v="10700000"/>
    <n v="3377000"/>
  </r>
  <r>
    <s v="2024"/>
    <x v="0"/>
    <x v="0"/>
    <x v="0"/>
    <x v="4"/>
    <s v="2 - Poder Ejecutivo"/>
    <s v="0203 - MINISTERIO DE DEFENSA"/>
    <s v="0001 - ARMADA DE LA REPUBLICA DOMINICANA"/>
    <x v="2"/>
    <x v="10"/>
    <x v="30"/>
    <s v="2.4 - TRANSFERENCIAS CORRIENTES"/>
    <s v="2.4.1 - TRANSFERENCIAS CORRIENTES AL SECTOR PRIVADO"/>
    <s v="N"/>
    <s v="00 - N/A"/>
    <s v="10 - FONDO GENERAL"/>
    <s v="(en blanco)"/>
    <s v="99 - MULTIPROVINCIAL"/>
    <n v="26261600"/>
    <n v="15698567.42"/>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78921777"/>
    <n v="46020282"/>
  </r>
  <r>
    <s v="2024"/>
    <x v="0"/>
    <x v="0"/>
    <x v="0"/>
    <x v="4"/>
    <s v="2 - Poder Ejecutivo"/>
    <s v="0203 - MINISTERIO DE DEFENSA"/>
    <s v="0001 - MINISTERIO DE DEFENSA"/>
    <x v="0"/>
    <x v="7"/>
    <x v="29"/>
    <s v="2.4 - TRANSFERENCIAS CORRIENTES"/>
    <s v="2.4.1 - TRANSFERENCIAS CORRIENTES AL SECTOR PRIVADO"/>
    <s v="N"/>
    <s v="00 - N/A"/>
    <s v="10 - FONDO GENERAL"/>
    <s v="(en blanco)"/>
    <s v="99 - MULTIPROVINCIAL"/>
    <n v="26278288"/>
    <n v="13264939"/>
  </r>
  <r>
    <s v="2024"/>
    <x v="0"/>
    <x v="0"/>
    <x v="0"/>
    <x v="4"/>
    <s v="2 - Poder Ejecutivo"/>
    <s v="0203 - MINISTERIO DE DEFENSA"/>
    <s v="0001 - MINISTERIO DE DEFENSA"/>
    <x v="0"/>
    <x v="7"/>
    <x v="29"/>
    <s v="2.4 - TRANSFERENCIAS CORRIENTES"/>
    <s v="2.4.7 - TRANSFERENCIAS CORRIENTES AL SECTOR EXTERNO"/>
    <s v="N"/>
    <s v="00 - N/A"/>
    <s v="10 - FONDO GENERAL"/>
    <s v="(en blanco)"/>
    <s v="99 - MULTIPROVINCIAL"/>
    <n v="11837743"/>
    <n v="954304"/>
  </r>
  <r>
    <s v="2024"/>
    <x v="0"/>
    <x v="0"/>
    <x v="0"/>
    <x v="4"/>
    <s v="2 - Poder Ejecutivo"/>
    <s v="0203 - MINISTERIO DE DEFENSA"/>
    <s v="0001 - MINISTERIO DE DEFENSA"/>
    <x v="0"/>
    <x v="7"/>
    <x v="29"/>
    <s v="2.4 - TRANSFERENCIAS CORRIENTES"/>
    <s v="2.4.9 - TRANSFERENCIAS CORRIENTES A OTRAS INSTITUCIONES PÚBLICAS"/>
    <s v="N"/>
    <s v="00 - N/A"/>
    <s v="10 - FONDO GENERAL"/>
    <s v="(en blanco)"/>
    <s v="99 - MULTIPROVINCIAL"/>
    <n v="47917748"/>
    <n v="23958876"/>
  </r>
  <r>
    <s v="2024"/>
    <x v="0"/>
    <x v="0"/>
    <x v="0"/>
    <x v="4"/>
    <s v="2 - Poder Ejecutivo"/>
    <s v="0203 - MINISTERIO DE DEFENSA"/>
    <s v="0001 - MINISTERIO DE DEFENSA"/>
    <x v="2"/>
    <x v="4"/>
    <x v="27"/>
    <s v="2.4 - TRANSFERENCIAS CORRIENTES"/>
    <s v="2.4.1 - TRANSFERENCIAS CORRIENTES AL SECTOR PRIVADO"/>
    <s v="N"/>
    <s v="00 - N/A"/>
    <s v="10 - FONDO GENERAL"/>
    <s v="(en blanco)"/>
    <s v="99 - MULTIPROVINCIAL"/>
    <n v="21991200"/>
    <n v="109956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en blanco)"/>
    <s v="99 - MULTIPROVINCIAL"/>
    <n v="13000000"/>
    <n v="5514019.2000000002"/>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en blanco)"/>
    <s v="01 - DISTRITO NACIONAL"/>
    <n v="574600"/>
    <n v="69940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en blanco)"/>
    <s v="99 - MULTIPROVINCIAL"/>
    <n v="6557562"/>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en blanco)"/>
    <s v="99 - MULTIPROVINCIAL"/>
    <n v="10851946"/>
    <n v="6330296"/>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en blanco)"/>
    <s v="99 - MULTIPROVINCIAL"/>
    <n v="100000"/>
    <n v="5000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20000000"/>
    <n v="510000"/>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en blanco)"/>
    <s v="99 - MULTIPROVINCIAL"/>
    <n v="417729946"/>
    <n v="102555041.55"/>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400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en blanco)"/>
    <s v="01 - DISTRITO NACIONAL"/>
    <n v="90000"/>
    <n v="290949.45"/>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303000000"/>
    <n v="1197714"/>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3100000"/>
    <n v="346839.04000000004"/>
  </r>
  <r>
    <s v="2024"/>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10647952952"/>
    <n v="5726946486.0700006"/>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1648308604"/>
  </r>
  <r>
    <s v="2024"/>
    <x v="0"/>
    <x v="0"/>
    <x v="0"/>
    <x v="4"/>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27331714.48"/>
  </r>
  <r>
    <s v="2024"/>
    <x v="0"/>
    <x v="0"/>
    <x v="0"/>
    <x v="4"/>
    <s v="2 - Poder Ejecutivo"/>
    <s v="0205 - MINISTERIO DE HACIENDA"/>
    <s v="0001 - MINISTERIO DE HACIENDA"/>
    <x v="0"/>
    <x v="0"/>
    <x v="2"/>
    <s v="2.4 - TRANSFERENCIAS CORRIENTES"/>
    <s v="2.4.7 - TRANSFERENCIAS CORRIENTES AL SECTOR EXTERNO"/>
    <s v="N"/>
    <s v="00 - N/A"/>
    <s v="10 - FONDO GENERAL"/>
    <s v="(en blanco)"/>
    <s v="99 - MULTIPROVINCIAL"/>
    <n v="4000000"/>
    <n v="2465223.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en blanco)"/>
    <s v="99 - MULTIPROVINCIAL"/>
    <n v="149703020"/>
    <n v="87326761.690000013"/>
  </r>
  <r>
    <s v="2024"/>
    <x v="0"/>
    <x v="0"/>
    <x v="0"/>
    <x v="4"/>
    <s v="2 - Poder Ejecutivo"/>
    <s v="0205 - MINISTERIO DE HACIENDA"/>
    <s v="0001 - MINISTERIO DE HACIENDA"/>
    <x v="2"/>
    <x v="4"/>
    <x v="6"/>
    <s v="2.4 - TRANSFERENCIAS CORRIENTES"/>
    <s v="2.4.4 - TRANSFERENCIAS CORRIENTES A EMPRESAS PÚBLICAS NO FINANCIERAS"/>
    <s v="N"/>
    <s v="00 - N/A"/>
    <s v="10 - FONDO GENERAL"/>
    <s v="(en blanco)"/>
    <s v="99 - MULTIPROVINCIAL"/>
    <n v="306441777"/>
    <n v="165007108"/>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100"/>
    <n v="2150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en blanco)"/>
    <s v="99 - MULTIPROVINCIAL"/>
    <n v="15000"/>
    <n v="0"/>
  </r>
  <r>
    <s v="2024"/>
    <x v="0"/>
    <x v="0"/>
    <x v="0"/>
    <x v="4"/>
    <s v="2 - Poder Ejecutivo"/>
    <s v="0205 - MINISTERIO DE HACIENDA"/>
    <s v="0008 - TESORERIA NACIONAL"/>
    <x v="0"/>
    <x v="0"/>
    <x v="2"/>
    <s v="2.4 - TRANSFERENCIAS CORRIENTES"/>
    <s v="2.4.1 - TRANSFERENCIAS CORRIENTES AL SECTOR PRIVADO"/>
    <s v="N"/>
    <s v="00 - N/A"/>
    <s v="10 - FONDO GENERAL"/>
    <s v="(en blanco)"/>
    <s v="99 - MULTIPROVINCIAL"/>
    <n v="75000"/>
    <n v="85000"/>
  </r>
  <r>
    <s v="2024"/>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3000000"/>
    <n v="338593.17"/>
  </r>
  <r>
    <s v="2024"/>
    <x v="0"/>
    <x v="0"/>
    <x v="0"/>
    <x v="4"/>
    <s v="2 - Poder Ejecutivo"/>
    <s v="0205 - MINISTERIO DE HACIENDA"/>
    <s v="0010 - DIRECCION GENERAL  DE PRESUPUESTO"/>
    <x v="0"/>
    <x v="0"/>
    <x v="2"/>
    <s v="2.4 - TRANSFERENCIAS CORRIENTES"/>
    <s v="2.4.1 - TRANSFERENCIAS CORRIENTES AL SECTOR PRIVADO"/>
    <s v="N"/>
    <s v="00 - N/A"/>
    <s v="70 - DONACION EXTERNA"/>
    <s v="(en blanco)"/>
    <s v="99 - MULTIPROVINCIAL"/>
    <n v="0"/>
    <n v="0"/>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99 - MULTIPROVINCIAL"/>
    <n v="0"/>
    <n v="236824.4"/>
  </r>
  <r>
    <s v="2024"/>
    <x v="0"/>
    <x v="0"/>
    <x v="0"/>
    <x v="4"/>
    <s v="2 - Poder Ejecutivo"/>
    <s v="0206 - MINISTERIO DE EDUCACIÓN"/>
    <s v="0001 - MINISTERIO DE EDUCACION"/>
    <x v="3"/>
    <x v="6"/>
    <x v="13"/>
    <s v="2.4 - TRANSFERENCIAS CORRIENTES"/>
    <s v="2.4.1 - TRANSFERENCIAS CORRIENTES AL SECTOR PRIVADO"/>
    <s v="N"/>
    <s v="00 - N/A"/>
    <s v="10 - FONDO GENERAL"/>
    <s v="(en blanco)"/>
    <s v="99 - MULTIPROVINCIAL"/>
    <n v="26700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en blanco)"/>
    <s v="99 - MULTIPROVINCIAL"/>
    <n v="100000"/>
    <n v="0"/>
  </r>
  <r>
    <s v="2024"/>
    <x v="0"/>
    <x v="0"/>
    <x v="0"/>
    <x v="4"/>
    <s v="2 - Poder Ejecutivo"/>
    <s v="0206 - MINISTERIO DE EDUCACIÓN"/>
    <s v="0001 - MINISTERIO DE EDUCACION"/>
    <x v="2"/>
    <x v="10"/>
    <x v="41"/>
    <s v="2.4 - TRANSFERENCIAS CORRIENTES"/>
    <s v="2.4.1 - TRANSFERENCIAS CORRIENTES AL SECTOR PRIVADO"/>
    <s v="N"/>
    <s v="00 - N/A"/>
    <s v="10 - FONDO GENERAL"/>
    <s v="(en blanco)"/>
    <s v="99 - MULTIPROVINCIAL"/>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en blanco)"/>
    <s v="99 - MULTIPROVINCIAL"/>
    <n v="10770275416"/>
    <n v="4027921510.4500003"/>
  </r>
  <r>
    <s v="2024"/>
    <x v="0"/>
    <x v="0"/>
    <x v="0"/>
    <x v="4"/>
    <s v="2 - Poder Ejecutivo"/>
    <s v="0206 - MINISTERIO DE EDUCACIÓN"/>
    <s v="0001 - MINISTERIO DE EDUCACION"/>
    <x v="2"/>
    <x v="10"/>
    <x v="41"/>
    <s v="2.4 - TRANSFERENCIAS CORRIENTES"/>
    <s v="2.4.9 - TRANSFERENCIAS CORRIENTES A OTRAS INSTITUCIONES PÚBLICAS"/>
    <s v="N"/>
    <s v="00 - N/A"/>
    <s v="10 - FONDO GENERAL"/>
    <s v="(en blanco)"/>
    <s v="99 - MULTIPROVINCIAL"/>
    <n v="659125000"/>
    <n v="93908372.719999999"/>
  </r>
  <r>
    <s v="2024"/>
    <x v="0"/>
    <x v="0"/>
    <x v="0"/>
    <x v="4"/>
    <s v="2 - Poder Ejecutivo"/>
    <s v="0206 - MINISTERIO DE EDUCACIÓN"/>
    <s v="0001 - MINISTERIO DE EDUCACION"/>
    <x v="2"/>
    <x v="10"/>
    <x v="42"/>
    <s v="2.4 - TRANSFERENCIAS CORRIENTES"/>
    <s v="2.4.1 - TRANSFERENCIAS CORRIENTES AL SECTOR PRIVADO"/>
    <s v="N"/>
    <s v="00 - N/A"/>
    <s v="10 - FONDO GENERAL"/>
    <s v="(en blanco)"/>
    <s v="99 - MULTIPROVINCIAL"/>
    <n v="0"/>
    <n v="845000000"/>
  </r>
  <r>
    <s v="2024"/>
    <x v="0"/>
    <x v="0"/>
    <x v="0"/>
    <x v="4"/>
    <s v="2 - Poder Ejecutivo"/>
    <s v="0206 - MINISTERIO DE EDUCACIÓN"/>
    <s v="0001 - MINISTERIO DE EDUCACION"/>
    <x v="2"/>
    <x v="10"/>
    <x v="42"/>
    <s v="2.4 - TRANSFERENCIAS CORRIENTES"/>
    <s v="2.4.7 - TRANSFERENCIAS CORRIENTES AL SECTOR EXTERNO"/>
    <s v="N"/>
    <s v="00 - N/A"/>
    <s v="10 - FONDO GENERAL"/>
    <s v="(en blanco)"/>
    <s v="99 - MULTIPROVINCIAL"/>
    <n v="87468596"/>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en blanco)"/>
    <s v="99 - MULTIPROVINCIAL"/>
    <n v="4665474276"/>
    <n v="1445051371.8999999"/>
  </r>
  <r>
    <s v="2024"/>
    <x v="0"/>
    <x v="0"/>
    <x v="0"/>
    <x v="4"/>
    <s v="2 - Poder Ejecutivo"/>
    <s v="0206 - MINISTERIO DE EDUCACIÓN"/>
    <s v="0001 - MINISTERIO DE EDUCACION"/>
    <x v="2"/>
    <x v="10"/>
    <x v="43"/>
    <s v="2.4 - TRANSFERENCIAS CORRIENTES"/>
    <s v="2.4.1 - TRANSFERENCIAS CORRIENTES AL SECTOR PRIVADO"/>
    <s v="N"/>
    <s v="00 - N/A"/>
    <s v="10 - FONDO GENERAL"/>
    <s v="(en blanco)"/>
    <s v="99 - MULTIPROVINCIAL"/>
    <n v="54200"/>
    <n v="455000000"/>
  </r>
  <r>
    <s v="2024"/>
    <x v="0"/>
    <x v="0"/>
    <x v="0"/>
    <x v="4"/>
    <s v="2 - Poder Ejecutivo"/>
    <s v="0206 - MINISTERIO DE EDUCACIÓN"/>
    <s v="0001 - MINISTERIO DE EDUCACION"/>
    <x v="2"/>
    <x v="10"/>
    <x v="43"/>
    <s v="2.4 - TRANSFERENCIAS CORRIENTES"/>
    <s v="2.4.9 - TRANSFERENCIAS CORRIENTES A OTRAS INSTITUCIONES PÚBLICAS"/>
    <s v="N"/>
    <s v="00 - N/A"/>
    <s v="10 - FONDO GENERAL"/>
    <s v="(en blanco)"/>
    <s v="99 - MULTIPROVINCIAL"/>
    <n v="2453260775"/>
    <n v="486895280.19000006"/>
  </r>
  <r>
    <s v="2024"/>
    <x v="0"/>
    <x v="0"/>
    <x v="0"/>
    <x v="4"/>
    <s v="2 - Poder Ejecutivo"/>
    <s v="0206 - MINISTERIO DE EDUCACIÓN"/>
    <s v="0001 - MINISTERIO DE EDUCACION"/>
    <x v="2"/>
    <x v="10"/>
    <x v="44"/>
    <s v="2.4 - TRANSFERENCIAS CORRIENTES"/>
    <s v="2.4.9 - TRANSFERENCIAS CORRIENTES A OTRAS INSTITUCIONES PÚBLICAS"/>
    <s v="N"/>
    <s v="00 - N/A"/>
    <s v="10 - FONDO GENERAL"/>
    <s v="(en blanco)"/>
    <s v="99 - MULTIPROVINCIAL"/>
    <n v="237925000"/>
    <n v="51243309.450000003"/>
  </r>
  <r>
    <s v="2024"/>
    <x v="0"/>
    <x v="0"/>
    <x v="0"/>
    <x v="4"/>
    <s v="2 - Poder Ejecutivo"/>
    <s v="0206 - MINISTERIO DE EDUCACIÓN"/>
    <s v="0001 - MINISTERIO DE EDUCACION"/>
    <x v="2"/>
    <x v="10"/>
    <x v="45"/>
    <s v="2.4 - TRANSFERENCIAS CORRIENTES"/>
    <s v="2.4.1 - TRANSFERENCIAS CORRIENTES AL SECTOR PRIVADO"/>
    <s v="N"/>
    <s v="00 - N/A"/>
    <s v="10 - FONDO GENERAL"/>
    <s v="(en blanco)"/>
    <s v="99 - MULTIPROVINCIAL"/>
    <n v="3540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en blanco)"/>
    <s v="99 - MULTIPROVINCIAL"/>
    <n v="630000000"/>
    <n v="260332189.59999999"/>
  </r>
  <r>
    <s v="2024"/>
    <x v="0"/>
    <x v="0"/>
    <x v="0"/>
    <x v="4"/>
    <s v="2 - Poder Ejecutivo"/>
    <s v="0206 - MINISTERIO DE EDUCACIÓN"/>
    <s v="0001 - MINISTERIO DE EDUCACION"/>
    <x v="2"/>
    <x v="10"/>
    <x v="31"/>
    <s v="2.4 - TRANSFERENCIAS CORRIENTES"/>
    <s v="2.4.9 - TRANSFERENCIAS CORRIENTES A OTRAS INSTITUCIONES PÚBLICAS"/>
    <s v="N"/>
    <s v="00 - N/A"/>
    <s v="10 - FONDO GENERAL"/>
    <s v="(en blanco)"/>
    <s v="99 - MULTIPROVINCIAL"/>
    <n v="126420000"/>
    <n v="47779347.969999999"/>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2022214419"/>
    <n v="956640334.71999991"/>
  </r>
  <r>
    <s v="2024"/>
    <x v="0"/>
    <x v="0"/>
    <x v="0"/>
    <x v="4"/>
    <s v="2 - Poder Ejecutivo"/>
    <s v="0206 - MINISTERIO DE EDUCACIÓN"/>
    <s v="0001 - MINISTERIO DE EDUCACION"/>
    <x v="2"/>
    <x v="10"/>
    <x v="40"/>
    <s v="2.4 - TRANSFERENCIAS CORRIENTES"/>
    <s v="2.4.7 - TRANSFERENCIAS CORRIENTES AL SECTOR EXTERNO"/>
    <s v="N"/>
    <s v="00 - N/A"/>
    <s v="10 - FONDO GENERAL"/>
    <s v="(en blanco)"/>
    <s v="99 - MULTIPROVINCIAL"/>
    <n v="12500000"/>
    <n v="18305756.550000001"/>
  </r>
  <r>
    <s v="2024"/>
    <x v="0"/>
    <x v="0"/>
    <x v="0"/>
    <x v="4"/>
    <s v="2 - Poder Ejecutivo"/>
    <s v="0206 - MINISTERIO DE EDUCACIÓN"/>
    <s v="0001 - MINISTERIO DE EDUCACION"/>
    <x v="2"/>
    <x v="10"/>
    <x v="40"/>
    <s v="2.4 - TRANSFERENCIAS CORRIENTES"/>
    <s v="2.4.9 - TRANSFERENCIAS CORRIENTES A OTRAS INSTITUCIONES PÚBLICAS"/>
    <s v="N"/>
    <s v="00 - N/A"/>
    <s v="10 - FONDO GENERAL"/>
    <s v="(en blanco)"/>
    <s v="99 - MULTIPROVINCIAL"/>
    <n v="2002552625"/>
    <n v="634446792.93999994"/>
  </r>
  <r>
    <s v="2024"/>
    <x v="0"/>
    <x v="0"/>
    <x v="0"/>
    <x v="4"/>
    <s v="2 - Poder Ejecutivo"/>
    <s v="0206 - MINISTERIO DE EDUCACIÓN"/>
    <s v="0001 - MINISTERIO DE EDUCACION"/>
    <x v="2"/>
    <x v="4"/>
    <x v="6"/>
    <s v="2.4 - TRANSFERENCIAS CORRIENTES"/>
    <s v="2.4.1 - TRANSFERENCIAS CORRIENTES AL SECTOR PRIVADO"/>
    <s v="N"/>
    <s v="00 - N/A"/>
    <s v="10 - FONDO GENERAL"/>
    <s v="(en blanco)"/>
    <s v="99 - MULTIPROVINCIAL"/>
    <n v="840000000"/>
    <n v="411520700"/>
  </r>
  <r>
    <s v="2024"/>
    <x v="0"/>
    <x v="0"/>
    <x v="0"/>
    <x v="4"/>
    <s v="2 - Poder Ejecutivo"/>
    <s v="0206 - MINISTERIO DE EDUCACIÓN"/>
    <s v="0001 - MINISTERIO DE EDUCACION"/>
    <x v="2"/>
    <x v="5"/>
    <x v="8"/>
    <s v="2.4 - TRANSFERENCIAS CORRIENTES"/>
    <s v="2.4.9 - TRANSFERENCIAS CORRIENTES A OTRAS INSTITUCIONES PÚBLICAS"/>
    <s v="N"/>
    <s v="00 - N/A"/>
    <s v="10 - FONDO GENERAL"/>
    <s v="(en blanco)"/>
    <s v="99 - MULTIPROVINCIAL"/>
    <n v="0"/>
    <n v="415575.95"/>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en blanco)"/>
    <s v="99 - MULTIPROVINCIAL"/>
    <n v="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en blanco)"/>
    <s v="99 - MULTIPROVINCIAL"/>
    <n v="15634005"/>
    <n v="24316746"/>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en blanco)"/>
    <s v="99 - MULTIPROVINCIAL"/>
    <n v="0"/>
    <n v="109063416.58"/>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en blanco)"/>
    <s v="99 - MULTIPROVINCIAL"/>
    <n v="1200000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2742203352"/>
    <n v="1841994795.5799997"/>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en blanco)"/>
    <s v="99 - MULTIPROVINCIAL"/>
    <n v="200000000"/>
    <n v="71368875"/>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en blanco)"/>
    <s v="99 - MULTIPROVINCIAL"/>
    <n v="9375000"/>
    <n v="1218416.6300000001"/>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en blanco)"/>
    <s v="99 - MULTIPROVINCIAL"/>
    <n v="389620762"/>
    <n v="319340816.59999996"/>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8449825854"/>
    <n v="4924346790.8799982"/>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en blanco)"/>
    <s v="99 - MULTIPROVINCIAL"/>
    <n v="144005740"/>
    <n v="0"/>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32 - SANTO DOMINGO"/>
    <n v="4620340344"/>
    <n v="2256543783.4799986"/>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99 - MULTIPROVINCIAL"/>
    <n v="3154759734"/>
    <n v="1737079842.0500004"/>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6583251821"/>
    <n v="3665223251.3499999"/>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en blanco)"/>
    <s v="99 - MULTIPROVINCIAL"/>
    <n v="161724"/>
    <n v="94339"/>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en blanco)"/>
    <s v="99 - MULTIPROVINCIAL"/>
    <n v="5130920"/>
    <n v="2588392"/>
  </r>
  <r>
    <s v="2024"/>
    <x v="0"/>
    <x v="0"/>
    <x v="0"/>
    <x v="4"/>
    <s v="2 - Poder Ejecutivo"/>
    <s v="0207 - MINISTERIO DE SALUD PÚBLICA Y ASISTENCIA SOCIAL"/>
    <s v="0001 - MINISTERIO DE SALUD PUBLICA Y ASISTENCIA SOCIAL"/>
    <x v="2"/>
    <x v="3"/>
    <x v="48"/>
    <s v="2.4 - TRANSFERENCIAS CORRIENTES"/>
    <s v="2.4.1 - TRANSFERENCIAS CORRIENTES AL SECTOR PRIVADO"/>
    <s v="N"/>
    <s v="00 - N/A"/>
    <s v="10 - FONDO GENERAL"/>
    <s v="(en blanco)"/>
    <s v="99 - MULTIPROVINCIAL"/>
    <n v="1327631627"/>
    <n v="635699771.34000003"/>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en blanco)"/>
    <s v="99 - MULTIPROVINCIAL"/>
    <n v="79215857821"/>
    <n v="42650847919.909996"/>
  </r>
  <r>
    <s v="2024"/>
    <x v="0"/>
    <x v="0"/>
    <x v="0"/>
    <x v="4"/>
    <s v="2 - Poder Ejecutivo"/>
    <s v="0207 - MINISTERIO DE SALUD PÚBLICA Y ASISTENCIA SOCIAL"/>
    <s v="0001 - MINISTERIO DE SALUD PUBLICA Y ASISTENCIA SOCIAL"/>
    <x v="2"/>
    <x v="3"/>
    <x v="48"/>
    <s v="2.4 - TRANSFERENCIAS CORRIENTES"/>
    <s v="2.4.7 - TRANSFERENCIAS CORRIENTES AL SECTOR EXTERNO"/>
    <s v="N"/>
    <s v="00 - N/A"/>
    <s v="10 - FONDO GENERAL"/>
    <s v="(en blanco)"/>
    <s v="99 - MULTIPROVINCIAL"/>
    <n v="51000000"/>
    <n v="29008383.809999999"/>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en blanco)"/>
    <s v="99 - MULTIPROVINCIAL"/>
    <n v="66491447"/>
    <n v="0"/>
  </r>
  <r>
    <s v="2024"/>
    <x v="0"/>
    <x v="0"/>
    <x v="0"/>
    <x v="4"/>
    <s v="2 - Poder Ejecutivo"/>
    <s v="0207 - MINISTERIO DE SALUD PÚBLICA Y ASISTENCIA SOCIAL"/>
    <s v="0007 - CONSEJO NACIONAL PARA EL VIH SIDA"/>
    <x v="2"/>
    <x v="3"/>
    <x v="47"/>
    <s v="2.4 - TRANSFERENCIAS CORRIENTES"/>
    <s v="2.4.1 - TRANSFERENCIAS CORRIENTES AL SECTOR PRIVADO"/>
    <s v="S"/>
    <s v="00 - N/A"/>
    <s v="10 - FONDO GENERAL"/>
    <s v="(en blanco)"/>
    <s v="99 - MULTIPROVINCIAL"/>
    <n v="81219994"/>
    <n v="36232617.540000007"/>
  </r>
  <r>
    <s v="2024"/>
    <x v="0"/>
    <x v="0"/>
    <x v="0"/>
    <x v="4"/>
    <s v="2 - Poder Ejecutivo"/>
    <s v="0207 - MINISTERIO DE SALUD PÚBLICA Y ASISTENCIA SOCIAL"/>
    <s v="0007 - CONSEJO NACIONAL PARA EL VIH SIDA"/>
    <x v="2"/>
    <x v="3"/>
    <x v="47"/>
    <s v="2.4 - TRANSFERENCIAS CORRIENTES"/>
    <s v="2.4.1 - TRANSFERENCIAS CORRIENTES AL SECTOR PRIVADO"/>
    <s v="S"/>
    <s v="00 - N/A"/>
    <s v="70 - DONACION EXTERNA"/>
    <s v="(en blanco)"/>
    <s v="99 - MULTIPROVINCIAL"/>
    <n v="70044675"/>
    <n v="23753224.440000001"/>
  </r>
  <r>
    <s v="2024"/>
    <x v="0"/>
    <x v="0"/>
    <x v="0"/>
    <x v="4"/>
    <s v="2 - Poder Ejecutivo"/>
    <s v="0207 - MINISTERIO DE SALUD PÚBLICA Y ASISTENCIA SOCIAL"/>
    <s v="0007 - CONSEJO NACIONAL PARA EL VIH SIDA"/>
    <x v="2"/>
    <x v="3"/>
    <x v="47"/>
    <s v="2.4 - TRANSFERENCIAS CORRIENTES"/>
    <s v="2.4.9 - TRANSFERENCIAS CORRIENTES A OTRAS INSTITUCIONES PÚBLICAS"/>
    <s v="S"/>
    <s v="00 - N/A"/>
    <s v="70 - DONACION EXTERNA"/>
    <s v="(en blanco)"/>
    <s v="99 - MULTIPROVINCIAL"/>
    <n v="9994565"/>
    <n v="0"/>
  </r>
  <r>
    <s v="2024"/>
    <x v="0"/>
    <x v="0"/>
    <x v="0"/>
    <x v="4"/>
    <s v="2 - Poder Ejecutivo"/>
    <s v="0207 - MINISTERIO DE SALUD PÚBLICA Y ASISTENCIA SOCIAL"/>
    <s v="0032 - DIRECCIÓN GENERAL DE MEDICAMENTOS, ALIMENTOS Y PRODUCTOS SANITARIOS (DIGEMAPS)"/>
    <x v="2"/>
    <x v="3"/>
    <x v="48"/>
    <s v="2.4 - TRANSFERENCIAS CORRIENTES"/>
    <s v="2.4.1 - TRANSFERENCIAS CORRIENTES AL SECTOR PRIVADO"/>
    <s v="N"/>
    <s v="00 - N/A"/>
    <s v="20 - FONDOS CON DESTINO ESPECÍFICO"/>
    <s v="(en blanco)"/>
    <s v="99 - MULTIPROVINCIAL"/>
    <n v="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1031914731"/>
    <n v="522478296.86000001"/>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en blanco)"/>
    <s v="99 - MULTIPROVINCIAL"/>
    <n v="88034065"/>
    <n v="88034055"/>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316303071"/>
    <n v="47557227.450000003"/>
  </r>
  <r>
    <s v="2024"/>
    <x v="0"/>
    <x v="0"/>
    <x v="0"/>
    <x v="4"/>
    <s v="2 - Poder Ejecutivo"/>
    <s v="0209 - MINISTERIO DE TRABAJO"/>
    <s v="0001 - MINISTERIO DE TRABAJO"/>
    <x v="1"/>
    <x v="2"/>
    <x v="51"/>
    <s v="2.4 - TRANSFERENCIAS CORRIENTES"/>
    <s v="2.4.7 - TRANSFERENCIAS CORRIENTES AL SECTOR EXTERNO"/>
    <s v="N"/>
    <s v="00 - N/A"/>
    <s v="10 - FONDO GENERAL"/>
    <s v="(en blanco)"/>
    <s v="99 - MULTIPROVINCIAL"/>
    <n v="19179768"/>
    <n v="18791147.899999999"/>
  </r>
  <r>
    <s v="2024"/>
    <x v="0"/>
    <x v="0"/>
    <x v="0"/>
    <x v="4"/>
    <s v="2 - Poder Ejecutivo"/>
    <s v="0209 - MINISTERIO DE TRABAJO"/>
    <s v="0001 - MINISTERIO DE TRABAJO"/>
    <x v="2"/>
    <x v="10"/>
    <x v="45"/>
    <s v="2.4 - TRANSFERENCIAS CORRIENTES"/>
    <s v="2.4.2 - TRANSFERENCIAS CORRIENTES AL  GOBIERNO GENERAL NACIONAL"/>
    <s v="N"/>
    <s v="00 - N/A"/>
    <s v="10 - FONDO GENERAL"/>
    <s v="(en blanco)"/>
    <s v="99 - MULTIPROVINCIAL"/>
    <n v="267271422"/>
    <n v="173635711"/>
  </r>
  <r>
    <s v="2024"/>
    <x v="0"/>
    <x v="0"/>
    <x v="0"/>
    <x v="4"/>
    <s v="2 - Poder Ejecutivo"/>
    <s v="0209 - MINISTERIO DE TRABAJO"/>
    <s v="0001 - MINISTERIO DE TRABAJO"/>
    <x v="2"/>
    <x v="4"/>
    <x v="6"/>
    <s v="2.4 - TRANSFERENCIAS CORRIENTES"/>
    <s v="2.4.1 - TRANSFERENCIAS CORRIENTES AL SECTOR PRIVADO"/>
    <s v="N"/>
    <s v="00 - N/A"/>
    <s v="10 - FONDO GENERAL"/>
    <s v="(en blanco)"/>
    <s v="99 - MULTIPROVINCIAL"/>
    <n v="0"/>
    <n v="9000000"/>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666470029"/>
    <n v="411531129.01000005"/>
  </r>
  <r>
    <s v="2024"/>
    <x v="0"/>
    <x v="0"/>
    <x v="0"/>
    <x v="4"/>
    <s v="2 - Poder Ejecutivo"/>
    <s v="0210 - MINISTERIO DE AGRICULTURA"/>
    <s v="0001 - MINISTERIO DE AGRICULTURA"/>
    <x v="1"/>
    <x v="2"/>
    <x v="55"/>
    <s v="2.4 - TRANSFERENCIAS CORRIENTES"/>
    <s v="2.4.2 - TRANSFERENCIAS CORRIENTES AL  GOBIERNO GENERAL NACIONAL"/>
    <s v="N"/>
    <s v="00 - N/A"/>
    <s v="10 - FONDO GENERAL"/>
    <s v="(en blanco)"/>
    <s v="99 - MULTIPROVINCIAL"/>
    <n v="326979786"/>
    <n v="176112195.36999997"/>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164990318"/>
    <n v="403539724.06"/>
  </r>
  <r>
    <s v="2024"/>
    <x v="0"/>
    <x v="0"/>
    <x v="0"/>
    <x v="4"/>
    <s v="2 - Poder Ejecutivo"/>
    <s v="0210 - MINISTERIO DE AGRICULTURA"/>
    <s v="0001 - MINISTERIO DE AGRICULTURA"/>
    <x v="1"/>
    <x v="12"/>
    <x v="32"/>
    <s v="2.4 - TRANSFERENCIAS CORRIENTES"/>
    <s v="2.4.1 - TRANSFERENCIAS CORRIENTES AL SECTOR PRIVADO"/>
    <s v="N"/>
    <s v="00 - N/A"/>
    <s v="50 - CRÉDITO INTERNO"/>
    <s v="(en blanco)"/>
    <s v="99 - MULTIPROVINCIAL"/>
    <n v="0"/>
    <n v="0"/>
  </r>
  <r>
    <s v="2024"/>
    <x v="0"/>
    <x v="0"/>
    <x v="0"/>
    <x v="4"/>
    <s v="2 - Poder Ejecutivo"/>
    <s v="0210 - MINISTERIO DE AGRICULTURA"/>
    <s v="0001 - MINISTERIO DE AGRICULTURA"/>
    <x v="1"/>
    <x v="12"/>
    <x v="32"/>
    <s v="2.4 - TRANSFERENCIAS CORRIENTES"/>
    <s v="2.4.2 - TRANSFERENCIAS CORRIENTES AL  GOBIERNO GENERAL NACIONAL"/>
    <s v="N"/>
    <s v="00 - N/A"/>
    <s v="10 - FONDO GENERAL"/>
    <s v="(en blanco)"/>
    <s v="99 - MULTIPROVINCIAL"/>
    <n v="3610602440"/>
    <n v="1911670941.1900003"/>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en blanco)"/>
    <s v="99 - MULTIPROVINCIAL"/>
    <n v="318257685"/>
    <n v="173071958.50999999"/>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en blanco)"/>
    <s v="99 - MULTIPROVINCIAL"/>
    <n v="1357112088"/>
    <n v="1208740938.9100003"/>
  </r>
  <r>
    <s v="2024"/>
    <x v="0"/>
    <x v="0"/>
    <x v="0"/>
    <x v="4"/>
    <s v="2 - Poder Ejecutivo"/>
    <s v="0210 - MINISTERIO DE AGRICULTURA"/>
    <s v="0001 - MINISTERIO DE AGRICULTURA"/>
    <x v="1"/>
    <x v="12"/>
    <x v="32"/>
    <s v="2.4 - TRANSFERENCIAS CORRIENTES"/>
    <s v="2.4.4 - TRANSFERENCIAS CORRIENTES A EMPRESAS PÚBLICAS NO FINANCIERAS"/>
    <s v="N"/>
    <s v="00 - N/A"/>
    <s v="50 - CRÉDITO INTERNO"/>
    <s v="(en blanco)"/>
    <s v="99 - MULTIPROVINCIAL"/>
    <n v="0"/>
    <n v="150000000"/>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en blanco)"/>
    <s v="99 - MULTIPROVINCIAL"/>
    <n v="250002253"/>
    <n v="115385655.23999998"/>
  </r>
  <r>
    <s v="2024"/>
    <x v="0"/>
    <x v="0"/>
    <x v="0"/>
    <x v="4"/>
    <s v="2 - Poder Ejecutivo"/>
    <s v="0210 - MINISTERIO DE AGRICULTURA"/>
    <s v="0001 - MINISTERIO DE AGRICULTURA"/>
    <x v="1"/>
    <x v="12"/>
    <x v="32"/>
    <s v="2.4 - TRANSFERENCIAS CORRIENTES"/>
    <s v="2.4.7 - TRANSFERENCIAS CORRIENTES AL SECTOR EXTERNO"/>
    <s v="N"/>
    <s v="00 - N/A"/>
    <s v="10 - FONDO GENERAL"/>
    <s v="(en blanco)"/>
    <s v="99 - MULTIPROVINCIAL"/>
    <n v="40000000"/>
    <n v="55350100"/>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en blanco)"/>
    <s v="99 - MULTIPROVINCIAL"/>
    <n v="406851900"/>
    <n v="203425950"/>
  </r>
  <r>
    <s v="2024"/>
    <x v="0"/>
    <x v="0"/>
    <x v="0"/>
    <x v="4"/>
    <s v="2 - Poder Ejecutivo"/>
    <s v="0210 - MINISTERIO DE AGRICULTURA"/>
    <s v="0001 - MINISTERIO DE AGRICULTURA"/>
    <x v="1"/>
    <x v="12"/>
    <x v="98"/>
    <s v="2.4 - TRANSFERENCIAS CORRIENTES"/>
    <s v="2.4.2 - TRANSFERENCIAS CORRIENTES AL  GOBIERNO GENERAL NACIONAL"/>
    <s v="N"/>
    <s v="00 - N/A"/>
    <s v="10 - FONDO GENERAL"/>
    <s v="(en blanco)"/>
    <s v="99 - MULTIPROVINCIAL"/>
    <n v="143925000"/>
    <n v="87987130"/>
  </r>
  <r>
    <s v="2024"/>
    <x v="0"/>
    <x v="0"/>
    <x v="0"/>
    <x v="4"/>
    <s v="2 - Poder Ejecutivo"/>
    <s v="0210 - MINISTERIO DE AGRICULTURA"/>
    <s v="0003 - OFICINA DE TRATADOS COMERCIALES AGRICOLAS"/>
    <x v="1"/>
    <x v="2"/>
    <x v="55"/>
    <s v="2.4 - TRANSFERENCIAS CORRIENTES"/>
    <s v="2.4.1 - TRANSFERENCIAS CORRIENTES AL SECTOR PRIVADO"/>
    <s v="N"/>
    <s v="00 - N/A"/>
    <s v="10 - FONDO GENERAL"/>
    <s v="(en blanco)"/>
    <s v="99 - MULTIPROVINCIAL"/>
    <n v="100000"/>
    <n v="0"/>
  </r>
  <r>
    <s v="2024"/>
    <x v="0"/>
    <x v="0"/>
    <x v="0"/>
    <x v="4"/>
    <s v="2 - Poder Ejecutivo"/>
    <s v="0210 - MINISTERIO DE AGRICULTURA"/>
    <s v="0003 - OFICINA DE TRATADOS COMERCIALES AGRICOLAS"/>
    <x v="1"/>
    <x v="2"/>
    <x v="55"/>
    <s v="2.4 - TRANSFERENCIAS CORRIENTES"/>
    <s v="2.4.7 - TRANSFERENCIAS CORRIENTES AL SECTOR EXTERNO"/>
    <s v="N"/>
    <s v="00 - N/A"/>
    <s v="10 - FONDO GENERAL"/>
    <s v="(en blanco)"/>
    <s v="99 - MULTIPROVINCIAL"/>
    <n v="700000"/>
    <n v="0"/>
  </r>
  <r>
    <s v="2024"/>
    <x v="0"/>
    <x v="0"/>
    <x v="0"/>
    <x v="4"/>
    <s v="2 - Poder Ejecutivo"/>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en blanco)"/>
    <s v="99 - MULTIPROVINCIAL"/>
    <n v="1200000"/>
    <n v="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en blanco)"/>
    <s v="99 - MULTIPROVINCIAL"/>
    <n v="750943180"/>
    <n v="346589160"/>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en blanco)"/>
    <s v="99 - MULTIPROVINCIAL"/>
    <n v="1887755080"/>
    <n v="942154973.22000003"/>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en blanco)"/>
    <s v="99 - MULTIPROVINCIAL"/>
    <n v="15000000"/>
    <n v="0"/>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en blanco)"/>
    <s v="99 - MULTIPROVINCIAL"/>
    <n v="359500000"/>
    <n v="240576922"/>
  </r>
  <r>
    <s v="2024"/>
    <x v="0"/>
    <x v="0"/>
    <x v="0"/>
    <x v="4"/>
    <s v="2 - Poder Ejecutivo"/>
    <s v="0211 - MINISTERIO DE OBRAS PÚBLICAS Y COMUNICACIONES"/>
    <s v="0001 - MINISTERIO DE OBRAS PUBLICAS Y COMUNICACIONES"/>
    <x v="2"/>
    <x v="4"/>
    <x v="88"/>
    <s v="2.4 - TRANSFERENCIAS CORRIENTES"/>
    <s v="2.4.1 - TRANSFERENCIAS CORRIENTES AL SECTOR PRIVADO"/>
    <s v="N"/>
    <s v="00 - N/A"/>
    <s v="10 - FONDO GENERAL"/>
    <s v="(en blanco)"/>
    <s v="99 - MULTIPROVINCIAL"/>
    <n v="1766206"/>
    <n v="951034"/>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en blanco)"/>
    <s v="99 - MULTIPROVINCIAL"/>
    <n v="285346590"/>
    <n v="131698421.83"/>
  </r>
  <r>
    <s v="2024"/>
    <x v="0"/>
    <x v="0"/>
    <x v="0"/>
    <x v="4"/>
    <s v="2 - Poder Ejecutivo"/>
    <s v="0211 - MINISTERIO DE OBRAS PÚBLICAS Y COMUNICACIONES"/>
    <s v="0003 - OFICINA PARA EL REORDENAMIENTO DEL TRANSPORTE"/>
    <x v="1"/>
    <x v="11"/>
    <x v="59"/>
    <s v="2.4 - TRANSFERENCIAS CORRIENTES"/>
    <s v="2.4.1 - TRANSFERENCIAS CORRIENTES AL SECTOR PRIVADO"/>
    <s v="N"/>
    <s v="00 - N/A"/>
    <s v="10 - FONDO GENERAL"/>
    <s v="(en blanco)"/>
    <s v="99 - MULTIPROVINCIAL"/>
    <n v="1000000"/>
    <n v="0"/>
  </r>
  <r>
    <s v="2024"/>
    <x v="0"/>
    <x v="0"/>
    <x v="0"/>
    <x v="4"/>
    <s v="2 - Poder Ejecutivo"/>
    <s v="0211 - MINISTERIO DE OBRAS PÚBLICAS Y COMUNICACIONES"/>
    <s v="0003 - OFICINA PARA EL REORDENAMIENTO DEL TRANSPORTE"/>
    <x v="1"/>
    <x v="11"/>
    <x v="59"/>
    <s v="2.4 - TRANSFERENCIAS CORRIENTES"/>
    <s v="2.4.7 - TRANSFERENCIAS CORRIENTES AL SECTOR EXTERNO"/>
    <s v="N"/>
    <s v="00 - N/A"/>
    <s v="10 - FONDO GENERAL"/>
    <s v="(en blanco)"/>
    <s v="99 - MULTIPROVINCIAL"/>
    <n v="500000"/>
    <n v="261090.8"/>
  </r>
  <r>
    <s v="2024"/>
    <x v="0"/>
    <x v="0"/>
    <x v="0"/>
    <x v="4"/>
    <s v="2 - Poder Ejecutivo"/>
    <s v="0211 - MINISTERIO DE OBRAS PÚBLICAS Y COMUNICACIONES"/>
    <s v="0009 - OFICINA NACIONAL DE METEOROLOGÍA"/>
    <x v="1"/>
    <x v="2"/>
    <x v="55"/>
    <s v="2.4 - TRANSFERENCIAS CORRIENTES"/>
    <s v="2.4.7 - TRANSFERENCIAS CORRIENTES AL SECTOR EXTERNO"/>
    <s v="N"/>
    <s v="00 - N/A"/>
    <s v="10 - FONDO GENERAL"/>
    <s v="(en blanco)"/>
    <s v="99 - MULTIPROVINCIAL"/>
    <n v="3000000"/>
    <n v="3000000"/>
  </r>
  <r>
    <s v="2024"/>
    <x v="0"/>
    <x v="0"/>
    <x v="0"/>
    <x v="4"/>
    <s v="2 - Poder Ejecutivo"/>
    <s v="0211 - MINISTERIO DE OBRAS PÚBLICAS Y COMUNICACIONES"/>
    <s v="0011 - JUNTA DE AVIACIÓN CIVIL"/>
    <x v="1"/>
    <x v="11"/>
    <x v="60"/>
    <s v="2.4 - TRANSFERENCIAS CORRIENTES"/>
    <s v="2.4.7 - TRANSFERENCIAS CORRIENTES AL SECTOR EXTERNO"/>
    <s v="N"/>
    <s v="00 - N/A"/>
    <s v="20 - FONDOS CON DESTINO ESPECÍFICO"/>
    <s v="(en blanco)"/>
    <s v="99 - MULTIPROVINCIAL"/>
    <n v="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33331608"/>
    <n v="9741110.129999999"/>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1200000"/>
    <n v="5000000"/>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en blanco)"/>
    <s v="99 - MULTIPROVINCIAL"/>
    <n v="1519454267"/>
    <n v="734352568.96000004"/>
  </r>
  <r>
    <s v="2024"/>
    <x v="0"/>
    <x v="0"/>
    <x v="0"/>
    <x v="4"/>
    <s v="2 - Poder Ejecutivo"/>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en blanco)"/>
    <s v="99 - MULTIPROVINCIAL"/>
    <n v="5000000"/>
    <n v="22782831.479999997"/>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299374606"/>
    <n v="157681909.26000002"/>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en blanco)"/>
    <s v="99 - MULTIPROVINCIAL"/>
    <n v="1000000"/>
    <n v="0"/>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10 - FONDO GENERAL"/>
    <s v="(en blanco)"/>
    <s v="99 - MULTIPROVINCIAL"/>
    <n v="26982232"/>
    <n v="15189554.859999999"/>
  </r>
  <r>
    <s v="2024"/>
    <x v="0"/>
    <x v="0"/>
    <x v="0"/>
    <x v="4"/>
    <s v="2 - Poder Ejecutivo"/>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en blanco)"/>
    <s v="99 - MULTIPROVINCIAL"/>
    <n v="56487087"/>
    <n v="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47949600"/>
    <n v="9995729.3499999996"/>
  </r>
  <r>
    <s v="2024"/>
    <x v="0"/>
    <x v="0"/>
    <x v="0"/>
    <x v="4"/>
    <s v="2 - Poder Ejecutivo"/>
    <s v="0213 - MINISTERIO DE TURISMO"/>
    <s v="0001 - MINISTERIO DE TURISMO"/>
    <x v="1"/>
    <x v="17"/>
    <x v="65"/>
    <s v="2.4 - TRANSFERENCIAS CORRIENTES"/>
    <s v="2.4.7 - TRANSFERENCIAS CORRIENTES AL SECTOR EXTERNO"/>
    <s v="N"/>
    <s v="00 - N/A"/>
    <s v="10 - FONDO GENERAL"/>
    <s v="(en blanco)"/>
    <s v="99 - MULTIPROVINCIAL"/>
    <n v="7500000"/>
    <n v="13291263.170000002"/>
  </r>
  <r>
    <s v="2024"/>
    <x v="0"/>
    <x v="0"/>
    <x v="0"/>
    <x v="4"/>
    <s v="2 - Poder Ejecutivo"/>
    <s v="0213 - MINISTERIO DE TURISMO"/>
    <s v="0001 - MINISTERIO DE TURISMO"/>
    <x v="1"/>
    <x v="17"/>
    <x v="65"/>
    <s v="2.4 - TRANSFERENCIAS CORRIENTES"/>
    <s v="2.4.9 - TRANSFERENCIAS CORRIENTES A OTRAS INSTITUCIONES PÚBLICAS"/>
    <s v="N"/>
    <s v="00 - N/A"/>
    <s v="10 - FONDO GENERAL"/>
    <s v="(en blanco)"/>
    <s v="99 - MULTIPROVINCIAL"/>
    <n v="8000000"/>
    <n v="0"/>
  </r>
  <r>
    <s v="2024"/>
    <x v="0"/>
    <x v="0"/>
    <x v="0"/>
    <x v="4"/>
    <s v="2 - Poder Ejecutivo"/>
    <s v="0215 - MINISTERIO DE LA MUJER"/>
    <s v="0001 - MINISTERIO DE LA MUJER"/>
    <x v="0"/>
    <x v="0"/>
    <x v="10"/>
    <s v="2.4 - TRANSFERENCIAS CORRIENTES"/>
    <s v="2.4.1 - TRANSFERENCIAS CORRIENTES AL SECTOR PRIVADO"/>
    <s v="N"/>
    <s v="00 - N/A"/>
    <s v="10 - FONDO GENERAL"/>
    <s v="(en blanco)"/>
    <s v="99 - MULTIPROVINCIAL"/>
    <n v="3200000"/>
    <n v="3600000"/>
  </r>
  <r>
    <s v="2024"/>
    <x v="0"/>
    <x v="0"/>
    <x v="0"/>
    <x v="4"/>
    <s v="2 - Poder Ejecutivo"/>
    <s v="0215 - MINISTERIO DE LA MUJER"/>
    <s v="0001 - MINISTERIO DE LA MUJER"/>
    <x v="0"/>
    <x v="0"/>
    <x v="10"/>
    <s v="2.4 - TRANSFERENCIAS CORRIENTES"/>
    <s v="2.4.7 - TRANSFERENCIAS CORRIENTES AL SECTOR EXTERNO"/>
    <s v="N"/>
    <s v="00 - N/A"/>
    <s v="10 - FONDO GENERAL"/>
    <s v="(en blanco)"/>
    <s v="99 - MULTIPROVINCIAL"/>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en blanco)"/>
    <s v="99 - MULTIPROVINCIAL"/>
    <n v="84292088"/>
    <n v="41591700.810000002"/>
  </r>
  <r>
    <s v="2024"/>
    <x v="0"/>
    <x v="0"/>
    <x v="0"/>
    <x v="4"/>
    <s v="2 - Poder Ejecutivo"/>
    <s v="0215 - MINISTERIO DE LA MUJER"/>
    <s v="0001 - MINISTERIO DE LA MUJER"/>
    <x v="2"/>
    <x v="5"/>
    <x v="9"/>
    <s v="2.4 - TRANSFERENCIAS CORRIENTES"/>
    <s v="2.4.9 - TRANSFERENCIAS CORRIENTES A OTRAS INSTITUCIONES PÚBLICAS"/>
    <s v="N"/>
    <s v="00 - N/A"/>
    <s v="10 - FONDO GENERAL"/>
    <s v="(en blanco)"/>
    <s v="99 - MULTIPROVINCIAL"/>
    <n v="926763"/>
    <n v="132210184.5"/>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en blanco)"/>
    <s v="99 - MULTIPROVINCIAL"/>
    <n v="1430358"/>
    <n v="591781"/>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170621314"/>
    <n v="61618945.819999993"/>
  </r>
  <r>
    <s v="2024"/>
    <x v="0"/>
    <x v="0"/>
    <x v="0"/>
    <x v="4"/>
    <s v="2 - Poder Ejecutivo"/>
    <s v="0216 - MINISTERIO DE CULTURA"/>
    <s v="0001 - MINISTERIO DE CULTURA"/>
    <x v="2"/>
    <x v="8"/>
    <x v="20"/>
    <s v="2.4 - TRANSFERENCIAS CORRIENTES"/>
    <s v="2.4.2 - TRANSFERENCIAS CORRIENTES AL  GOBIERNO GENERAL NACIONAL"/>
    <s v="N"/>
    <s v="00 - N/A"/>
    <s v="10 - FONDO GENERAL"/>
    <s v="(en blanco)"/>
    <s v="99 - MULTIPROVINCIAL"/>
    <n v="560856474"/>
    <n v="253709802.20999998"/>
  </r>
  <r>
    <s v="2024"/>
    <x v="0"/>
    <x v="0"/>
    <x v="0"/>
    <x v="4"/>
    <s v="2 - Poder Ejecutivo"/>
    <s v="0216 - MINISTERIO DE CULTURA"/>
    <s v="0001 - MINISTERIO DE CULTURA"/>
    <x v="2"/>
    <x v="8"/>
    <x v="20"/>
    <s v="2.4 - TRANSFERENCIAS CORRIENTES"/>
    <s v="2.4.4 - TRANSFERENCIAS CORRIENTES A EMPRESAS PÚBLICAS NO FINANCIERAS"/>
    <s v="N"/>
    <s v="00 - N/A"/>
    <s v="10 - FONDO GENERAL"/>
    <s v="(en blanco)"/>
    <s v="99 - MULTIPROVINCIAL"/>
    <n v="169657636"/>
    <n v="92905820"/>
  </r>
  <r>
    <s v="2024"/>
    <x v="0"/>
    <x v="0"/>
    <x v="0"/>
    <x v="4"/>
    <s v="2 - Poder Ejecutivo"/>
    <s v="0216 - MINISTERIO DE CULTURA"/>
    <s v="0001 - MINISTERIO DE CULTURA"/>
    <x v="2"/>
    <x v="8"/>
    <x v="20"/>
    <s v="2.4 - TRANSFERENCIAS CORRIENTES"/>
    <s v="2.4.7 - TRANSFERENCIAS CORRIENTES AL SECTOR EXTERNO"/>
    <s v="N"/>
    <s v="00 - N/A"/>
    <s v="10 - FONDO GENERAL"/>
    <s v="(en blanco)"/>
    <s v="99 - MULTIPROVINCIAL"/>
    <n v="11556832"/>
    <n v="11551060"/>
  </r>
  <r>
    <s v="2024"/>
    <x v="0"/>
    <x v="0"/>
    <x v="0"/>
    <x v="4"/>
    <s v="2 - Poder Ejecutivo"/>
    <s v="0216 - MINISTERIO DE CULTURA"/>
    <s v="0001 - MINISTERIO DE CULTURA"/>
    <x v="2"/>
    <x v="8"/>
    <x v="20"/>
    <s v="2.4 - TRANSFERENCIAS CORRIENTES"/>
    <s v="2.4.9 - TRANSFERENCIAS CORRIENTES A OTRAS INSTITUCIONES PÚBLICAS"/>
    <s v="N"/>
    <s v="00 - N/A"/>
    <s v="10 - FONDO GENERAL"/>
    <s v="(en blanco)"/>
    <s v="99 - MULTIPROVINCIAL"/>
    <n v="235683132"/>
    <n v="110659642.03999999"/>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en blanco)"/>
    <s v="99 - MULTIPROVINCIAL"/>
    <n v="1100000"/>
    <n v="103000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en blanco)"/>
    <s v="99 - MULTIPROVINCIAL"/>
    <n v="299900"/>
    <n v="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en blanco)"/>
    <s v="99 - MULTIPROVINCIAL"/>
    <n v="300000"/>
    <n v="238119.63999999998"/>
  </r>
  <r>
    <s v="2024"/>
    <x v="0"/>
    <x v="0"/>
    <x v="0"/>
    <x v="4"/>
    <s v="2 - Poder Ejecutivo"/>
    <s v="0216 - MINISTERIO DE CULTURA"/>
    <s v="0003 - BIBLIOTECA NACIONAL PEDRO HENRÍQUEZ UREÑA"/>
    <x v="2"/>
    <x v="8"/>
    <x v="20"/>
    <s v="2.4 - TRANSFERENCIAS CORRIENTES"/>
    <s v="2.4.7 - TRANSFERENCIAS CORRIENTES AL SECTOR EXTERNO"/>
    <s v="N"/>
    <s v="00 - N/A"/>
    <s v="10 - FONDO GENERAL"/>
    <s v="(en blanco)"/>
    <s v="99 - MULTIPROVINCIAL"/>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en blanco)"/>
    <s v="99 - MULTIPROVINCIAL"/>
    <n v="250000"/>
    <n v="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210650825"/>
    <n v="105425409.42"/>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en blanco)"/>
    <s v="99 - MULTIPROVINCIAL"/>
    <n v="2777263562"/>
    <n v="1386810523.1199999"/>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50 - CRÉDITO INTERNO"/>
    <s v="(en blanco)"/>
    <s v="99 - MULTIPROVINCIAL"/>
    <n v="0"/>
    <n v="62000000"/>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70 - DONACION EXTERNA"/>
    <s v="(en blanco)"/>
    <s v="99 - MULTIPROVINCIAL"/>
    <n v="30012025"/>
    <n v="0"/>
  </r>
  <r>
    <s v="2024"/>
    <x v="0"/>
    <x v="0"/>
    <x v="0"/>
    <x v="4"/>
    <s v="2 - Poder Ejecutivo"/>
    <s v="0218 - MINISTERIO DE MEDIO AMBIENTE Y RECURSOS NATURALES"/>
    <s v="0001 - MINISTERIO  DE MEDIO AMBIENTE Y RECURSOS NATURALES"/>
    <x v="3"/>
    <x v="19"/>
    <x v="99"/>
    <s v="2.4 - TRANSFERENCIAS CORRIENTES"/>
    <s v="2.4.1 - TRANSFERENCIAS CORRIENTES AL SECTOR PRIVADO"/>
    <s v="N"/>
    <s v="00 - N/A"/>
    <s v="10 - FONDO GENERAL"/>
    <s v="(en blanco)"/>
    <s v="99 - MULTIPROVINCIAL"/>
    <n v="192719000"/>
    <n v="108292153.97"/>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10 - FONDO GENERAL"/>
    <s v="(en blanco)"/>
    <s v="99 - MULTIPROVINCIAL"/>
    <n v="39000000"/>
    <n v="24613908.440000005"/>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70 - DONACION EXTERNA"/>
    <s v="(en blanco)"/>
    <s v="99 - MULTIPROVINCIAL"/>
    <n v="8326174"/>
    <n v="0"/>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en blanco)"/>
    <s v="99 - MULTIPROVINCIAL"/>
    <n v="160700000"/>
    <n v="91528364.920000017"/>
  </r>
  <r>
    <s v="2024"/>
    <x v="0"/>
    <x v="0"/>
    <x v="0"/>
    <x v="4"/>
    <s v="2 - Poder Ejecutivo"/>
    <s v="0218 - MINISTERIO DE MEDIO AMBIENTE Y RECURSOS NATURALES"/>
    <s v="0001 - MINISTERIO  DE MEDIO AMBIENTE Y RECURSOS NATURALES"/>
    <x v="3"/>
    <x v="9"/>
    <x v="100"/>
    <s v="2.4 - TRANSFERENCIAS CORRIENTES"/>
    <s v="2.4.2 - TRANSFERENCIAS CORRIENTES AL  GOBIERNO GENERAL NACIONAL"/>
    <s v="N"/>
    <s v="00 - N/A"/>
    <s v="10 - FONDO GENERAL"/>
    <s v="(en blanco)"/>
    <s v="99 - MULTIPROVINCIAL"/>
    <n v="125100000"/>
    <n v="83677125"/>
  </r>
  <r>
    <s v="2024"/>
    <x v="0"/>
    <x v="0"/>
    <x v="0"/>
    <x v="4"/>
    <s v="2 - Poder Ejecutivo"/>
    <s v="0218 - MINISTERIO DE MEDIO AMBIENTE Y RECURSOS NATURALES"/>
    <s v="0001 - MINISTERIO  DE MEDIO AMBIENTE Y RECURSOS NATURALES"/>
    <x v="3"/>
    <x v="9"/>
    <x v="101"/>
    <s v="2.4 - TRANSFERENCIAS CORRIENTES"/>
    <s v="2.4.7 - TRANSFERENCIAS CORRIENTES AL SECTOR EXTERNO"/>
    <s v="N"/>
    <s v="00 - N/A"/>
    <s v="10 - FONDO GENERAL"/>
    <s v="(en blanco)"/>
    <s v="99 - MULTIPROVINCIAL"/>
    <n v="12000000"/>
    <n v="10836317.030000001"/>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en blanco)"/>
    <s v="99 - MULTIPROVINCIAL"/>
    <n v="79500000"/>
    <n v="70102170.849999994"/>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0"/>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0"/>
  </r>
  <r>
    <s v="2024"/>
    <x v="0"/>
    <x v="0"/>
    <x v="0"/>
    <x v="4"/>
    <s v="2 - Poder Ejecutivo"/>
    <s v="0218 - MINISTERIO DE MEDIO AMBIENTE Y RECURSOS NATURALES"/>
    <s v="0001 - MINISTERIO  DE MEDIO AMBIENTE Y RECURSOS NATURALES"/>
    <x v="3"/>
    <x v="9"/>
    <x v="81"/>
    <s v="2.4 - TRANSFERENCIAS CORRIENTES"/>
    <s v="2.4.9 - TRANSFERENCIAS CORRIENTES A OTRAS INSTITUCIONES PÚBLICAS"/>
    <s v="N"/>
    <s v="00 - N/A"/>
    <s v="10 - FONDO GENERAL"/>
    <s v="(en blanco)"/>
    <s v="99 - MULTIPROVINCIAL"/>
    <n v="346931723"/>
    <n v="153835709"/>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en blanco)"/>
    <s v="99 - MULTIPROVINCIAL"/>
    <n v="1243380"/>
    <n v="143400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en blanco)"/>
    <s v="99 - MULTIPROVINCIAL"/>
    <n v="0"/>
    <n v="744649.39"/>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en blanco)"/>
    <s v="99 - MULTIPROVINCIAL"/>
    <n v="2756620"/>
    <n v="10041068.310000001"/>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3939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5638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2913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2197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1527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10815000"/>
  </r>
  <r>
    <s v="2024"/>
    <x v="0"/>
    <x v="0"/>
    <x v="0"/>
    <x v="4"/>
    <s v="2 - Poder Ejecutivo"/>
    <s v="0219 - MINISTERIO DE EDUCACIÓN SUPERIOR CIENCIA Y TECNOLOGÍA"/>
    <s v="0001 - MINISTERIO DE EDUCACION SUPERIOR, CIENCIA Y TECNOLOGIA"/>
    <x v="1"/>
    <x v="17"/>
    <x v="102"/>
    <s v="2.4 - TRANSFERENCIAS CORRIENTES"/>
    <s v="2.4.2 - TRANSFERENCIAS CORRIENTES AL  GOBIERNO GENERAL NACIONAL"/>
    <s v="N"/>
    <s v="00 - N/A"/>
    <s v="10 - FONDO GENERAL"/>
    <s v="(en blanco)"/>
    <s v="99 - MULTIPROVINCIAL"/>
    <n v="173671257"/>
    <n v="86835628.5"/>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2573498936"/>
    <n v="792795858.17999995"/>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en blanco)"/>
    <s v="99 - MULTIPROVINCIAL"/>
    <n v="13946295282"/>
    <n v="7486932777.1500006"/>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en blanco)"/>
    <s v="99 - MULTIPROVINCIAL"/>
    <n v="660727278"/>
    <n v="359666273.24000001"/>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2700000"/>
    <n v="1252437.6200000001"/>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en blanco)"/>
    <s v="99 - MULTIPROVINCIAL"/>
    <n v="0"/>
    <n v="0"/>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en blanco)"/>
    <s v="99 - MULTIPROVINCIAL"/>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en blanco)"/>
    <s v="99 - MULTIPROVINCIAL"/>
    <n v="0"/>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70594062"/>
    <n v="38899036.190000005"/>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21641550"/>
    <n v="12255284.199999999"/>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42039167"/>
    <n v="21019583.520000003"/>
  </r>
  <r>
    <s v="2024"/>
    <x v="0"/>
    <x v="0"/>
    <x v="0"/>
    <x v="4"/>
    <s v="2 - Poder Ejecutivo"/>
    <s v="0220 - MINISTERIO DE ECONOMÍA, PLANIFICACIÓN Y DESARROLLO"/>
    <s v="0001 - MINISTERIO DE ECONOMIA, PLANIFICACION Y DESARROLLO"/>
    <x v="2"/>
    <x v="14"/>
    <x v="103"/>
    <s v="2.4 - TRANSFERENCIAS CORRIENTES"/>
    <s v="2.4.2 - TRANSFERENCIAS CORRIENTES AL  GOBIERNO GENERAL NACIONAL"/>
    <s v="N"/>
    <s v="00 - N/A"/>
    <s v="10 - FONDO GENERAL"/>
    <s v="(en blanco)"/>
    <s v="99 - MULTIPROVINCIAL"/>
    <n v="144144665"/>
    <n v="68854473.479999989"/>
  </r>
  <r>
    <s v="2024"/>
    <x v="0"/>
    <x v="0"/>
    <x v="0"/>
    <x v="4"/>
    <s v="2 - Poder Ejecutivo"/>
    <s v="0220 - MINISTERIO DE ECONOMÍA, PLANIFICACIÓN Y DESARROLLO"/>
    <s v="0001 - MINISTERIO DE ECONOMIA, PLANIFICACION Y DESARROLLO"/>
    <x v="2"/>
    <x v="14"/>
    <x v="104"/>
    <s v="2.4 - TRANSFERENCIAS CORRIENTES"/>
    <s v="2.4.1 - TRANSFERENCIAS CORRIENTES AL SECTOR PRIVADO"/>
    <s v="N"/>
    <s v="00 - N/A"/>
    <s v="10 - FONDO GENERAL"/>
    <s v="(en blanco)"/>
    <s v="99 - MULTIPROVINCIAL"/>
    <n v="0"/>
    <n v="107250"/>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en blanco)"/>
    <s v="99 - MULTIPROVINCIAL"/>
    <n v="1000000"/>
    <n v="3950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3032800"/>
    <n v="829135.54"/>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985000"/>
    <n v="868965"/>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en blanco)"/>
    <s v="99 - MULTIPROVINCIAL"/>
    <n v="50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20500000"/>
    <n v="9455768"/>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99 - MULTIPROVINCIAL"/>
    <n v="2000000"/>
    <n v="22354466.670000002"/>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01 - DISTRITO NACIONAL"/>
    <n v="0"/>
    <n v="0"/>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99 - MULTIPROVINCIAL"/>
    <n v="0"/>
    <n v="10000000"/>
  </r>
  <r>
    <s v="2024"/>
    <x v="0"/>
    <x v="0"/>
    <x v="0"/>
    <x v="4"/>
    <s v="2 - Poder Ejecutivo"/>
    <s v="0222 - MINISTERIO DE ENERGIA Y MINAS"/>
    <s v="0001 - MINISTERIO DE ENERGIA Y MINAS"/>
    <x v="1"/>
    <x v="16"/>
    <x v="105"/>
    <s v="2.4 - TRANSFERENCIAS CORRIENTES"/>
    <s v="2.4.1 - TRANSFERENCIAS CORRIENTES AL SECTOR PRIVADO"/>
    <s v="N"/>
    <s v="00 - N/A"/>
    <s v="10 - FONDO GENERAL"/>
    <s v="(en blanco)"/>
    <s v="99 - MULTIPROVINCIAL"/>
    <n v="56750009"/>
    <n v="14187502.210000001"/>
  </r>
  <r>
    <s v="2024"/>
    <x v="0"/>
    <x v="0"/>
    <x v="0"/>
    <x v="4"/>
    <s v="2 - Poder Ejecutivo"/>
    <s v="0222 - MINISTERIO DE ENERGIA Y MINAS"/>
    <s v="0001 - MINISTERIO DE ENERGIA Y MINAS"/>
    <x v="1"/>
    <x v="16"/>
    <x v="85"/>
    <s v="2.4 - TRANSFERENCIAS CORRIENTES"/>
    <s v="2.4.7 - TRANSFERENCIAS CORRIENTES AL SECTOR EXTERNO"/>
    <s v="N"/>
    <s v="00 - N/A"/>
    <s v="10 - FONDO GENERAL"/>
    <s v="(en blanco)"/>
    <s v="99 - MULTIPROVINCIAL"/>
    <n v="0"/>
    <n v="34248569.039999999"/>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4930000"/>
    <n v="474794.27"/>
  </r>
  <r>
    <s v="2024"/>
    <x v="0"/>
    <x v="0"/>
    <x v="0"/>
    <x v="4"/>
    <s v="2 - Poder Ejecutivo"/>
    <s v="0222 - MINISTERIO DE ENERGIA Y MINAS"/>
    <s v="0001 - MINISTERIO DE ENERGIA Y MINAS"/>
    <x v="1"/>
    <x v="16"/>
    <x v="86"/>
    <s v="2.4 - TRANSFERENCIAS CORRIENTES"/>
    <s v="2.4.7 - TRANSFERENCIAS CORRIENTES AL SECTOR EXTERNO"/>
    <s v="N"/>
    <s v="00 - N/A"/>
    <s v="10 - FONDO GENERAL"/>
    <s v="(en blanco)"/>
    <s v="99 - MULTIPROVINCIAL"/>
    <n v="37036104"/>
    <n v="2799378.3100000024"/>
  </r>
  <r>
    <s v="2024"/>
    <x v="0"/>
    <x v="0"/>
    <x v="0"/>
    <x v="4"/>
    <s v="2 - Poder Ejecutivo"/>
    <s v="0222 - MINISTERIO DE ENERGIA Y MINAS"/>
    <s v="0001 - MINISTERIO DE ENERGIA Y MINAS"/>
    <x v="1"/>
    <x v="18"/>
    <x v="70"/>
    <s v="2.4 - TRANSFERENCIAS CORRIENTES"/>
    <s v="2.4.2 - TRANSFERENCIAS CORRIENTES AL  GOBIERNO GENERAL NACIONAL"/>
    <s v="N"/>
    <s v="00 - N/A"/>
    <s v="10 - FONDO GENERAL"/>
    <s v="(en blanco)"/>
    <s v="99 - MULTIPROVINCIAL"/>
    <n v="69500000"/>
    <n v="29927498"/>
  </r>
  <r>
    <s v="2024"/>
    <x v="0"/>
    <x v="0"/>
    <x v="0"/>
    <x v="4"/>
    <s v="2 - Poder Ejecutivo"/>
    <s v="0222 - MINISTERIO DE ENERGIA Y MINAS"/>
    <s v="0001 - MINISTERIO DE ENERGIA Y MINAS"/>
    <x v="1"/>
    <x v="18"/>
    <x v="70"/>
    <s v="2.4 - TRANSFERENCIAS CORRIENTES"/>
    <s v="2.4.9 - TRANSFERENCIAS CORRIENTES A OTRAS INSTITUCIONES PÚBLICAS"/>
    <s v="N"/>
    <s v="00 - N/A"/>
    <s v="10 - FONDO GENERAL"/>
    <s v="(en blanco)"/>
    <s v="99 - MULTIPROVINCIAL"/>
    <n v="400000000"/>
    <n v="199999999.97999996"/>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40105000"/>
    <n v="1500000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25000"/>
    <n v="500000"/>
  </r>
  <r>
    <s v="2024"/>
    <x v="0"/>
    <x v="0"/>
    <x v="0"/>
    <x v="4"/>
    <s v="2 - Poder Ejecutivo"/>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en blanco)"/>
    <s v="99 - MULTIPROVINCIAL"/>
    <n v="30000"/>
    <n v="0"/>
  </r>
  <r>
    <s v="2024"/>
    <x v="0"/>
    <x v="0"/>
    <x v="0"/>
    <x v="4"/>
    <s v="2 - Poder Ejecutivo"/>
    <s v="0998 - ADMINISTRACION DE DEUDA PUBLICA Y ACTIVOS FINANCIEROS"/>
    <s v="0001 - MINISTERIO  DE HACIENDA (DEUDA PUBLICA)"/>
    <x v="4"/>
    <x v="21"/>
    <x v="90"/>
    <s v="2.4 - TRANSFERENCIAS CORRIENTES"/>
    <s v="2.4.5 - TRANSFERENCIAS CORRIENTES A INSTITUCIONES PÚBLICAS FINANCIERAS"/>
    <s v="N"/>
    <s v="00 - N/A"/>
    <s v="10 - FONDO GENERAL"/>
    <s v="(en blanco)"/>
    <s v="99 - MULTIPROVINCIAL"/>
    <n v="30880968237"/>
    <n v="15000000000"/>
  </r>
  <r>
    <s v="2024"/>
    <x v="0"/>
    <x v="0"/>
    <x v="0"/>
    <x v="4"/>
    <s v="2 - Poder Ejecutivo"/>
    <s v="0999 - ADMINISTRACION DE OBLIGACIONES DEL TESORO NACIONAL"/>
    <s v="0001 - MINISTERIO DE HACIENDA (OBLIGACIONES DEL TESORO)"/>
    <x v="1"/>
    <x v="16"/>
    <x v="105"/>
    <s v="2.4 - TRANSFERENCIAS CORRIENTES"/>
    <s v="2.4.4 - TRANSFERENCIAS CORRIENTES A EMPRESAS PÚBLICAS NO FINANCIERAS"/>
    <s v="N"/>
    <s v="00 - N/A"/>
    <s v="10 - FONDO GENERAL"/>
    <s v="(en blanco)"/>
    <s v="99 - MULTIPROVINCIAL"/>
    <n v="46000047179"/>
    <n v="42035793612"/>
  </r>
  <r>
    <s v="2024"/>
    <x v="0"/>
    <x v="0"/>
    <x v="0"/>
    <x v="4"/>
    <s v="2 - Poder Ejecutivo"/>
    <s v="0999 - ADMINISTRACION DE OBLIGACIONES DEL TESORO NACIONAL"/>
    <s v="0001 - MINISTERIO DE HACIENDA (OBLIGACIONES DEL TESORO)"/>
    <x v="1"/>
    <x v="16"/>
    <x v="105"/>
    <s v="2.4 - TRANSFERENCIAS CORRIENTES"/>
    <s v="2.4.4 - TRANSFERENCIAS CORRIENTES A EMPRESAS PÚBLICAS NO FINANCIERAS"/>
    <s v="N"/>
    <s v="00 - N/A"/>
    <s v="60 - CREDITO EXTERNO"/>
    <s v="(en blanco)"/>
    <s v="99 - MULTIPROVINCIAL"/>
    <n v="40392924821"/>
    <n v="8566879037.5"/>
  </r>
  <r>
    <s v="2024"/>
    <x v="0"/>
    <x v="0"/>
    <x v="0"/>
    <x v="4"/>
    <s v="2 - Poder Ejecutivo"/>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en blanco)"/>
    <s v="99 - MULTIPROVINCIAL"/>
    <n v="782262328"/>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en blanco)"/>
    <s v="99 - MULTIPROVINCIAL"/>
    <n v="245853125"/>
    <n v="0"/>
  </r>
  <r>
    <s v="2024"/>
    <x v="0"/>
    <x v="0"/>
    <x v="0"/>
    <x v="4"/>
    <s v="2 - Poder Ejecutivo"/>
    <s v="0999 - ADMINISTRACION DE OBLIGACIONES DEL TESORO NACIONAL"/>
    <s v="0001 - MINISTERIO DE HACIENDA (OBLIGACIONES DEL TESORO)"/>
    <x v="2"/>
    <x v="4"/>
    <x v="95"/>
    <s v="2.4 - TRANSFERENCIAS CORRIENTES"/>
    <s v="2.4.2 - TRANSFERENCIAS CORRIENTES AL  GOBIERNO GENERAL NACIONAL"/>
    <s v="N"/>
    <s v="00 - N/A"/>
    <s v="10 - FONDO GENERAL"/>
    <s v="(en blanco)"/>
    <s v="99 - MULTIPROVINCIAL"/>
    <n v="883907667"/>
    <n v="441954167"/>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10970868"/>
    <n v="6906869"/>
  </r>
  <r>
    <s v="2024"/>
    <x v="0"/>
    <x v="0"/>
    <x v="0"/>
    <x v="4"/>
    <s v="3 - Poder Judicial"/>
    <s v="0301 - PODER JUDICIAL"/>
    <s v="0001 - CONSEJO DEL PODER JUDICIAL"/>
    <x v="0"/>
    <x v="1"/>
    <x v="1"/>
    <s v="2.4 - TRANSFERENCIAS CORRIENTES"/>
    <s v="2.4.7 - TRANSFERENCIAS CORRIENTES AL SECTOR EXTERNO"/>
    <s v="N"/>
    <s v="00 - N/A"/>
    <s v="10 - FONDO GENERAL"/>
    <s v="(en blanco)"/>
    <s v="99 - MULTIPROVINCIAL"/>
    <n v="513825"/>
    <n v="318924"/>
  </r>
  <r>
    <s v="2024"/>
    <x v="0"/>
    <x v="0"/>
    <x v="0"/>
    <x v="4"/>
    <s v="4 - Junta Central Electoral"/>
    <s v="0401 - JUNTA CENTRAL ELECTORAL"/>
    <s v="0001 - JUNTA CENTRAL ELECTORAL"/>
    <x v="0"/>
    <x v="0"/>
    <x v="89"/>
    <s v="2.4 - TRANSFERENCIAS CORRIENTES"/>
    <s v="2.4.1 - TRANSFERENCIAS CORRIENTES AL SECTOR PRIVADO"/>
    <s v="N"/>
    <s v="00 - N/A"/>
    <s v="10 - FONDO GENERAL"/>
    <s v="(en blanco)"/>
    <s v="99 - MULTIPROVINCIAL"/>
    <n v="2520800000"/>
    <n v="5041600000"/>
  </r>
  <r>
    <s v="2024"/>
    <x v="0"/>
    <x v="0"/>
    <x v="0"/>
    <x v="4"/>
    <s v="4 - Junta Central Electoral"/>
    <s v="0401 - JUNTA CENTRAL ELECTORAL"/>
    <s v="0001 - JUNTA CENTRAL ELECTORAL"/>
    <x v="0"/>
    <x v="0"/>
    <x v="89"/>
    <s v="2.4 - TRANSFERENCIAS CORRIENTES"/>
    <s v="2.4.7 - TRANSFERENCIAS CORRIENTES AL SECTOR EXTERNO"/>
    <s v="N"/>
    <s v="00 - N/A"/>
    <s v="10 - FONDO GENERAL"/>
    <s v="(en blanco)"/>
    <s v="99 - MULTIPROVINCIAL"/>
    <n v="830000"/>
    <n v="382306"/>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en blanco)"/>
    <s v="99 - MULTIPROVINCIAL"/>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en blanco)"/>
    <s v="99 - MULTIPROVINCIAL"/>
    <n v="101500"/>
    <n v="5000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en blanco)"/>
    <s v="99 - MULTIPROVINCIAL"/>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11866975"/>
    <n v="7765473"/>
  </r>
  <r>
    <s v="2024"/>
    <x v="0"/>
    <x v="0"/>
    <x v="0"/>
    <x v="4"/>
    <s v="6 - Tribunal Constitucional"/>
    <s v="0403 - TRIBUNAL CONSTITUCIONAL"/>
    <s v="0001 - TRIBUNAL CONSTITUCIONAL"/>
    <x v="2"/>
    <x v="4"/>
    <x v="6"/>
    <s v="2.4 - TRANSFERENCIAS CORRIENTES"/>
    <s v="2.4.1 - TRANSFERENCIAS CORRIENTES AL SECTOR PRIVADO"/>
    <s v="N"/>
    <s v="00 - N/A"/>
    <s v="10 - FONDO GENERAL"/>
    <s v="(en blanco)"/>
    <s v="99 - MULTIPROVINCIAL"/>
    <n v="1590000"/>
    <n v="927499.97"/>
  </r>
  <r>
    <s v="2024"/>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3264600"/>
    <n v="295200"/>
  </r>
  <r>
    <s v="2024"/>
    <x v="0"/>
    <x v="0"/>
    <x v="0"/>
    <x v="4"/>
    <s v="7 - Defensor del Pueblo"/>
    <s v="0404 - DEFENSOR DEL PUEBLO"/>
    <s v="0001 - DEFENSOR DEL PUEBLO"/>
    <x v="0"/>
    <x v="1"/>
    <x v="1"/>
    <s v="2.4 - TRANSFERENCIAS CORRIENTES"/>
    <s v="2.4.7 - TRANSFERENCIAS CORRIENTES AL SECTOR EXTERNO"/>
    <s v="N"/>
    <s v="00 - N/A"/>
    <s v="10 - FONDO GENERAL"/>
    <s v="(en blanco)"/>
    <s v="99 - MULTIPROVINCIAL"/>
    <n v="150000"/>
    <n v="0"/>
  </r>
  <r>
    <s v="2024"/>
    <x v="0"/>
    <x v="0"/>
    <x v="0"/>
    <x v="4"/>
    <s v="7 - Defensor del Pueblo"/>
    <s v="0404 - DEFENSOR DEL PUEBLO"/>
    <s v="0001 - DEFENSOR DEL PUEBLO"/>
    <x v="2"/>
    <x v="4"/>
    <x v="6"/>
    <s v="2.4 - TRANSFERENCIAS CORRIENTES"/>
    <s v="2.4.1 - TRANSFERENCIAS CORRIENTES AL SECTOR PRIVADO"/>
    <s v="N"/>
    <s v="00 - N/A"/>
    <s v="10 - FONDO GENERAL"/>
    <s v="(en blanco)"/>
    <s v="99 - MULTIPROVINCIAL"/>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2799984"/>
    <n v="1115922.6600000001"/>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en blanco)"/>
    <s v="99 - MULTIPROVINCIAL"/>
    <n v="100000"/>
    <n v="280154"/>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en blanco)"/>
    <s v="99 - MULTIPROVINCIAL"/>
    <n v="514400"/>
    <n v="335730.67000000004"/>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4764087.07"/>
  </r>
  <r>
    <s v="2024"/>
    <x v="0"/>
    <x v="0"/>
    <x v="0"/>
    <x v="5"/>
    <s v="2 - Poder Ejecutivo"/>
    <s v="0201 - PRESIDENCIA DE LA REPÚBLICA"/>
    <s v="0007 - PROGRAMA SUPÉRATE"/>
    <x v="2"/>
    <x v="4"/>
    <x v="6"/>
    <s v="2.2 - CONTRATACIÓN DE SERVICIOS"/>
    <s v="2.2.8 - OTROS SERVICIOS NO INCLUIDOS EN CONCEPTOS ANTERIORES"/>
    <s v="N"/>
    <s v="00 - N/A"/>
    <s v="70 - DONACION EXTERNA"/>
    <s v="(en blanco)"/>
    <s v="99 - MULTIPROVINCIAL"/>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250000"/>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15242547.890000001"/>
  </r>
  <r>
    <s v="2024"/>
    <x v="0"/>
    <x v="0"/>
    <x v="0"/>
    <x v="5"/>
    <s v="2 - Poder Ejecutivo"/>
    <s v="0205 - MINISTERIO DE HACIENDA"/>
    <s v="0001 - MINISTERIO DE HACIENDA"/>
    <x v="0"/>
    <x v="0"/>
    <x v="2"/>
    <s v="2.2 - CONTRATACIÓN DE SERVICIOS"/>
    <s v="2.2.8 - OTROS SERVICIOS NO INCLUIDOS EN CONCEPTOS ANTERIORES"/>
    <s v="N"/>
    <s v="00 - N/A"/>
    <s v="10 - FONDO GENERAL"/>
    <s v="(en blanco)"/>
    <s v="99 - MULTIPROVINCIAL"/>
    <n v="0"/>
    <n v="427812"/>
  </r>
  <r>
    <s v="2024"/>
    <x v="0"/>
    <x v="0"/>
    <x v="0"/>
    <x v="5"/>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847000"/>
  </r>
  <r>
    <s v="2024"/>
    <x v="0"/>
    <x v="0"/>
    <x v="0"/>
    <x v="5"/>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103301.11"/>
  </r>
  <r>
    <s v="2024"/>
    <x v="0"/>
    <x v="0"/>
    <x v="0"/>
    <x v="5"/>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0"/>
    <n v="14195454.300000001"/>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0"/>
    <n v="15527158.039999999"/>
  </r>
  <r>
    <s v="2024"/>
    <x v="0"/>
    <x v="0"/>
    <x v="1"/>
    <x v="6"/>
    <s v="2 - Poder Ejecutivo"/>
    <s v="0201 - PRESIDENCIA DE LA REPÚBLICA"/>
    <s v="0001 - CONTRALORIA GENERAL DE LA REPUBLICA"/>
    <x v="0"/>
    <x v="0"/>
    <x v="2"/>
    <s v="2.2 - CONTRATACIÓN DE SERVICIOS"/>
    <s v="2.2.3 - VIÁTICOS"/>
    <s v="S"/>
    <s v="00 - N/A"/>
    <s v="60 - CREDITO EXTERNO"/>
    <s v="(en blanco)"/>
    <s v="99 - MULTIPROVINCIAL"/>
    <n v="0"/>
    <n v="0"/>
  </r>
  <r>
    <s v="2024"/>
    <x v="0"/>
    <x v="0"/>
    <x v="1"/>
    <x v="6"/>
    <s v="2 - Poder Ejecutivo"/>
    <s v="0201 - PRESIDENCIA DE LA REPÚBLICA"/>
    <s v="0001 - CONTRALORIA GENERAL DE LA REPUBLICA"/>
    <x v="0"/>
    <x v="0"/>
    <x v="2"/>
    <s v="2.2 - CONTRATACIÓN DE SERVICIOS"/>
    <s v="2.2.5 - ALQUILERES Y RENTAS"/>
    <s v="S"/>
    <s v="00 - N/A"/>
    <s v="60 - CREDITO EXTERNO"/>
    <s v="(en blanco)"/>
    <s v="99 - MULTIPROVINCIAL"/>
    <n v="21144300"/>
    <n v="3404717.6"/>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154975900"/>
    <n v="8306186.0600000005"/>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591344"/>
    <n v="7967000"/>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1064188.8999999999"/>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1048656"/>
    <n v="1194672.48"/>
  </r>
  <r>
    <s v="2024"/>
    <x v="0"/>
    <x v="0"/>
    <x v="1"/>
    <x v="6"/>
    <s v="2 - Poder Ejecutivo"/>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20165.73"/>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268500"/>
  </r>
  <r>
    <s v="2024"/>
    <x v="0"/>
    <x v="0"/>
    <x v="1"/>
    <x v="6"/>
    <s v="2 - Poder Ejecutivo"/>
    <s v="0201 - PRESIDENCIA DE LA REPÚBLICA"/>
    <s v="0001 - GABINETE SOCIAL DE LA PRESIDENCIA"/>
    <x v="2"/>
    <x v="4"/>
    <x v="5"/>
    <s v="2.2 - CONTRATACIÓN DE SERVICIOS"/>
    <s v="2.2.4 - TRANSPORTE Y ALMACENAJE"/>
    <s v="S"/>
    <s v="05 - CONSTRUCCIÓN CENTRO MODELO DE PRESTACIÓN DE SERVICIOS PARA MUJERES (CIUDAD MUJER)"/>
    <s v="60 - CREDITO EXTERNO"/>
    <n v="13856"/>
    <s v="32 - SANTO DOMINGO"/>
    <n v="0"/>
    <n v="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604611.62"/>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95"/>
    <s v="2.2 - CONTRATACIÓN DE SERVICIOS"/>
    <s v="2.2.5 - ALQUILERES Y RENTAS"/>
    <s v="S"/>
    <s v="00 - N/A"/>
    <s v="70 - DONACION EXTERNA"/>
    <s v="(en blanco)"/>
    <s v="99 - MULTIPROVINCIAL"/>
    <n v="60230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en blanco)"/>
    <s v="99 - MULTIPROVINCIAL"/>
    <n v="16322330"/>
    <n v="0"/>
  </r>
  <r>
    <s v="2024"/>
    <x v="0"/>
    <x v="0"/>
    <x v="1"/>
    <x v="6"/>
    <s v="2 - Poder Ejecutivo"/>
    <s v="0201 - PRESIDENCIA DE LA REPÚBLICA"/>
    <s v="0001 - GABINETE SOCIAL DE LA PRESIDENCIA"/>
    <x v="2"/>
    <x v="4"/>
    <x v="95"/>
    <s v="2.3 - MATERIALES Y SUMINISTROS"/>
    <s v="2.3.9 - PRODUCTOS Y ÚTILES VARIOS"/>
    <s v="S"/>
    <s v="00 - N/A"/>
    <s v="70 - DONACION EXTERNA"/>
    <s v="(en blanco)"/>
    <s v="99 - MULTIPROVINCIAL"/>
    <n v="6023000"/>
    <n v="0"/>
  </r>
  <r>
    <s v="2024"/>
    <x v="0"/>
    <x v="0"/>
    <x v="1"/>
    <x v="6"/>
    <s v="2 - Poder Ejecutivo"/>
    <s v="0201 - PRESIDENCIA DE LA REPÚBLICA"/>
    <s v="0001 - SECRETARIADO ADMINISTRATIVO DE LA PRESIDENCIA"/>
    <x v="0"/>
    <x v="0"/>
    <x v="2"/>
    <s v="2.7 - OBRAS"/>
    <s v="2.7.2 - INFRAESTRUCTURA"/>
    <s v="N"/>
    <s v="00 - N/A"/>
    <s v="10 - FONDO GENERAL"/>
    <s v="(en blanco)"/>
    <s v="99 - MULTIPROVINCIAL"/>
    <n v="0"/>
    <n v="0"/>
  </r>
  <r>
    <s v="2024"/>
    <x v="0"/>
    <x v="0"/>
    <x v="1"/>
    <x v="6"/>
    <s v="2 - Poder Ejecutivo"/>
    <s v="0201 - PRESIDENCIA DE LA REPÚBLICA"/>
    <s v="0001 - SECRETARIADO ADMINISTRATIVO DE LA PRESIDENCIA"/>
    <x v="0"/>
    <x v="0"/>
    <x v="2"/>
    <s v="2.7 - OBRAS"/>
    <s v="2.7.2 - INFRAESTRUCTURA"/>
    <s v="N"/>
    <s v="00 - N/A"/>
    <s v="50 - CRÉDITO INTERNO"/>
    <s v="(en blanco)"/>
    <s v="99 - MULTIPROVINCIAL"/>
    <n v="0"/>
    <n v="0"/>
  </r>
  <r>
    <s v="2024"/>
    <x v="0"/>
    <x v="0"/>
    <x v="1"/>
    <x v="6"/>
    <s v="2 - Poder Ejecutivo"/>
    <s v="0201 - PRESIDENCIA DE LA REPÚBLICA"/>
    <s v="0004 - COMISION PRESIDENCIAL DE APOYO AL DESARROLLO BARRIAL"/>
    <x v="2"/>
    <x v="4"/>
    <x v="6"/>
    <s v="2.7 - OBRAS"/>
    <s v="2.7.2 - INFRAESTRUCTURA"/>
    <s v="N"/>
    <s v="00 - N/A"/>
    <s v="10 - FONDO GENERAL"/>
    <s v="(en blanco)"/>
    <s v="99 - MULTIPROVINCIAL"/>
    <n v="0"/>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4200000"/>
    <n v="47155826.060000002"/>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71278501"/>
    <n v="3988190.98"/>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439569"/>
    <n v="2092058.5499999998"/>
  </r>
  <r>
    <s v="2024"/>
    <x v="0"/>
    <x v="0"/>
    <x v="1"/>
    <x v="6"/>
    <s v="2 - Poder Ejecutivo"/>
    <s v="0201 - PRESIDENCIA DE LA REPÚBLICA"/>
    <s v="0005 - UNIDAD EJECUTORA PARA LA READECUACION DE BARRIOS  Y ENTORNOS (URBE)"/>
    <x v="2"/>
    <x v="4"/>
    <x v="106"/>
    <s v="2.2 - CONTRATACIÓN DE SERVICIOS"/>
    <s v="2.2.4 - TRANSPORTE Y ALMACENAJE"/>
    <s v="S"/>
    <s v="01 - MEJORAMIENTO URBANO, SOCIAL Y AMBIENTAL DEL BARRIO DOMINGO SAVIO (LA CIENEGA - LOS GUANDULES), DISTRITO NACIONAL"/>
    <s v="10 - FONDO GENERAL"/>
    <n v="13924"/>
    <s v="01 - DISTRITO NACIONAL"/>
    <n v="0"/>
    <n v="0"/>
  </r>
  <r>
    <s v="2024"/>
    <x v="0"/>
    <x v="0"/>
    <x v="1"/>
    <x v="6"/>
    <s v="2 - Poder Ejecutivo"/>
    <s v="0201 - PRESIDENCIA DE LA REPÚBLICA"/>
    <s v="0005 - UNIDAD EJECUTORA PARA LA READECUACION DE BARRIOS  Y ENTORNOS (URBE)"/>
    <x v="2"/>
    <x v="4"/>
    <x v="106"/>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0"/>
  </r>
  <r>
    <s v="2024"/>
    <x v="0"/>
    <x v="0"/>
    <x v="1"/>
    <x v="6"/>
    <s v="2 - Poder Ejecutivo"/>
    <s v="0201 - PRESIDENCIA DE LA REPÚBLICA"/>
    <s v="0005 - UNIDAD EJECUTORA PARA LA READECUACION DE BARRIOS  Y ENTORNOS (URBE)"/>
    <x v="2"/>
    <x v="4"/>
    <x v="106"/>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r>
  <r>
    <s v="2024"/>
    <x v="0"/>
    <x v="0"/>
    <x v="1"/>
    <x v="6"/>
    <s v="2 - Poder Ejecutivo"/>
    <s v="0201 - PRESIDENCIA DE LA REPÚBLICA"/>
    <s v="0005 - UNIDAD EJECUTORA PARA LA READECUACION DE BARRIOS  Y ENTORNOS (URBE)"/>
    <x v="2"/>
    <x v="4"/>
    <x v="106"/>
    <s v="2.7 - OBRAS"/>
    <s v="2.7.2 - INFRAESTRUCTURA"/>
    <s v="S"/>
    <s v="01 - MEJORAMIENTO URBANO, SOCIAL Y AMBIENTAL DEL BARRIO DOMINGO SAVIO (LA CIENEGA - LOS GUANDULES), DISTRITO NACIONAL"/>
    <s v="10 - FONDO GENERAL"/>
    <n v="13924"/>
    <s v="01 - DISTRITO NACIONAL"/>
    <n v="0"/>
    <n v="98210951.319999993"/>
  </r>
  <r>
    <s v="2024"/>
    <x v="0"/>
    <x v="0"/>
    <x v="1"/>
    <x v="6"/>
    <s v="2 - Poder Ejecutivo"/>
    <s v="0201 - PRESIDENCIA DE LA REPÚBLICA"/>
    <s v="0007 - PROGRAMA SUPÉRATE"/>
    <x v="2"/>
    <x v="4"/>
    <x v="95"/>
    <s v="2.2 - CONTRATACIÓN DE SERVICIOS"/>
    <s v="2.2.3 - VIÁTICOS"/>
    <s v="S"/>
    <s v="00 - N/A"/>
    <s v="60 - CREDITO EXTERNO"/>
    <s v="(en blanco)"/>
    <s v="99 - MULTIPROVINCIAL"/>
    <n v="320000000"/>
    <n v="0"/>
  </r>
  <r>
    <s v="2024"/>
    <x v="0"/>
    <x v="0"/>
    <x v="1"/>
    <x v="6"/>
    <s v="2 - Poder Ejecutivo"/>
    <s v="0201 - PRESIDENCIA DE LA REPÚBLICA"/>
    <s v="0007 - PROGRAMA SUPÉRATE"/>
    <x v="2"/>
    <x v="4"/>
    <x v="95"/>
    <s v="2.2 - CONTRATACIÓN DE SERVICIOS"/>
    <s v="2.2.8 - OTROS SERVICIOS NO INCLUIDOS EN CONCEPTOS ANTERIORES"/>
    <s v="S"/>
    <s v="00 - N/A"/>
    <s v="60 - CREDITO EXTERNO"/>
    <s v="(en blanco)"/>
    <s v="99 - MULTIPROVINCIAL"/>
    <n v="1144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2000000"/>
  </r>
  <r>
    <s v="2024"/>
    <x v="0"/>
    <x v="0"/>
    <x v="1"/>
    <x v="6"/>
    <s v="2 - Poder Ejecutivo"/>
    <s v="0201 - PRESIDENCIA DE LA REPÚBLICA"/>
    <s v="0009 - COMISIÓN PRESIDENCIAL DE APOYO AL DESARROLLO PROVINCIAL"/>
    <x v="0"/>
    <x v="0"/>
    <x v="2"/>
    <s v="2.7 - OBRAS"/>
    <s v="2.7.2 - INFRAESTRUCTURA"/>
    <s v="N"/>
    <s v="00 - N/A"/>
    <s v="50 - CRÉDITO INTERNO"/>
    <s v="(en blanco)"/>
    <s v="99 - MULTIPROVINCIAL"/>
    <n v="0"/>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15796174.190000001"/>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5410335.7800000003"/>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9000000"/>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43020520"/>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39737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353242"/>
    <n v="0"/>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24443664"/>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1990341.6"/>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56346.5199999996"/>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10000000"/>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0"/>
  </r>
  <r>
    <s v="2024"/>
    <x v="0"/>
    <x v="0"/>
    <x v="1"/>
    <x v="6"/>
    <s v="2 - Poder Ejecutivo"/>
    <s v="0201 - PRESIDENCIA DE LA REPÚBLICA"/>
    <s v="0009 - COMISIÓN PRESIDENCIAL DE APOYO AL DESARROLLO PROVINCIAL"/>
    <x v="2"/>
    <x v="14"/>
    <x v="103"/>
    <s v="2.7 - OBRAS"/>
    <s v="2.7.2 - INFRAESTRUCTURA"/>
    <s v="S"/>
    <s v="02 - CONSTRUCCIÓN DE UN NUEVO CEMENTERIO EN EL MUNICIPIO LOS RIOS, PROVINCIA BAHORUCO"/>
    <s v="10 - FONDO GENERAL"/>
    <n v="14710"/>
    <s v="03 - BAHORUCO"/>
    <n v="8430961"/>
    <n v="5369986.1399999997"/>
  </r>
  <r>
    <s v="2024"/>
    <x v="0"/>
    <x v="0"/>
    <x v="1"/>
    <x v="6"/>
    <s v="2 - Poder Ejecutivo"/>
    <s v="0201 - PRESIDENCIA DE LA REPÚBLICA"/>
    <s v="0009 - COMISIÓN PRESIDENCIAL DE APOYO AL DESARROLLO PROVINCIAL"/>
    <x v="2"/>
    <x v="14"/>
    <x v="103"/>
    <s v="2.7 - OBRAS"/>
    <s v="2.7.2 - INFRAESTRUCTURA"/>
    <s v="S"/>
    <s v="41 - CONSTRUCCIÓN FUNERARIA HONDO VALLE, PROVINCIA ELÍAS PIÑA"/>
    <s v="10 - FONDO GENERAL"/>
    <n v="14210"/>
    <s v="07 - ELIAS PINA"/>
    <n v="0"/>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2835733.04"/>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609999999"/>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0"/>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6041293.7800000003"/>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4290857.32"/>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0"/>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2251245.08"/>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0"/>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6039133.4699999997"/>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0"/>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8596874.2699999996"/>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4101036.85"/>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599999996"/>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2043312.82"/>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2951771.89"/>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0"/>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0"/>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25992.3099999996"/>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0"/>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200000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732589.3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0"/>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2434165.67"/>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0"/>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2120326.04"/>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15447461.91"/>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0"/>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094.6800000002"/>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0"/>
  </r>
  <r>
    <s v="2024"/>
    <x v="0"/>
    <x v="0"/>
    <x v="1"/>
    <x v="6"/>
    <s v="2 - Poder Ejecutivo"/>
    <s v="0201 - PRESIDENCIA DE LA REPÚBLICA"/>
    <s v="0009 - COMISIÓN PRESIDENCIAL DE APOYO AL DESARROLLO PROVINCIAL"/>
    <x v="2"/>
    <x v="8"/>
    <x v="34"/>
    <s v="2.7 - OBRAS"/>
    <s v="2.7.2 - INFRAESTRUCTURA"/>
    <s v="S"/>
    <s v="98 - CONSTRUCCIÓN CAMPO DE BEISBOL EN EL DISTRITO MUNICIPAL BATISTA, MUNICIPIO EL CERCADO, PROVINCIA SAN JUAN"/>
    <s v="10 - FONDO GENERAL"/>
    <n v="14699"/>
    <s v="22 - SAN JUAN"/>
    <n v="0"/>
    <n v="7159614.5199999996"/>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4175465.84000000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144089.51"/>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40306460"/>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73619925"/>
    <n v="79555642.040000007"/>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17079211.850000001"/>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9951197.8699999992"/>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30615751"/>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17663849"/>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966581"/>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4"/>
    <x v="0"/>
    <x v="0"/>
    <x v="1"/>
    <x v="6"/>
    <s v="2 - Poder Ejecutivo"/>
    <s v="0201 - PRESIDENCIA DE LA REPÚBLICA"/>
    <s v="0009 - DIRECCIÓN GENERAL DE PROYECTOS ESTRATÉGICOS Y ESPECIALES DE LA PRESIDENCIA DE LA REPÚBLICA (PROPEEP)"/>
    <x v="2"/>
    <x v="14"/>
    <x v="103"/>
    <s v="2.7 - OBRAS"/>
    <s v="2.7.2 - INFRAESTRUCTURA"/>
    <s v="S"/>
    <s v="08 - CONSTRUCCIÓN DE PLAZA COMUNITARIA EN EL MUNICIPIO DE BÁNICA,  PROVINCIA ELÍAS PIÑA"/>
    <s v="10 - FONDO GENERAL"/>
    <n v="15351"/>
    <s v="07 - ELIAS PINA"/>
    <n v="0"/>
    <n v="0"/>
  </r>
  <r>
    <s v="2024"/>
    <x v="0"/>
    <x v="0"/>
    <x v="1"/>
    <x v="6"/>
    <s v="2 - Poder Ejecutivo"/>
    <s v="0201 - PRESIDENCIA DE LA REPÚBLICA"/>
    <s v="0015 - DIRECCIÓN GENERAL DE DESARROLLO DE LA COMUNIDAD"/>
    <x v="2"/>
    <x v="4"/>
    <x v="6"/>
    <s v="2.7 - OBRAS"/>
    <s v="2.7.2 - INFRAESTRUCTURA"/>
    <s v="N"/>
    <s v="00 - N/A"/>
    <s v="10 - FONDO GENERAL"/>
    <s v="(en blanco)"/>
    <s v="99 - MULTIPROVINCIAL"/>
    <n v="400000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27200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272000"/>
    <n v="0"/>
  </r>
  <r>
    <s v="2024"/>
    <x v="0"/>
    <x v="0"/>
    <x v="1"/>
    <x v="6"/>
    <s v="2 - Poder Ejecutivo"/>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r>
  <r>
    <s v="2024"/>
    <x v="0"/>
    <x v="0"/>
    <x v="1"/>
    <x v="6"/>
    <s v="2 - Poder Ejecutivo"/>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r>
  <r>
    <s v="2024"/>
    <x v="0"/>
    <x v="0"/>
    <x v="1"/>
    <x v="6"/>
    <s v="2 - Poder Ejecutivo"/>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0"/>
  </r>
  <r>
    <s v="2024"/>
    <x v="0"/>
    <x v="0"/>
    <x v="1"/>
    <x v="6"/>
    <s v="2 - Poder Ejecutivo"/>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0"/>
  </r>
  <r>
    <s v="2024"/>
    <x v="0"/>
    <x v="0"/>
    <x v="1"/>
    <x v="6"/>
    <s v="2 - Poder Ejecutivo"/>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0"/>
  </r>
  <r>
    <s v="2024"/>
    <x v="0"/>
    <x v="0"/>
    <x v="1"/>
    <x v="6"/>
    <s v="2 - Poder Ejecutivo"/>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0"/>
  </r>
  <r>
    <s v="2024"/>
    <x v="0"/>
    <x v="0"/>
    <x v="1"/>
    <x v="6"/>
    <s v="2 - Poder Ejecutivo"/>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r>
  <r>
    <s v="2024"/>
    <x v="0"/>
    <x v="0"/>
    <x v="1"/>
    <x v="6"/>
    <s v="2 - Poder Ejecutivo"/>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r>
  <r>
    <s v="2024"/>
    <x v="0"/>
    <x v="0"/>
    <x v="1"/>
    <x v="6"/>
    <s v="2 - Poder Ejecutivo"/>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982440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7319"/>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7318"/>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7318"/>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7318"/>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7318"/>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7318"/>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84989"/>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84988"/>
    <n v="0"/>
  </r>
  <r>
    <s v="2024"/>
    <x v="0"/>
    <x v="0"/>
    <x v="1"/>
    <x v="6"/>
    <s v="2 - Poder Ejecutivo"/>
    <s v="0202 - MINISTERIO DE  INTERIOR Y POLICÍA"/>
    <s v="0001 - MINISTERIO DE INTERIOR Y POLICIA"/>
    <x v="0"/>
    <x v="1"/>
    <x v="22"/>
    <s v="2.7 - OBRAS"/>
    <s v="2.7.2 - INFRAESTRUCTURA"/>
    <s v="N"/>
    <s v="00 - N/A"/>
    <s v="10 - FONDO GENERAL"/>
    <s v="(en blanco)"/>
    <s v="99 - MULTIPROVINCIAL"/>
    <n v="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12970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4702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159608.19"/>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17718.480000000003"/>
  </r>
  <r>
    <s v="2024"/>
    <x v="0"/>
    <x v="0"/>
    <x v="1"/>
    <x v="6"/>
    <s v="2 - Poder Ejecutivo"/>
    <s v="0203 - MINISTERIO DE DEFENSA"/>
    <s v="0026 - Cuerpo Especializado de Seguridad Aeroportuaria y de Aviación Civil (CESAC)"/>
    <x v="0"/>
    <x v="7"/>
    <x v="29"/>
    <s v="2.7 - OBRAS"/>
    <s v="2.7.2 - INFRAESTRUCTURA"/>
    <s v="N"/>
    <s v="00 - N/A"/>
    <s v="20 - FONDOS CON DESTINO ESPECÍFICO"/>
    <s v="(en blanco)"/>
    <s v="99 - MULTIPROVINCIAL"/>
    <n v="0"/>
    <n v="0"/>
  </r>
  <r>
    <s v="2024"/>
    <x v="0"/>
    <x v="0"/>
    <x v="1"/>
    <x v="6"/>
    <s v="2 - Poder Ejecutivo"/>
    <s v="0205 - MINISTERIO DE HACIENDA"/>
    <s v="0001 - MINISTERIO DE HACIENDA"/>
    <x v="0"/>
    <x v="0"/>
    <x v="2"/>
    <s v="2.2 - CONTRATACIÓN DE SERVICIOS"/>
    <s v="2.2.8 - OTROS SERVICIOS NO INCLUIDOS EN CONCEPTOS ANTERIORES"/>
    <s v="S"/>
    <s v="00 - N/A"/>
    <s v="10 - FONDO GENERAL"/>
    <s v="(en blanco)"/>
    <s v="01 - DISTRITO NACIONAL"/>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74280272"/>
    <n v="23650121.399999999"/>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449566132"/>
    <n v="15664296.170000002"/>
  </r>
  <r>
    <s v="2024"/>
    <x v="0"/>
    <x v="0"/>
    <x v="1"/>
    <x v="6"/>
    <s v="2 - Poder Ejecutivo"/>
    <s v="0206 - MINISTERIO DE EDUCACIÓN"/>
    <s v="0002 - OFICINA DE COOPERACIÓN INTERNACIONAL (OCI)"/>
    <x v="2"/>
    <x v="10"/>
    <x v="40"/>
    <s v="2.7 - OBRAS"/>
    <s v="2.7.2 - INFRAESTRUCTURA"/>
    <s v="N"/>
    <s v="00 - N/A"/>
    <s v="10 - FONDO GENERAL"/>
    <s v="(en blanco)"/>
    <s v="99 - MULTIPROVINCIAL"/>
    <n v="0"/>
    <n v="0"/>
  </r>
  <r>
    <s v="2024"/>
    <x v="0"/>
    <x v="0"/>
    <x v="1"/>
    <x v="6"/>
    <s v="2 - Poder Ejecutivo"/>
    <s v="0206 - MINISTERIO DE EDUCACIÓN"/>
    <s v="0010 - INSTITUTO NACIONAL DE BIENESTAR ESTUDIANTIL (INABIE)"/>
    <x v="2"/>
    <x v="10"/>
    <x v="40"/>
    <s v="2.7 - OBRAS"/>
    <s v="2.7.2 - INFRAESTRUCTURA"/>
    <s v="N"/>
    <s v="00 - N/A"/>
    <s v="10 - FONDO GENERAL"/>
    <s v="(en blanco)"/>
    <s v="99 - MULTIPROVINCIAL"/>
    <n v="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en blanco)"/>
    <s v="99 - MULTIPROVINCIAL"/>
    <n v="694248"/>
    <n v="0"/>
  </r>
  <r>
    <s v="2024"/>
    <x v="0"/>
    <x v="0"/>
    <x v="1"/>
    <x v="6"/>
    <s v="2 - Poder Ejecutivo"/>
    <s v="0207 - MINISTERIO DE SALUD PÚBLICA Y ASISTENCIA SOCIAL"/>
    <s v="0001 - MINISTERIO DE SALUD PUBLICA Y ASISTENCIA SOCIAL"/>
    <x v="0"/>
    <x v="0"/>
    <x v="10"/>
    <s v="2.2 - CONTRATACIÓN DE SERVICIOS"/>
    <s v="2.2.3 - VIÁTICOS"/>
    <s v="S"/>
    <s v="00 - N/A"/>
    <s v="10 - FONDO GENERAL"/>
    <s v="(en blanco)"/>
    <s v="99 - MULTIPROVINCIAL"/>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en blanco)"/>
    <s v="99 - MULTIPROVINCIAL"/>
    <n v="1001296"/>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en blanco)"/>
    <s v="99 - MULTIPROVINCIAL"/>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610847"/>
    <n v="0"/>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en blanco)"/>
    <s v="99 - MULTIPROVINCIAL"/>
    <n v="715752"/>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en blanco)"/>
    <s v="99 - MULTIPROVINCIAL"/>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en blanco)"/>
    <s v="99 - MULTIPROVINCIAL"/>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en blanco)"/>
    <s v="99 - MULTIPROVINCIAL"/>
    <n v="403757"/>
    <n v="0"/>
  </r>
  <r>
    <s v="2024"/>
    <x v="0"/>
    <x v="0"/>
    <x v="1"/>
    <x v="6"/>
    <s v="2 - Poder Ejecutivo"/>
    <s v="0207 - MINISTERIO DE SALUD PÚBLICA Y ASISTENCIA SOCIAL"/>
    <s v="0001 - MINISTERIO DE SALUD PUBLICA Y ASISTENCIA SOCIAL"/>
    <x v="2"/>
    <x v="3"/>
    <x v="47"/>
    <s v="2.2 - CONTRATACIÓN DE SERVICIOS"/>
    <s v="2.2.7 - SERVICIOS DE CONSERVACIÓN, REPARACIONES MENORES E INSTALACIONES TEMPORALES"/>
    <s v="S"/>
    <s v="01 - CONSTRUCCIÓN  DEL LABORATORIO REGIONAL DE SALUD PÚBLICA EN AZUA DE COMPOSTELA"/>
    <s v="70 - DONACION EXTERNA"/>
    <n v="14804"/>
    <s v="99 - MULTIPROVINCIAL"/>
    <n v="3051000"/>
    <n v="0"/>
  </r>
  <r>
    <s v="2024"/>
    <x v="0"/>
    <x v="0"/>
    <x v="1"/>
    <x v="6"/>
    <s v="2 - Poder Ejecutivo"/>
    <s v="0207 - MINISTERIO DE SALUD PÚBLICA Y ASISTENCIA SOCIAL"/>
    <s v="0001 - MINISTERIO DE SALUD PUBLICA Y ASISTENCIA SOCIAL"/>
    <x v="2"/>
    <x v="3"/>
    <x v="47"/>
    <s v="2.2 - CONTRATACIÓN DE SERVICIOS"/>
    <s v="2.2.8 - OTROS SERVICIOS NO INCLUIDOS EN CONCEPTOS ANTERIORES"/>
    <s v="S"/>
    <s v="01 - CONSTRUCCIÓN  DEL LABORATORIO REGIONAL DE SALUD PÚBLICA EN AZUA DE COMPOSTELA"/>
    <s v="70 - DONACION EXTERNA"/>
    <n v="14804"/>
    <s v="99 - MULTIPROVINCIAL"/>
    <n v="565000"/>
    <n v="0"/>
  </r>
  <r>
    <s v="2024"/>
    <x v="0"/>
    <x v="0"/>
    <x v="1"/>
    <x v="6"/>
    <s v="2 - Poder Ejecutivo"/>
    <s v="0207 - MINISTERIO DE SALUD PÚBLICA Y ASISTENCIA SOCIAL"/>
    <s v="0001 - MINISTERIO DE SALUD PUBLICA Y ASISTENCIA SOCIAL"/>
    <x v="2"/>
    <x v="3"/>
    <x v="48"/>
    <s v="2.7 - OBRAS"/>
    <s v="2.7.2 - INFRAESTRUCTURA"/>
    <s v="N"/>
    <s v="00 - N/A"/>
    <s v="10 - FONDO GENERAL"/>
    <s v="(en blanco)"/>
    <s v="99 - MULTIPROVINCIAL"/>
    <n v="500000"/>
    <n v="0"/>
  </r>
  <r>
    <s v="2024"/>
    <x v="0"/>
    <x v="0"/>
    <x v="1"/>
    <x v="6"/>
    <s v="2 - Poder Ejecutivo"/>
    <s v="0207 - MINISTERIO DE SALUD PÚBLICA Y ASISTENCIA SOCIAL"/>
    <s v="0007 - CONSEJO NACIONAL PARA EL VIH SIDA"/>
    <x v="2"/>
    <x v="3"/>
    <x v="47"/>
    <s v="2.2 - CONTRATACIÓN DE SERVICIOS"/>
    <s v="2.2.1 - SERVICIOS BÁSICOS"/>
    <s v="S"/>
    <s v="00 - N/A"/>
    <s v="70 - DONACION EXTERNA"/>
    <s v="(en blanco)"/>
    <s v="99 - MULTIPROVINCIAL"/>
    <n v="1570405"/>
    <n v="0"/>
  </r>
  <r>
    <s v="2024"/>
    <x v="0"/>
    <x v="0"/>
    <x v="1"/>
    <x v="6"/>
    <s v="2 - Poder Ejecutivo"/>
    <s v="0207 - MINISTERIO DE SALUD PÚBLICA Y ASISTENCIA SOCIAL"/>
    <s v="0007 - CONSEJO NACIONAL PARA EL VIH SIDA"/>
    <x v="2"/>
    <x v="3"/>
    <x v="47"/>
    <s v="2.2 - CONTRATACIÓN DE SERVICIOS"/>
    <s v="2.2.2 - PUBLICIDAD, IMPRESIÓN Y ENCUADERNACIÓN"/>
    <s v="S"/>
    <s v="00 - N/A"/>
    <s v="10 - FONDO GENERAL"/>
    <s v="(en blanco)"/>
    <s v="99 - MULTIPROVINCIAL"/>
    <n v="5313786"/>
    <n v="89998.87"/>
  </r>
  <r>
    <s v="2024"/>
    <x v="0"/>
    <x v="0"/>
    <x v="1"/>
    <x v="6"/>
    <s v="2 - Poder Ejecutivo"/>
    <s v="0207 - MINISTERIO DE SALUD PÚBLICA Y ASISTENCIA SOCIAL"/>
    <s v="0007 - CONSEJO NACIONAL PARA EL VIH SIDA"/>
    <x v="2"/>
    <x v="3"/>
    <x v="47"/>
    <s v="2.2 - CONTRATACIÓN DE SERVICIOS"/>
    <s v="2.2.2 - PUBLICIDAD, IMPRESIÓN Y ENCUADERNACIÓN"/>
    <s v="S"/>
    <s v="00 - N/A"/>
    <s v="70 - DONACION EXTERNA"/>
    <s v="(en blanco)"/>
    <s v="99 - MULTIPROVINCIAL"/>
    <n v="1021526"/>
    <n v="898403.12"/>
  </r>
  <r>
    <s v="2024"/>
    <x v="0"/>
    <x v="0"/>
    <x v="1"/>
    <x v="6"/>
    <s v="2 - Poder Ejecutivo"/>
    <s v="0207 - MINISTERIO DE SALUD PÚBLICA Y ASISTENCIA SOCIAL"/>
    <s v="0007 - CONSEJO NACIONAL PARA EL VIH SIDA"/>
    <x v="2"/>
    <x v="3"/>
    <x v="47"/>
    <s v="2.2 - CONTRATACIÓN DE SERVICIOS"/>
    <s v="2.2.3 - VIÁTICOS"/>
    <s v="S"/>
    <s v="00 - N/A"/>
    <s v="10 - FONDO GENERAL"/>
    <s v="(en blanco)"/>
    <s v="99 - MULTIPROVINCIAL"/>
    <n v="2506600"/>
    <n v="288793.59999999998"/>
  </r>
  <r>
    <s v="2024"/>
    <x v="0"/>
    <x v="0"/>
    <x v="1"/>
    <x v="6"/>
    <s v="2 - Poder Ejecutivo"/>
    <s v="0207 - MINISTERIO DE SALUD PÚBLICA Y ASISTENCIA SOCIAL"/>
    <s v="0007 - CONSEJO NACIONAL PARA EL VIH SIDA"/>
    <x v="2"/>
    <x v="3"/>
    <x v="47"/>
    <s v="2.2 - CONTRATACIÓN DE SERVICIOS"/>
    <s v="2.2.3 - VIÁTICOS"/>
    <s v="S"/>
    <s v="00 - N/A"/>
    <s v="70 - DONACION EXTERNA"/>
    <s v="(en blanco)"/>
    <s v="99 - MULTIPROVINCIAL"/>
    <n v="11139847"/>
    <n v="625157.38"/>
  </r>
  <r>
    <s v="2024"/>
    <x v="0"/>
    <x v="0"/>
    <x v="1"/>
    <x v="6"/>
    <s v="2 - Poder Ejecutivo"/>
    <s v="0207 - MINISTERIO DE SALUD PÚBLICA Y ASISTENCIA SOCIAL"/>
    <s v="0007 - CONSEJO NACIONAL PARA EL VIH SIDA"/>
    <x v="2"/>
    <x v="3"/>
    <x v="47"/>
    <s v="2.2 - CONTRATACIÓN DE SERVICIOS"/>
    <s v="2.2.4 - TRANSPORTE Y ALMACENAJE"/>
    <s v="S"/>
    <s v="00 - N/A"/>
    <s v="10 - FONDO GENERAL"/>
    <s v="(en blanco)"/>
    <s v="99 - MULTIPROVINCIAL"/>
    <n v="2960000"/>
    <n v="71027.070000000007"/>
  </r>
  <r>
    <s v="2024"/>
    <x v="0"/>
    <x v="0"/>
    <x v="1"/>
    <x v="6"/>
    <s v="2 - Poder Ejecutivo"/>
    <s v="0207 - MINISTERIO DE SALUD PÚBLICA Y ASISTENCIA SOCIAL"/>
    <s v="0007 - CONSEJO NACIONAL PARA EL VIH SIDA"/>
    <x v="2"/>
    <x v="3"/>
    <x v="47"/>
    <s v="2.2 - CONTRATACIÓN DE SERVICIOS"/>
    <s v="2.2.4 - TRANSPORTE Y ALMACENAJE"/>
    <s v="S"/>
    <s v="00 - N/A"/>
    <s v="70 - DONACION EXTERNA"/>
    <s v="(en blanco)"/>
    <s v="99 - MULTIPROVINCIAL"/>
    <n v="2574189"/>
    <n v="41250"/>
  </r>
  <r>
    <s v="2024"/>
    <x v="0"/>
    <x v="0"/>
    <x v="1"/>
    <x v="6"/>
    <s v="2 - Poder Ejecutivo"/>
    <s v="0207 - MINISTERIO DE SALUD PÚBLICA Y ASISTENCIA SOCIAL"/>
    <s v="0007 - CONSEJO NACIONAL PARA EL VIH SIDA"/>
    <x v="2"/>
    <x v="3"/>
    <x v="47"/>
    <s v="2.2 - CONTRATACIÓN DE SERVICIOS"/>
    <s v="2.2.5 - ALQUILERES Y RENTAS"/>
    <s v="S"/>
    <s v="00 - N/A"/>
    <s v="10 - FONDO GENERAL"/>
    <s v="(en blanco)"/>
    <s v="99 - MULTIPROVINCIAL"/>
    <n v="2004700"/>
    <n v="1897529.8399999999"/>
  </r>
  <r>
    <s v="2024"/>
    <x v="0"/>
    <x v="0"/>
    <x v="1"/>
    <x v="6"/>
    <s v="2 - Poder Ejecutivo"/>
    <s v="0207 - MINISTERIO DE SALUD PÚBLICA Y ASISTENCIA SOCIAL"/>
    <s v="0007 - CONSEJO NACIONAL PARA EL VIH SIDA"/>
    <x v="2"/>
    <x v="3"/>
    <x v="47"/>
    <s v="2.2 - CONTRATACIÓN DE SERVICIOS"/>
    <s v="2.2.5 - ALQUILERES Y RENTAS"/>
    <s v="S"/>
    <s v="00 - N/A"/>
    <s v="70 - DONACION EXTERNA"/>
    <s v="(en blanco)"/>
    <s v="99 - MULTIPROVINCIAL"/>
    <n v="0"/>
    <n v="1732800"/>
  </r>
  <r>
    <s v="2024"/>
    <x v="0"/>
    <x v="0"/>
    <x v="1"/>
    <x v="6"/>
    <s v="2 - Poder Ejecutivo"/>
    <s v="0207 - MINISTERIO DE SALUD PÚBLICA Y ASISTENCIA SOCIAL"/>
    <s v="0007 - CONSEJO NACIONAL PARA EL VIH SIDA"/>
    <x v="2"/>
    <x v="3"/>
    <x v="47"/>
    <s v="2.2 - CONTRATACIÓN DE SERVICIOS"/>
    <s v="2.2.6 - SEGUROS"/>
    <s v="S"/>
    <s v="00 - N/A"/>
    <s v="70 - DONACION EXTERNA"/>
    <s v="(en blanco)"/>
    <s v="99 - MULTIPROVINCIAL"/>
    <n v="0"/>
    <n v="163172.4"/>
  </r>
  <r>
    <s v="2024"/>
    <x v="0"/>
    <x v="0"/>
    <x v="1"/>
    <x v="6"/>
    <s v="2 - Poder Ejecutivo"/>
    <s v="0207 - MINISTERIO DE SALUD PÚBLICA Y ASISTENCIA SOCIAL"/>
    <s v="0007 - CONSEJO NACIONAL PARA EL VIH SIDA"/>
    <x v="2"/>
    <x v="3"/>
    <x v="47"/>
    <s v="2.2 - CONTRATACIÓN DE SERVICIOS"/>
    <s v="2.2.7 - SERVICIOS DE CONSERVACIÓN, REPARACIONES MENORES E INSTALACIONES TEMPORALES"/>
    <s v="S"/>
    <s v="00 - N/A"/>
    <s v="10 - FONDO GENERAL"/>
    <s v="(en blanco)"/>
    <s v="99 - MULTIPROVINCIAL"/>
    <n v="2600000"/>
    <n v="0"/>
  </r>
  <r>
    <s v="2024"/>
    <x v="0"/>
    <x v="0"/>
    <x v="1"/>
    <x v="6"/>
    <s v="2 - Poder Ejecutivo"/>
    <s v="0207 - MINISTERIO DE SALUD PÚBLICA Y ASISTENCIA SOCIAL"/>
    <s v="0007 - CONSEJO NACIONAL PARA EL VIH SIDA"/>
    <x v="2"/>
    <x v="3"/>
    <x v="47"/>
    <s v="2.2 - CONTRATACIÓN DE SERVICIOS"/>
    <s v="2.2.7 - SERVICIOS DE CONSERVACIÓN, REPARACIONES MENORES E INSTALACIONES TEMPORALES"/>
    <s v="S"/>
    <s v="00 - N/A"/>
    <s v="70 - DONACION EXTERNA"/>
    <s v="(en blanco)"/>
    <s v="99 - MULTIPROVINCIAL"/>
    <n v="576049"/>
    <n v="135842.78"/>
  </r>
  <r>
    <s v="2024"/>
    <x v="0"/>
    <x v="0"/>
    <x v="1"/>
    <x v="6"/>
    <s v="2 - Poder Ejecutivo"/>
    <s v="0207 - MINISTERIO DE SALUD PÚBLICA Y ASISTENCIA SOCIAL"/>
    <s v="0007 - CONSEJO NACIONAL PARA EL VIH SIDA"/>
    <x v="2"/>
    <x v="3"/>
    <x v="47"/>
    <s v="2.2 - CONTRATACIÓN DE SERVICIOS"/>
    <s v="2.2.8 - OTROS SERVICIOS NO INCLUIDOS EN CONCEPTOS ANTERIORES"/>
    <s v="S"/>
    <s v="00 - N/A"/>
    <s v="10 - FONDO GENERAL"/>
    <s v="(en blanco)"/>
    <s v="99 - MULTIPROVINCIAL"/>
    <n v="82328400"/>
    <n v="6961001.5800000001"/>
  </r>
  <r>
    <s v="2024"/>
    <x v="0"/>
    <x v="0"/>
    <x v="1"/>
    <x v="6"/>
    <s v="2 - Poder Ejecutivo"/>
    <s v="0207 - MINISTERIO DE SALUD PÚBLICA Y ASISTENCIA SOCIAL"/>
    <s v="0007 - CONSEJO NACIONAL PARA EL VIH SIDA"/>
    <x v="2"/>
    <x v="3"/>
    <x v="47"/>
    <s v="2.2 - CONTRATACIÓN DE SERVICIOS"/>
    <s v="2.2.8 - OTROS SERVICIOS NO INCLUIDOS EN CONCEPTOS ANTERIORES"/>
    <s v="S"/>
    <s v="00 - N/A"/>
    <s v="70 - DONACION EXTERNA"/>
    <s v="(en blanco)"/>
    <s v="99 - MULTIPROVINCIAL"/>
    <n v="91473033"/>
    <n v="1611478.28"/>
  </r>
  <r>
    <s v="2024"/>
    <x v="0"/>
    <x v="0"/>
    <x v="1"/>
    <x v="6"/>
    <s v="2 - Poder Ejecutivo"/>
    <s v="0207 - MINISTERIO DE SALUD PÚBLICA Y ASISTENCIA SOCIAL"/>
    <s v="0007 - CONSEJO NACIONAL PARA EL VIH SIDA"/>
    <x v="2"/>
    <x v="3"/>
    <x v="47"/>
    <s v="2.2 - CONTRATACIÓN DE SERVICIOS"/>
    <s v="2.2.9 - OTRAS CONTRATACIONES DE SERVICIOS"/>
    <s v="S"/>
    <s v="00 - N/A"/>
    <s v="10 - FONDO GENERAL"/>
    <s v="(en blanco)"/>
    <s v="99 - MULTIPROVINCIAL"/>
    <n v="3433040"/>
    <n v="587804.61"/>
  </r>
  <r>
    <s v="2024"/>
    <x v="0"/>
    <x v="0"/>
    <x v="1"/>
    <x v="6"/>
    <s v="2 - Poder Ejecutivo"/>
    <s v="0207 - MINISTERIO DE SALUD PÚBLICA Y ASISTENCIA SOCIAL"/>
    <s v="0007 - CONSEJO NACIONAL PARA EL VIH SIDA"/>
    <x v="2"/>
    <x v="3"/>
    <x v="47"/>
    <s v="2.2 - CONTRATACIÓN DE SERVICIOS"/>
    <s v="2.2.9 - OTRAS CONTRATACIONES DE SERVICIOS"/>
    <s v="S"/>
    <s v="00 - N/A"/>
    <s v="70 - DONACION EXTERNA"/>
    <s v="(en blanco)"/>
    <s v="99 - MULTIPROVINCIAL"/>
    <n v="550737"/>
    <n v="49780"/>
  </r>
  <r>
    <s v="2024"/>
    <x v="0"/>
    <x v="0"/>
    <x v="1"/>
    <x v="6"/>
    <s v="2 - Poder Ejecutivo"/>
    <s v="0207 - MINISTERIO DE SALUD PÚBLICA Y ASISTENCIA SOCIAL"/>
    <s v="0007 - CONSEJO NACIONAL PARA EL VIH SIDA"/>
    <x v="2"/>
    <x v="3"/>
    <x v="47"/>
    <s v="2.3 - MATERIALES Y SUMINISTROS"/>
    <s v="2.3.1 - ALIMENTOS Y PRODUCTOS AGROFORESTALES"/>
    <s v="S"/>
    <s v="00 - N/A"/>
    <s v="10 - FONDO GENERAL"/>
    <s v="(en blanco)"/>
    <s v="99 - MULTIPROVINCIAL"/>
    <n v="250000"/>
    <n v="85982"/>
  </r>
  <r>
    <s v="2024"/>
    <x v="0"/>
    <x v="0"/>
    <x v="1"/>
    <x v="6"/>
    <s v="2 - Poder Ejecutivo"/>
    <s v="0207 - MINISTERIO DE SALUD PÚBLICA Y ASISTENCIA SOCIAL"/>
    <s v="0007 - CONSEJO NACIONAL PARA EL VIH SIDA"/>
    <x v="2"/>
    <x v="3"/>
    <x v="47"/>
    <s v="2.3 - MATERIALES Y SUMINISTROS"/>
    <s v="2.3.2 - TEXTILES Y VESTUARIOS"/>
    <s v="S"/>
    <s v="00 - N/A"/>
    <s v="10 - FONDO GENERAL"/>
    <s v="(en blanco)"/>
    <s v="99 - MULTIPROVINCIAL"/>
    <n v="990200"/>
    <n v="85550"/>
  </r>
  <r>
    <s v="2024"/>
    <x v="0"/>
    <x v="0"/>
    <x v="1"/>
    <x v="6"/>
    <s v="2 - Poder Ejecutivo"/>
    <s v="0207 - MINISTERIO DE SALUD PÚBLICA Y ASISTENCIA SOCIAL"/>
    <s v="0007 - CONSEJO NACIONAL PARA EL VIH SIDA"/>
    <x v="2"/>
    <x v="3"/>
    <x v="47"/>
    <s v="2.3 - MATERIALES Y SUMINISTROS"/>
    <s v="2.3.3 - PAPEL, CARTÓN E IMPRESOS"/>
    <s v="S"/>
    <s v="00 - N/A"/>
    <s v="10 - FONDO GENERAL"/>
    <s v="(en blanco)"/>
    <s v="99 - MULTIPROVINCIAL"/>
    <n v="256000"/>
    <n v="46757.5"/>
  </r>
  <r>
    <s v="2024"/>
    <x v="0"/>
    <x v="0"/>
    <x v="1"/>
    <x v="6"/>
    <s v="2 - Poder Ejecutivo"/>
    <s v="0207 - MINISTERIO DE SALUD PÚBLICA Y ASISTENCIA SOCIAL"/>
    <s v="0007 - CONSEJO NACIONAL PARA EL VIH SIDA"/>
    <x v="2"/>
    <x v="3"/>
    <x v="47"/>
    <s v="2.3 - MATERIALES Y SUMINISTROS"/>
    <s v="2.3.4 - PRODUCTOS FARMACÉUTICOS"/>
    <s v="S"/>
    <s v="00 - N/A"/>
    <s v="10 - FONDO GENERAL"/>
    <s v="(en blanco)"/>
    <s v="99 - MULTIPROVINCIAL"/>
    <n v="310000"/>
    <n v="0"/>
  </r>
  <r>
    <s v="2024"/>
    <x v="0"/>
    <x v="0"/>
    <x v="1"/>
    <x v="6"/>
    <s v="2 - Poder Ejecutivo"/>
    <s v="0207 - MINISTERIO DE SALUD PÚBLICA Y ASISTENCIA SOCIAL"/>
    <s v="0007 - CONSEJO NACIONAL PARA EL VIH SIDA"/>
    <x v="2"/>
    <x v="3"/>
    <x v="47"/>
    <s v="2.3 - MATERIALES Y SUMINISTROS"/>
    <s v="2.3.4 - PRODUCTOS FARMACÉUTICOS"/>
    <s v="S"/>
    <s v="00 - N/A"/>
    <s v="70 - DONACION EXTERNA"/>
    <s v="(en blanco)"/>
    <s v="99 - MULTIPROVINCIAL"/>
    <n v="0"/>
    <n v="0"/>
  </r>
  <r>
    <s v="2024"/>
    <x v="0"/>
    <x v="0"/>
    <x v="1"/>
    <x v="6"/>
    <s v="2 - Poder Ejecutivo"/>
    <s v="0207 - MINISTERIO DE SALUD PÚBLICA Y ASISTENCIA SOCIAL"/>
    <s v="0007 - CONSEJO NACIONAL PARA EL VIH SIDA"/>
    <x v="2"/>
    <x v="3"/>
    <x v="47"/>
    <s v="2.3 - MATERIALES Y SUMINISTROS"/>
    <s v="2.3.5 - CUERO, CAUCHO Y PLÁSTICO"/>
    <s v="S"/>
    <s v="00 - N/A"/>
    <s v="10 - FONDO GENERAL"/>
    <s v="(en blanco)"/>
    <s v="99 - MULTIPROVINCIAL"/>
    <n v="300000"/>
    <n v="0"/>
  </r>
  <r>
    <s v="2024"/>
    <x v="0"/>
    <x v="0"/>
    <x v="1"/>
    <x v="6"/>
    <s v="2 - Poder Ejecutivo"/>
    <s v="0207 - MINISTERIO DE SALUD PÚBLICA Y ASISTENCIA SOCIAL"/>
    <s v="0007 - CONSEJO NACIONAL PARA EL VIH SIDA"/>
    <x v="2"/>
    <x v="3"/>
    <x v="47"/>
    <s v="2.3 - MATERIALES Y SUMINISTROS"/>
    <s v="2.3.7 - COMBUSTIBLES, LUBRICANTES, PRODUCTOS QUÍMICOS Y CONEXOS"/>
    <s v="S"/>
    <s v="00 - N/A"/>
    <s v="70 - DONACION EXTERNA"/>
    <s v="(en blanco)"/>
    <s v="99 - MULTIPROVINCIAL"/>
    <n v="11546456"/>
    <n v="0"/>
  </r>
  <r>
    <s v="2024"/>
    <x v="0"/>
    <x v="0"/>
    <x v="1"/>
    <x v="6"/>
    <s v="2 - Poder Ejecutivo"/>
    <s v="0207 - MINISTERIO DE SALUD PÚBLICA Y ASISTENCIA SOCIAL"/>
    <s v="0007 - CONSEJO NACIONAL PARA EL VIH SIDA"/>
    <x v="2"/>
    <x v="3"/>
    <x v="47"/>
    <s v="2.3 - MATERIALES Y SUMINISTROS"/>
    <s v="2.3.9 - PRODUCTOS Y ÚTILES VARIOS"/>
    <s v="S"/>
    <s v="00 - N/A"/>
    <s v="10 - FONDO GENERAL"/>
    <s v="(en blanco)"/>
    <s v="99 - MULTIPROVINCIAL"/>
    <n v="3938580"/>
    <n v="289362.40000000002"/>
  </r>
  <r>
    <s v="2024"/>
    <x v="0"/>
    <x v="0"/>
    <x v="1"/>
    <x v="6"/>
    <s v="2 - Poder Ejecutivo"/>
    <s v="0207 - MINISTERIO DE SALUD PÚBLICA Y ASISTENCIA SOCIAL"/>
    <s v="0007 - CONSEJO NACIONAL PARA EL VIH SIDA"/>
    <x v="2"/>
    <x v="3"/>
    <x v="47"/>
    <s v="2.3 - MATERIALES Y SUMINISTROS"/>
    <s v="2.3.9 - PRODUCTOS Y ÚTILES VARIOS"/>
    <s v="S"/>
    <s v="00 - N/A"/>
    <s v="70 - DONACION EXTERNA"/>
    <s v="(en blanco)"/>
    <s v="99 - MULTIPROVINCIAL"/>
    <n v="0"/>
    <n v="117807.64"/>
  </r>
  <r>
    <s v="2024"/>
    <x v="0"/>
    <x v="0"/>
    <x v="1"/>
    <x v="6"/>
    <s v="2 - Poder Ejecutivo"/>
    <s v="0208 - MINISTERIO DE DEPORTES Y RECREACIÓN"/>
    <s v="0001 - MINISTERIO DE DEPORTES Y RECREACIÓN"/>
    <x v="2"/>
    <x v="8"/>
    <x v="50"/>
    <s v="2.7 - OBRAS"/>
    <s v="2.7.2 - INFRAESTRUCTURA"/>
    <s v="N"/>
    <s v="00 - N/A"/>
    <s v="10 - FONDO GENERAL"/>
    <s v="(en blanco)"/>
    <s v="99 - MULTIPROVINCIAL"/>
    <n v="325000000"/>
    <n v="137482557.12"/>
  </r>
  <r>
    <s v="2024"/>
    <x v="0"/>
    <x v="0"/>
    <x v="1"/>
    <x v="6"/>
    <s v="2 - Poder Ejecutivo"/>
    <s v="0209 - MINISTERIO DE TRABAJO"/>
    <s v="0001 - MINISTERIO DE TRABAJO"/>
    <x v="2"/>
    <x v="4"/>
    <x v="106"/>
    <s v="2.1 - REMUNERACIONES Y CONTRIBUCIONES"/>
    <s v="2.1.1 - REMUNERACIONES"/>
    <s v="S"/>
    <s v="00 - N/A"/>
    <s v="60 - CREDITO EXTERNO"/>
    <s v="(en blanco)"/>
    <s v="25 - SANTIAGO"/>
    <n v="18589757"/>
    <n v="0"/>
  </r>
  <r>
    <s v="2024"/>
    <x v="0"/>
    <x v="0"/>
    <x v="1"/>
    <x v="6"/>
    <s v="2 - Poder Ejecutivo"/>
    <s v="0209 - MINISTERIO DE TRABAJO"/>
    <s v="0001 - MINISTERIO DE TRABAJO"/>
    <x v="2"/>
    <x v="4"/>
    <x v="106"/>
    <s v="2.2 - CONTRATACIÓN DE SERVICIOS"/>
    <s v="2.2.7 - SERVICIOS DE CONSERVACIÓN, REPARACIONES MENORES E INSTALACIONES TEMPORALES"/>
    <s v="S"/>
    <s v="00 - N/A"/>
    <s v="60 - CREDITO EXTERNO"/>
    <s v="(en blanco)"/>
    <s v="25 - SANTIAGO"/>
    <n v="11447500"/>
    <n v="0"/>
  </r>
  <r>
    <s v="2024"/>
    <x v="0"/>
    <x v="0"/>
    <x v="1"/>
    <x v="6"/>
    <s v="2 - Poder Ejecutivo"/>
    <s v="0209 - MINISTERIO DE TRABAJO"/>
    <s v="0001 - MINISTERIO DE TRABAJO"/>
    <x v="2"/>
    <x v="4"/>
    <x v="106"/>
    <s v="2.2 - CONTRATACIÓN DE SERVICIOS"/>
    <s v="2.2.8 - OTROS SERVICIOS NO INCLUIDOS EN CONCEPTOS ANTERIORES"/>
    <s v="S"/>
    <s v="00 - N/A"/>
    <s v="60 - CREDITO EXTERNO"/>
    <s v="(en blanco)"/>
    <s v="25 - SANTIAGO"/>
    <n v="162474599"/>
    <n v="0"/>
  </r>
  <r>
    <s v="2024"/>
    <x v="0"/>
    <x v="0"/>
    <x v="1"/>
    <x v="6"/>
    <s v="2 - Poder Ejecutivo"/>
    <s v="0209 - MINISTERIO DE TRABAJO"/>
    <s v="0001 - MINISTERIO DE TRABAJO"/>
    <x v="2"/>
    <x v="4"/>
    <x v="106"/>
    <s v="2.3 - MATERIALES Y SUMINISTROS"/>
    <s v="2.3.1 - ALIMENTOS Y PRODUCTOS AGROFORESTALES"/>
    <s v="S"/>
    <s v="00 - N/A"/>
    <s v="60 - CREDITO EXTERNO"/>
    <s v="(en blanco)"/>
    <s v="25 - SANTIAGO"/>
    <n v="9725403"/>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8090000"/>
    <n v="296120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5240000"/>
    <n v="1224030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950000"/>
    <n v="589318.19999999995"/>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9380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71736.160000000003"/>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4986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11206621"/>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2500000"/>
    <n v="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2031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288517.969999999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0"/>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300000"/>
    <n v="300914.38"/>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200000"/>
    <n v="10000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400000"/>
    <n v="104435"/>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2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450000"/>
    <n v="0"/>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50000"/>
    <n v="754.68"/>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1300000"/>
    <n v="398303.2"/>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542410.08000000007"/>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2950000"/>
    <n v="823009.05"/>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800000"/>
    <n v="1000000"/>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150000"/>
    <n v="326445.59999999998"/>
  </r>
  <r>
    <s v="2024"/>
    <x v="0"/>
    <x v="0"/>
    <x v="1"/>
    <x v="6"/>
    <s v="2 - Poder Ejecutivo"/>
    <s v="0210 - MINISTERIO DE AGRICULTURA"/>
    <s v="0001 - MINISTERIO DE AGRICULTURA"/>
    <x v="1"/>
    <x v="12"/>
    <x v="32"/>
    <s v="2.7 - OBRAS"/>
    <s v="2.7.2 - INFRAESTRUCTURA"/>
    <s v="N"/>
    <s v="00 - N/A"/>
    <s v="10 - FONDO GENERAL"/>
    <s v="(en blanco)"/>
    <s v="99 - MULTIPROVINCIAL"/>
    <n v="740811384"/>
    <n v="720243292.72999978"/>
  </r>
  <r>
    <s v="2024"/>
    <x v="0"/>
    <x v="0"/>
    <x v="1"/>
    <x v="6"/>
    <s v="2 - Poder Ejecutivo"/>
    <s v="0210 - MINISTERIO DE AGRICULTURA"/>
    <s v="0001 - MINISTERIO DE AGRICULTURA"/>
    <x v="1"/>
    <x v="12"/>
    <x v="32"/>
    <s v="2.7 - OBRAS"/>
    <s v="2.7.2 - INFRAESTRUCTURA"/>
    <s v="N"/>
    <s v="00 - N/A"/>
    <s v="50 - CRÉDITO INTERNO"/>
    <s v="(en blanco)"/>
    <s v="99 - MULTIPROVINCIAL"/>
    <n v="0"/>
    <n v="0"/>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5147874.05"/>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76566213"/>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4260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0"/>
  </r>
  <r>
    <s v="2024"/>
    <x v="0"/>
    <x v="0"/>
    <x v="1"/>
    <x v="6"/>
    <s v="2 - Poder Ejecutivo"/>
    <s v="0210 - MINISTERIO DE AGRICULTURA"/>
    <s v="0001 - MINISTERIO DE AGRICULTURA"/>
    <x v="1"/>
    <x v="11"/>
    <x v="26"/>
    <s v="2.7 - OBRAS"/>
    <s v="2.7.2 - INFRAESTRUCTURA"/>
    <s v="S"/>
    <s v="01 - RECONSTRUCCIÓN DE 44 KM DE CAMINOS PRODUCTIVOS EN LA PROVINCIA PUERTO PLATA"/>
    <s v="10 - FONDO GENERAL"/>
    <n v="14129"/>
    <s v="18 - PUERTO PLATA"/>
    <n v="0"/>
    <n v="0"/>
  </r>
  <r>
    <s v="2024"/>
    <x v="0"/>
    <x v="0"/>
    <x v="1"/>
    <x v="6"/>
    <s v="2 - Poder Ejecutivo"/>
    <s v="0210 - MINISTERIO DE AGRICULTURA"/>
    <s v="0001 - MINISTERIO DE AGRICULTURA"/>
    <x v="2"/>
    <x v="14"/>
    <x v="54"/>
    <s v="2.7 - OBRAS"/>
    <s v="2.7.2 - INFRAESTRUCTURA"/>
    <s v="N"/>
    <s v="00 - N/A"/>
    <s v="10 - FONDO GENERAL"/>
    <s v="(en blanco)"/>
    <s v="99 - MULTIPROVINCIAL"/>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495000"/>
    <n v="48600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27562"/>
    <n v="74795.399999999994"/>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0"/>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139448"/>
    <n v="2974874.4"/>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793777"/>
    <n v="0"/>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44375804"/>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r>
  <r>
    <s v="2024"/>
    <x v="0"/>
    <x v="0"/>
    <x v="1"/>
    <x v="6"/>
    <s v="2 - Poder Ejecutivo"/>
    <s v="0211 - MINISTERIO DE OBRAS PÚBLICAS Y COMUNICACIONES"/>
    <s v="0001 - MINISTERIO DE OBRAS PUBLICAS Y COMUNICACIONES"/>
    <x v="1"/>
    <x v="18"/>
    <x v="107"/>
    <s v="2.7 - OBRAS"/>
    <s v="2.7.2 - INFRAESTRUCTURA"/>
    <s v="S"/>
    <s v="06 - CONSTRUCCIÓN DEL PARQUE  DISTRITO INDUSTRIAL SANTO DOMINGO OESTE (DISDO), EN HATO NUEVO, MANOGUAYABO"/>
    <s v="10 - FONDO GENERAL"/>
    <n v="13636"/>
    <s v="32 - SANTO DOMINGO"/>
    <n v="12633085"/>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NUEVO PUENTE FLOTANTE SOBRE EL RLO OZAMA, DISTRITO NACIONAL"/>
    <s v="10 - FONDO GENERAL"/>
    <n v="14574"/>
    <s v="32 - SANTO DOMINGO"/>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140180069.89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816456.8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589883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1179766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1769649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19999934.6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10614341.5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18087873.37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19709059.96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91001623.39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05691060.0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18999926.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195450919.9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107952860.9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44183716.5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19999993.69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19999875.5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8856.07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68988299.99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9999967.3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70811059.37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07900403.54999998"/>
  </r>
  <r>
    <s v="2024"/>
    <x v="0"/>
    <x v="0"/>
    <x v="1"/>
    <x v="6"/>
    <s v="2 - Poder Ejecutivo"/>
    <s v="0211 - MINISTERIO DE OBRAS PÚBLICAS Y COMUNICACIONES"/>
    <s v="0001 - MINISTERIO DE OBRAS PUBLICAS Y COMUNICACIONES"/>
    <x v="1"/>
    <x v="11"/>
    <x v="26"/>
    <s v="2.7 - OBRAS"/>
    <s v="2.7.2 - INFRAESTRUCTURA"/>
    <s v="N"/>
    <s v="00 - N/A"/>
    <s v="10 - FONDO GENERAL"/>
    <s v="(en blanco)"/>
    <s v="99 - MULTIPROVINCIAL"/>
    <n v="17638553785"/>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en blanco)"/>
    <s v="99 - MULTIPROVINCIAL"/>
    <n v="150000000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867629692.56000006"/>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80823"/>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9017692"/>
    <n v="28236827.049999997"/>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465916992"/>
    <n v="552385276.55999994"/>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908271347"/>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0381287"/>
    <n v="800000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740698"/>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22134027"/>
    <n v="19440776.689999998"/>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6305422.6500000004"/>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6694009"/>
    <n v="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43345560"/>
    <n v="204869886.71000001"/>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3782677"/>
    <n v="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23929807"/>
    <n v="423929806.14999998"/>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20395061"/>
    <n v="18825309.73"/>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3770950"/>
    <n v="0"/>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0"/>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6694127"/>
    <n v="0"/>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75445213"/>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106110200.62"/>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870160000"/>
    <n v="1165260662.5699999"/>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10751224"/>
    <n v="5580876.2400000002"/>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7178255"/>
    <n v="10578410.369999999"/>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52001410.839999996"/>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11096393"/>
    <n v="0"/>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7723311"/>
    <n v="2500000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2404844"/>
    <n v="9512100.5"/>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6.6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25114937.309999999"/>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7782263"/>
    <n v="0"/>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6304849"/>
    <n v="5989607"/>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40448827"/>
    <n v="30000000"/>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9881930"/>
    <n v="83202755.560000002"/>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5868800"/>
    <n v="47813587.109999999"/>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4325988"/>
    <n v="2001886.44"/>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92618441"/>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8322880"/>
    <n v="6322880"/>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275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17506587"/>
    <n v="54000000"/>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7749271"/>
    <n v="71534995.530000001"/>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0955271"/>
    <n v="0"/>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1477113"/>
    <n v="1274699"/>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5809138"/>
    <n v="90242266.400000006"/>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5050611"/>
    <n v="1500000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30754044"/>
    <n v="6339163.2999999998"/>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9151206"/>
    <n v="18193646"/>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7251190"/>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1451351"/>
    <n v="1000000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54529400"/>
    <n v="4000000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931170"/>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9725826"/>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26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3198405"/>
    <n v="12252867.969999999"/>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4306448"/>
    <n v="32000000"/>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40346822"/>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8721292"/>
    <n v="0"/>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26513378"/>
    <n v="40000000"/>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743844"/>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96450896"/>
    <n v="331318054.75999999"/>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75481389"/>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36918077"/>
    <n v="68000000"/>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7015757"/>
    <n v="20932802"/>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762336"/>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2356357"/>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8058523"/>
    <n v="12986969.74"/>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3545371"/>
    <n v="1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4723214"/>
    <n v="2000000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870412"/>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3770950"/>
    <n v="7003943.9199999999"/>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5054860"/>
    <n v="15100188.350000001"/>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1025199"/>
    <n v="0"/>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8143567"/>
    <n v="15739000"/>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7548666"/>
    <n v="13854969.27"/>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16696073.539999999"/>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9285713"/>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7403766"/>
    <n v="1500000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3525467"/>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0"/>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5068403"/>
    <n v="45067739"/>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6732191"/>
    <n v="1500000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2515946"/>
    <n v="17544348.37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3446927"/>
    <n v="10000000"/>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871886"/>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5501760"/>
    <n v="2358000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754097"/>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3026627"/>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5904097"/>
    <n v="1450000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780619"/>
    <n v="14476491.58"/>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74143721"/>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797056"/>
    <n v="625191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5391064"/>
    <n v="400000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601507"/>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6309125"/>
    <n v="0"/>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20692030.12"/>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8016914"/>
    <n v="3699743"/>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3668981"/>
    <n v="10408062"/>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81893977.060000002"/>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8933346"/>
    <n v="24183733.27"/>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640597"/>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473189"/>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84793107"/>
    <n v="72274933.989999995"/>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3048873"/>
    <n v="0"/>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477542"/>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7442615"/>
    <n v="29894272.300000001"/>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9186178"/>
    <n v="9109914"/>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8492779"/>
    <n v="0"/>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2645843"/>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7879417"/>
    <n v="87879417"/>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9280240"/>
    <n v="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5571338"/>
    <n v="20260321.009999998"/>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4241206"/>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638693"/>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200357621"/>
    <n v="106681468.2"/>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5825998"/>
    <n v="4000000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18141523"/>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3364163"/>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0"/>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1420988"/>
    <n v="39352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6998211"/>
    <n v="8438821.0999999996"/>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631585"/>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5601801"/>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5625947"/>
    <n v="50773461.600000001"/>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8164128"/>
    <n v="160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38648969"/>
    <n v="206223568.17000002"/>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5256053"/>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2.55"/>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4068616"/>
    <n v="8507625.240000000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4033706"/>
    <n v="12948211.5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0414555"/>
    <n v="1957598.75"/>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54474646"/>
    <n v="0"/>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29761055"/>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8750672"/>
    <n v="6869177.6900000004"/>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6128802"/>
    <n v="24262459"/>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0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4325327"/>
    <n v="1603873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4023164"/>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73929876"/>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629922"/>
    <n v="1230000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390995"/>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26898765.59"/>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7415581"/>
    <n v="17216902"/>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364844"/>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41117012"/>
    <n v="2949303.31"/>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7239794"/>
    <n v="17239794"/>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8846960"/>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8273258"/>
    <n v="5951196"/>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4851024"/>
    <n v="0"/>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6305735"/>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6622897"/>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5314892"/>
    <n v="11273957.5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9989294"/>
    <n v="28073790.07"/>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715649"/>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3469467"/>
    <n v="2000000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85084239"/>
    <n v="143354493.94"/>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9540133"/>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1123643"/>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37198355"/>
    <n v="217507511"/>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789356"/>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9794151"/>
    <n v="64972035"/>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857150"/>
    <n v="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5672959"/>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65988908"/>
    <n v="57716121.769999996"/>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60460172"/>
    <n v="187726402.67000002"/>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8234119"/>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77301928"/>
    <n v="36925793.93"/>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8759197"/>
    <n v="52215569.789999999"/>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5611396"/>
    <n v="25450521.329999998"/>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6346017"/>
    <n v="5841661"/>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741179"/>
    <n v="8224999.0499999998"/>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70806051"/>
    <n v="57704077.629999995"/>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760435"/>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5106354"/>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10106363"/>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81830070"/>
    <n v="49014550.100000001"/>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4086600"/>
    <n v="12177062.42"/>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767707"/>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74320998"/>
    <n v="55453530.560000002"/>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2978432"/>
    <n v="21052844.640000001"/>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886803"/>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3525671"/>
    <n v="0"/>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9277539"/>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61020270"/>
    <n v="38445270"/>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46018406"/>
    <n v="112982941.72999999"/>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8375826"/>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8494141"/>
    <n v="849400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340161"/>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2719228"/>
    <n v="6780547.9299999997"/>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324643"/>
    <n v="5028411"/>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522874"/>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2690876"/>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9001903"/>
    <n v="31441154.539999999"/>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0"/>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60066224"/>
    <n v="5500000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1340783"/>
    <n v="9808900.1199999992"/>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0"/>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3848438"/>
    <n v="8137852.6799999997"/>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1565798"/>
    <n v="11115767"/>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5025236"/>
    <n v="17950728.09"/>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850404"/>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131458054"/>
    <n v="1058806765.12"/>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47205157"/>
    <n v="0"/>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9858470"/>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596254"/>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03869278.75999999"/>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4940721"/>
    <n v="14602165.76"/>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2375854"/>
    <n v="13437943.35"/>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547813"/>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51015148"/>
    <n v="23370556.140000001"/>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34127354"/>
    <n v="12285847"/>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922731"/>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342462"/>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7551211"/>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1258818"/>
    <n v="9716259"/>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180781"/>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955649"/>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5134824"/>
    <n v="50174592.420000002"/>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2330851"/>
    <n v="11450076"/>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615119"/>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32489142"/>
    <n v="31031069.690000001"/>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3770950"/>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617566"/>
    <n v="8500000"/>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0271026"/>
    <n v="13095509.050000001"/>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8811298"/>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6831161"/>
    <n v="5281277.66"/>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963601"/>
    <n v="1690000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5087184"/>
    <n v="70863608.079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62564567"/>
    <n v="80281737.11999999"/>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8409193"/>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30379220"/>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8946308"/>
    <n v="1200000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42293204"/>
    <n v="486252.89"/>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6373497"/>
    <n v="17895082.66"/>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768758"/>
    <n v="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87932576"/>
    <n v="102198410.26999998"/>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28909246"/>
    <n v="110515404.09999999"/>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9621354"/>
    <n v="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4753778"/>
    <n v="26442852.120000001"/>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7614814"/>
    <n v="25603874.309999999"/>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9745219"/>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9395859"/>
    <n v="0"/>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20296018"/>
    <n v="96501505.810000002"/>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203566899"/>
    <n v="148583491.19999999"/>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10326196"/>
    <n v="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81130864"/>
    <n v="6290188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9081662"/>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3500931"/>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20926444"/>
    <n v="6903896.0599999996"/>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6685290"/>
    <n v="7000000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9747052"/>
    <n v="13479034.52"/>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8605712"/>
    <n v="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21178461"/>
    <n v="400000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8314712"/>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77292015"/>
    <n v="9200000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2186531"/>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3885807"/>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9807403"/>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222692512"/>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9494105"/>
    <n v="54088819.810000002"/>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750466"/>
    <n v="0"/>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20206394"/>
    <n v="1151109.6200000001"/>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0123432"/>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3150218"/>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6902546"/>
    <n v="32000000"/>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5966791"/>
    <n v="23000000"/>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901674"/>
    <n v="5647535"/>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9512414"/>
    <n v="31400734.109999999"/>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8253326"/>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1491649"/>
    <n v="1000000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42067625"/>
    <n v="48949191.03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3617319"/>
    <n v="19216082"/>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65183783"/>
    <n v="27621680.370000001"/>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11081372"/>
    <n v="82953336.420000002"/>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616546"/>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41068863"/>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8145788"/>
    <n v="2997267.17"/>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4.66"/>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782084656.93999994"/>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197123697.63"/>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180304749.38"/>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6.22000003"/>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21864300.80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46392165"/>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167594346.32999998"/>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252921233"/>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42378766.99999994"/>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552.280000001"/>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106418029.86"/>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24508557.59"/>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889249.70999999"/>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0"/>
  </r>
  <r>
    <s v="2024"/>
    <x v="0"/>
    <x v="0"/>
    <x v="1"/>
    <x v="6"/>
    <s v="2 - Poder Ejecutivo"/>
    <s v="0211 - MINISTERIO DE OBRAS PÚBLICAS Y COMUNICACIONES"/>
    <s v="0001 - MINISTERIO DE OBRAS PUBLICAS Y COMUNICACIONES"/>
    <x v="1"/>
    <x v="11"/>
    <x v="26"/>
    <s v="2.7 - OBRAS"/>
    <s v="2.7.2 - INFRAESTRUCTURA"/>
    <s v="S"/>
    <s v="11 - RECONSTRUCCIÓN DE LA CARRETERA SABANA DE LA MAR - CAÑO HONDO, MUNICIPIO SABANA DE LA MAR, PROVINCIA HATO MAYOR"/>
    <s v="10 - FONDO GENERAL"/>
    <n v="16710"/>
    <s v="30 - HATO MAYOR"/>
    <n v="0"/>
    <n v="0"/>
  </r>
  <r>
    <s v="2024"/>
    <x v="0"/>
    <x v="0"/>
    <x v="1"/>
    <x v="6"/>
    <s v="2 - Poder Ejecutivo"/>
    <s v="0211 - MINISTERIO DE OBRAS PÚBLICAS Y COMUNICACIONES"/>
    <s v="0001 - MINISTERIO DE OBRAS PUBLICAS Y COMUNICACIONES"/>
    <x v="1"/>
    <x v="11"/>
    <x v="26"/>
    <s v="2.7 - OBRAS"/>
    <s v="2.7.2 - INFRAESTRUCTURA"/>
    <s v="S"/>
    <s v="22 - RECONSTRUCCIÓN DE LOS TRAMOS CARRETEROS LA CHARCA - BARRANCA - CRUCE CARRETERA SABANA IGLESIAS, LA CHARCA - JÁNICO - SABANA IGLESIAS, PROVINCIA SANTIAGO."/>
    <s v="10 - FONDO GENERAL"/>
    <n v="16728"/>
    <s v="25 - SANTIAGO"/>
    <n v="0"/>
    <n v="43418307.82"/>
  </r>
  <r>
    <s v="2024"/>
    <x v="0"/>
    <x v="0"/>
    <x v="1"/>
    <x v="6"/>
    <s v="2 - Poder Ejecutivo"/>
    <s v="0211 - MINISTERIO DE OBRAS PÚBLICAS Y COMUNICACIONES"/>
    <s v="0001 - MINISTERIO DE OBRAS PUBLICAS Y COMUNICACIONES"/>
    <x v="1"/>
    <x v="11"/>
    <x v="26"/>
    <s v="2.7 - OBRAS"/>
    <s v="2.7.2 - INFRAESTRUCTURA"/>
    <s v="S"/>
    <s v="52 - CONSTRUCCIÓN DEL PUENTE SOBRE RÍO GUAMIRA EN LA CARRETERA HATO MAYOR - SABANA DE LA MAR, MUNICIPIO HATO MAYOR, PROVINCIA HATO MAYOR"/>
    <s v="10 - FONDO GENERAL"/>
    <n v="16699"/>
    <s v="30 - HATO MAYOR"/>
    <n v="0"/>
    <n v="0"/>
  </r>
  <r>
    <s v="2024"/>
    <x v="0"/>
    <x v="0"/>
    <x v="1"/>
    <x v="6"/>
    <s v="2 - Poder Ejecutivo"/>
    <s v="0211 - MINISTERIO DE OBRAS PÚBLICAS Y COMUNICACIONES"/>
    <s v="0001 - MINISTERIO DE OBRAS PUBLICAS Y COMUNICACIONES"/>
    <x v="1"/>
    <x v="11"/>
    <x v="26"/>
    <s v="2.7 - OBRAS"/>
    <s v="2.7.2 - INFRAESTRUCTURA"/>
    <s v="S"/>
    <s v="15 - RECONSTRUCCIÓN DE LA CARRETERA YERBA BUENA - BOLILLA - LA CLARA - EL CAPOTE, MUNICIPIO HATO MAYOR, PROVINCIA HATO MAYOR"/>
    <s v="10 - FONDO GENERAL"/>
    <n v="16719"/>
    <s v="30 - HATO MAYOR"/>
    <n v="0"/>
    <n v="0"/>
  </r>
  <r>
    <s v="2024"/>
    <x v="0"/>
    <x v="0"/>
    <x v="1"/>
    <x v="6"/>
    <s v="2 - Poder Ejecutivo"/>
    <s v="0211 - MINISTERIO DE OBRAS PÚBLICAS Y COMUNICACIONES"/>
    <s v="0001 - MINISTERIO DE OBRAS PUBLICAS Y COMUNICACIONES"/>
    <x v="1"/>
    <x v="11"/>
    <x v="26"/>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r>
  <r>
    <s v="2024"/>
    <x v="0"/>
    <x v="0"/>
    <x v="1"/>
    <x v="6"/>
    <s v="2 - Poder Ejecutivo"/>
    <s v="0211 - MINISTERIO DE OBRAS PÚBLICAS Y COMUNICACIONES"/>
    <s v="0001 - MINISTERIO DE OBRAS PUBLICAS Y COMUNICACIONES"/>
    <x v="1"/>
    <x v="11"/>
    <x v="26"/>
    <s v="2.7 - OBRAS"/>
    <s v="2.7.2 - INFRAESTRUCTURA"/>
    <s v="S"/>
    <s v="11 - RECONSTRUCCIÓN DE CALLE EL HOYO EN EL SECTOR YOGO YOGO, AFECTADA POR LA TORMENTA FRANKLIN, MUNICIPIO SAN GREGORIO DE NIGUA, PROVINCIA SAN CRISTÓBAL"/>
    <s v="10 - FONDO GENERAL"/>
    <n v="16390"/>
    <s v="21 - SAN CRISTOBAL"/>
    <n v="0"/>
    <n v="20000000"/>
  </r>
  <r>
    <s v="2024"/>
    <x v="0"/>
    <x v="0"/>
    <x v="1"/>
    <x v="6"/>
    <s v="2 - Poder Ejecutivo"/>
    <s v="0211 - MINISTERIO DE OBRAS PÚBLICAS Y COMUNICACIONES"/>
    <s v="0001 - MINISTERIO DE OBRAS PUBLICAS Y COMUNICACIONES"/>
    <x v="1"/>
    <x v="11"/>
    <x v="26"/>
    <s v="2.7 - OBRAS"/>
    <s v="2.7.2 - INFRAESTRUCTURA"/>
    <s v="S"/>
    <s v="19 - RECONSTRUCCIÓN DEL CAMINO VECINAL COPEYITO-CARRASCO, AFECTADO POR EL HURACÁN FIONA, MUNICIPIO RÍO SAN JUAN, PROVINCIA MARÍA TRINIDAD SÁNCHEZ"/>
    <s v="10 - FONDO GENERAL"/>
    <n v="16722"/>
    <s v="14 - MARIA TRINIDAD SANCHEZ"/>
    <n v="0"/>
    <n v="59213587.549999997"/>
  </r>
  <r>
    <s v="2024"/>
    <x v="0"/>
    <x v="0"/>
    <x v="1"/>
    <x v="6"/>
    <s v="2 - Poder Ejecutivo"/>
    <s v="0211 - MINISTERIO DE OBRAS PÚBLICAS Y COMUNICACIONES"/>
    <s v="0001 - MINISTERIO DE OBRAS PUBLICAS Y COMUNICACIONES"/>
    <x v="1"/>
    <x v="11"/>
    <x v="26"/>
    <s v="2.7 - OBRAS"/>
    <s v="2.7.2 - INFRAESTRUCTURA"/>
    <s v="S"/>
    <s v="17 - RECONSTRUCCIÓN DE LA CARRETERA CRUCE EL CERCADO - BEJUCAL, MUNICIPIO EL SEIBO, PROVINCIA EL SEIBO"/>
    <s v="10 - FONDO GENERAL"/>
    <n v="16720"/>
    <s v="08 - EL SEIBO"/>
    <n v="0"/>
    <n v="0"/>
  </r>
  <r>
    <s v="2024"/>
    <x v="0"/>
    <x v="0"/>
    <x v="1"/>
    <x v="6"/>
    <s v="2 - Poder Ejecutivo"/>
    <s v="0211 - MINISTERIO DE OBRAS PÚBLICAS Y COMUNICACIONES"/>
    <s v="0001 - MINISTERIO DE OBRAS PUBLICAS Y COMUNICACIONES"/>
    <x v="1"/>
    <x v="11"/>
    <x v="26"/>
    <s v="2.7 - OBRAS"/>
    <s v="2.7.2 - INFRAESTRUCTURA"/>
    <s v="S"/>
    <s v="13 - RECONSTRUCCIÓN ENTRADA DE ACCESO A LA PROVINCIA SAMANÁ"/>
    <s v="10 - FONDO GENERAL"/>
    <n v="13946"/>
    <s v="20 - SAMANA"/>
    <n v="0"/>
    <n v="7741581.6600000001"/>
  </r>
  <r>
    <s v="2024"/>
    <x v="0"/>
    <x v="0"/>
    <x v="1"/>
    <x v="6"/>
    <s v="2 - Poder Ejecutivo"/>
    <s v="0211 - MINISTERIO DE OBRAS PÚBLICAS Y COMUNICACIONES"/>
    <s v="0001 - MINISTERIO DE OBRAS PUBLICAS Y COMUNICACIONES"/>
    <x v="1"/>
    <x v="11"/>
    <x v="26"/>
    <s v="2.7 - OBRAS"/>
    <s v="2.7.2 - INFRAESTRUCTURA"/>
    <s v="S"/>
    <s v="01 - RECONSTRUCCIÓN CARRETERA CHACUEY - EL TOPE, AFECTADA POR LA TORMENTA FRANKLIN, MUNICIPIO COTUÍ, PROVINCIA SÁNCHEZ RAMÍREZ"/>
    <s v="10 - FONDO GENERAL"/>
    <n v="16383"/>
    <s v="24 - SANCHEZ RAMIREZ"/>
    <n v="0"/>
    <n v="46991489.950000003"/>
  </r>
  <r>
    <s v="2024"/>
    <x v="0"/>
    <x v="0"/>
    <x v="1"/>
    <x v="6"/>
    <s v="2 - Poder Ejecutivo"/>
    <s v="0211 - MINISTERIO DE OBRAS PÚBLICAS Y COMUNICACIONES"/>
    <s v="0001 - MINISTERIO DE OBRAS PUBLICAS Y COMUNICACIONES"/>
    <x v="1"/>
    <x v="11"/>
    <x v="26"/>
    <s v="2.7 - OBRAS"/>
    <s v="2.7.2 - INFRAESTRUCTURA"/>
    <s v="S"/>
    <s v="07 - CONSTRUCCIÓN  PUENTE SOBRE RIO GUANUMA, AFECTADO POR LA TORMENTA TROPICAL FRANKLIN, CARRETERA LOS BOTADOS-HATO NUEVO, MUNICIPIO YAMASÁ, PROVINCIA MONTEPLATA"/>
    <s v="10 - FONDO GENERAL"/>
    <n v="16401"/>
    <s v="29 - MONTE PLATA"/>
    <n v="0"/>
    <n v="71285213.349999994"/>
  </r>
  <r>
    <s v="2024"/>
    <x v="0"/>
    <x v="0"/>
    <x v="1"/>
    <x v="6"/>
    <s v="2 - Poder Ejecutivo"/>
    <s v="0211 - MINISTERIO DE OBRAS PÚBLICAS Y COMUNICACIONES"/>
    <s v="0001 - MINISTERIO DE OBRAS PUBLICAS Y COMUNICACIONES"/>
    <x v="1"/>
    <x v="11"/>
    <x v="26"/>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462879664.75999999"/>
  </r>
  <r>
    <s v="2024"/>
    <x v="0"/>
    <x v="0"/>
    <x v="1"/>
    <x v="6"/>
    <s v="2 - Poder Ejecutivo"/>
    <s v="0211 - MINISTERIO DE OBRAS PÚBLICAS Y COMUNICACIONES"/>
    <s v="0001 - MINISTERIO DE OBRAS PUBLICAS Y COMUNICACIONES"/>
    <x v="1"/>
    <x v="11"/>
    <x v="26"/>
    <s v="2.7 - OBRAS"/>
    <s v="2.7.2 - INFRAESTRUCTURA"/>
    <s v="S"/>
    <s v="14 - RECONSTRUCCIÓN DE LA CARRETERA EL VALLE - ALTOS DE LA PIEDRA, MUNICIPIO EL VALLE, PROVINCIA HATO MAYOR"/>
    <s v="10 - FONDO GENERAL"/>
    <n v="16718"/>
    <s v="30 - HATO MAYOR"/>
    <n v="0"/>
    <n v="0"/>
  </r>
  <r>
    <s v="2024"/>
    <x v="0"/>
    <x v="0"/>
    <x v="1"/>
    <x v="6"/>
    <s v="2 - Poder Ejecutivo"/>
    <s v="0211 - MINISTERIO DE OBRAS PÚBLICAS Y COMUNICACIONES"/>
    <s v="0001 - MINISTERIO DE OBRAS PUBLICAS Y COMUNICACIONES"/>
    <x v="1"/>
    <x v="11"/>
    <x v="26"/>
    <s v="2.7 - OBRAS"/>
    <s v="2.7.2 - INFRAESTRUCTURA"/>
    <s v="S"/>
    <s v="20 - CONSTRUCCIÓN MUROS DE GAVIONES EN EL PUENTE ARROYO EL LIMÓN ABAJO, AFECTADO POR LA VAGUADA DE ABRIL 2022, MUNICIPIO SAN JOSÉ DE OCOA, PROV. SAN JOSÉ DE OCOA"/>
    <s v="10 - FONDO GENERAL"/>
    <n v="16685"/>
    <s v="31 - SAN JOSE DE OCOA"/>
    <n v="0"/>
    <n v="0"/>
  </r>
  <r>
    <s v="2024"/>
    <x v="0"/>
    <x v="0"/>
    <x v="1"/>
    <x v="6"/>
    <s v="2 - Poder Ejecutivo"/>
    <s v="0211 - MINISTERIO DE OBRAS PÚBLICAS Y COMUNICACIONES"/>
    <s v="0001 - MINISTERIO DE OBRAS PUBLICAS Y COMUNICACIONES"/>
    <x v="1"/>
    <x v="11"/>
    <x v="26"/>
    <s v="2.7 - OBRAS"/>
    <s v="2.7.2 - INFRAESTRUCTURA"/>
    <s v="S"/>
    <s v="07 - RECONSTRUCCIÓN DE LA CARRETERA CHIRINO HASTA LA CARRETERA BAYAGUANA - MONTE PLATA, MUNICIPIO MONTE PLATA, PROVINCIA MONTE PLATA"/>
    <s v="10 - FONDO GENERAL"/>
    <n v="16681"/>
    <s v="29 - MONTE PLATA"/>
    <n v="0"/>
    <n v="0"/>
  </r>
  <r>
    <s v="2024"/>
    <x v="0"/>
    <x v="0"/>
    <x v="1"/>
    <x v="6"/>
    <s v="2 - Poder Ejecutivo"/>
    <s v="0211 - MINISTERIO DE OBRAS PÚBLICAS Y COMUNICACIONES"/>
    <s v="0001 - MINISTERIO DE OBRAS PUBLICAS Y COMUNICACIONES"/>
    <x v="1"/>
    <x v="11"/>
    <x v="26"/>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0"/>
  </r>
  <r>
    <s v="2024"/>
    <x v="0"/>
    <x v="0"/>
    <x v="1"/>
    <x v="6"/>
    <s v="2 - Poder Ejecutivo"/>
    <s v="0211 - MINISTERIO DE OBRAS PÚBLICAS Y COMUNICACIONES"/>
    <s v="0001 - MINISTERIO DE OBRAS PUBLICAS Y COMUNICACIONES"/>
    <x v="1"/>
    <x v="11"/>
    <x v="26"/>
    <s v="2.7 - OBRAS"/>
    <s v="2.7.2 - INFRAESTRUCTURA"/>
    <s v="S"/>
    <s v="23 - RECONSTRUCCIÓN DE LA CARRETERA PRINCIPAL DEL DISTRITO MUNICIPAL MONTE DE LA JAGUA - AEROPUERTO DEL CIBAO, MUNICIPIO MOCA, PROVINCIA ESPAILLAT"/>
    <s v="10 - FONDO GENERAL"/>
    <n v="16731"/>
    <s v="09 - ESPAILLAT"/>
    <n v="0"/>
    <n v="40000000"/>
  </r>
  <r>
    <s v="2024"/>
    <x v="0"/>
    <x v="0"/>
    <x v="1"/>
    <x v="6"/>
    <s v="2 - Poder Ejecutivo"/>
    <s v="0211 - MINISTERIO DE OBRAS PÚBLICAS Y COMUNICACIONES"/>
    <s v="0001 - MINISTERIO DE OBRAS PUBLICAS Y COMUNICACIONES"/>
    <x v="1"/>
    <x v="11"/>
    <x v="26"/>
    <s v="2.7 - OBRAS"/>
    <s v="2.7.2 - INFRAESTRUCTURA"/>
    <s v="S"/>
    <s v="48 - CONSTRUCCIÓN DEL PUENTE SOBRE EL RÍO LEMBA, AFECTADO POR LA VAGUADA DE ABRIL 2022, CALLE SÁNCHEZ, MUNICIPIO LAS SALINAS, PROVINCIA BARAHONA"/>
    <s v="10 - FONDO GENERAL"/>
    <n v="16682"/>
    <s v="04 - BARAHONA"/>
    <n v="0"/>
    <n v="0"/>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10 - FONDO GENERAL"/>
    <n v="14321"/>
    <s v="15 - MONTE CRISTI"/>
    <n v="0"/>
    <n v="142541216.96000001"/>
  </r>
  <r>
    <s v="2024"/>
    <x v="0"/>
    <x v="0"/>
    <x v="1"/>
    <x v="6"/>
    <s v="2 - Poder Ejecutivo"/>
    <s v="0211 - MINISTERIO DE OBRAS PÚBLICAS Y COMUNICACIONES"/>
    <s v="0001 - MINISTERIO DE OBRAS PUBLICAS Y COMUNICACIONES"/>
    <x v="1"/>
    <x v="11"/>
    <x v="26"/>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r>
  <r>
    <s v="2024"/>
    <x v="0"/>
    <x v="0"/>
    <x v="1"/>
    <x v="6"/>
    <s v="2 - Poder Ejecutivo"/>
    <s v="0211 - MINISTERIO DE OBRAS PÚBLICAS Y COMUNICACIONES"/>
    <s v="0001 - MINISTERIO DE OBRAS PUBLICAS Y COMUNICACIONES"/>
    <x v="1"/>
    <x v="11"/>
    <x v="26"/>
    <s v="2.7 - OBRAS"/>
    <s v="2.7.2 - INFRAESTRUCTURA"/>
    <s v="S"/>
    <s v="39 - RECONSTRUCCIÓN PUENTE SOBRE CANAL LATERAL DEL YAQUÉ AFECTADO POR LA VAGUADA DE ABRIL 2022, MUNICIPIO VICENTE NOBLE, PROVINCIA DE BARAHONA"/>
    <s v="10 - FONDO GENERAL"/>
    <n v="16643"/>
    <s v="04 - BARAHONA"/>
    <n v="0"/>
    <n v="0"/>
  </r>
  <r>
    <s v="2024"/>
    <x v="0"/>
    <x v="0"/>
    <x v="1"/>
    <x v="6"/>
    <s v="2 - Poder Ejecutivo"/>
    <s v="0211 - MINISTERIO DE OBRAS PÚBLICAS Y COMUNICACIONES"/>
    <s v="0001 - MINISTERIO DE OBRAS PUBLICAS Y COMUNICACIONES"/>
    <x v="1"/>
    <x v="11"/>
    <x v="26"/>
    <s v="2.7 - OBRAS"/>
    <s v="2.7.2 - INFRAESTRUCTURA"/>
    <s v="S"/>
    <s v="04 - CONSTRUCCIÓN DEL TRAMO CARRETERO CRUCE PUERTO PLATA - SAN MARCOS - EL CUPEY, MUNICIPIO PUERTO PLATA, PROVINCIA PUERTO PLATA."/>
    <s v="10 - FONDO GENERAL"/>
    <n v="16538"/>
    <s v="18 - PUERTO PLATA"/>
    <n v="0"/>
    <n v="0"/>
  </r>
  <r>
    <s v="2024"/>
    <x v="0"/>
    <x v="0"/>
    <x v="1"/>
    <x v="6"/>
    <s v="2 - Poder Ejecutivo"/>
    <s v="0211 - MINISTERIO DE OBRAS PÚBLICAS Y COMUNICACIONES"/>
    <s v="0001 - MINISTERIO DE OBRAS PUBLICAS Y COMUNICACIONES"/>
    <x v="1"/>
    <x v="11"/>
    <x v="26"/>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r>
  <r>
    <s v="2024"/>
    <x v="0"/>
    <x v="0"/>
    <x v="1"/>
    <x v="6"/>
    <s v="2 - Poder Ejecutivo"/>
    <s v="0211 - MINISTERIO DE OBRAS PÚBLICAS Y COMUNICACIONES"/>
    <s v="0001 - MINISTERIO DE OBRAS PUBLICAS Y COMUNICACIONES"/>
    <x v="1"/>
    <x v="11"/>
    <x v="26"/>
    <s v="2.7 - OBRAS"/>
    <s v="2.7.2 - INFRAESTRUCTURA"/>
    <s v="S"/>
    <s v="54 - CONSTRUCCIÓN DE PUENTE EN LA CARRETERA EL BATEY, PIEDRA BLANCA, MUNICIPIO VILLA ALTAGRACIA, PROVINCIA SAN CRISTÓBAL"/>
    <s v="10 - FONDO GENERAL"/>
    <n v="16702"/>
    <s v="21 - SAN CRISTOBAL"/>
    <n v="0"/>
    <n v="0"/>
  </r>
  <r>
    <s v="2024"/>
    <x v="0"/>
    <x v="0"/>
    <x v="1"/>
    <x v="6"/>
    <s v="2 - Poder Ejecutivo"/>
    <s v="0211 - MINISTERIO DE OBRAS PÚBLICAS Y COMUNICACIONES"/>
    <s v="0001 - MINISTERIO DE OBRAS PUBLICAS Y COMUNICACIONES"/>
    <x v="1"/>
    <x v="11"/>
    <x v="26"/>
    <s v="2.7 - OBRAS"/>
    <s v="2.7.2 - INFRAESTRUCTURA"/>
    <s v="S"/>
    <s v="10 - RECONSTRUCCIÓN DE LA CARRETERA LA CANDELARIA-BEJUCAL-MAGARÍN, MUNICIPIO SANTA CRUZ DE EL SEIBO, PROVINCIA EL SEIBO"/>
    <s v="10 - FONDO GENERAL"/>
    <n v="16709"/>
    <s v="08 - EL SEIBO"/>
    <n v="0"/>
    <n v="25706112.739999998"/>
  </r>
  <r>
    <s v="2024"/>
    <x v="0"/>
    <x v="0"/>
    <x v="1"/>
    <x v="6"/>
    <s v="2 - Poder Ejecutivo"/>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0"/>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73549939"/>
    <n v="82635243.599999994"/>
  </r>
  <r>
    <s v="2024"/>
    <x v="0"/>
    <x v="0"/>
    <x v="1"/>
    <x v="6"/>
    <s v="2 - Poder Ejecutivo"/>
    <s v="0211 - MINISTERIO DE OBRAS PÚBLICAS Y COMUNICACIONES"/>
    <s v="0001 - MINISTERIO DE OBRAS PUBLICAS Y COMUNICACIONES"/>
    <x v="1"/>
    <x v="17"/>
    <x v="108"/>
    <s v="2.7 - OBRAS"/>
    <s v="2.7.2 - INFRAESTRUCTURA"/>
    <s v="S"/>
    <s v="27 - CONSTRUCCIÓN DE UN MERCADO EN LA PROVINCIA DE BARAHONA"/>
    <s v="10 - FONDO GENERAL"/>
    <n v="13963"/>
    <s v="04 - BARAHONA"/>
    <n v="10896287"/>
    <n v="0"/>
  </r>
  <r>
    <s v="2024"/>
    <x v="0"/>
    <x v="0"/>
    <x v="1"/>
    <x v="6"/>
    <s v="2 - Poder Ejecutivo"/>
    <s v="0211 - MINISTERIO DE OBRAS PÚBLICAS Y COMUNICACIONES"/>
    <s v="0001 - MINISTERIO DE OBRAS PUBLICAS Y COMUNICACIONES"/>
    <x v="1"/>
    <x v="17"/>
    <x v="108"/>
    <s v="2.7 - OBRAS"/>
    <s v="2.7.2 - INFRAESTRUCTURA"/>
    <s v="S"/>
    <s v="28 - CONSTRUCCIÓN DEL  MERCADO MUNICIPAL  DE HIGUEY, PROVINCIA LA ALTAGRACIA"/>
    <s v="10 - FONDO GENERAL"/>
    <n v="13964"/>
    <s v="11 - LA ALTAGRACIA"/>
    <n v="13620359"/>
    <n v="0"/>
  </r>
  <r>
    <s v="2024"/>
    <x v="0"/>
    <x v="0"/>
    <x v="1"/>
    <x v="6"/>
    <s v="2 - Poder Ejecutivo"/>
    <s v="0211 - MINISTERIO DE OBRAS PÚBLICAS Y COMUNICACIONES"/>
    <s v="0001 - MINISTERIO DE OBRAS PUBLICAS Y COMUNICACIONES"/>
    <x v="1"/>
    <x v="17"/>
    <x v="108"/>
    <s v="2.7 - OBRAS"/>
    <s v="2.7.2 - INFRAESTRUCTURA"/>
    <s v="S"/>
    <s v="32 - REHABILITACIÓN Y CONSTRUCCIÓN PLAZA DE LOS PILONES BANÍ"/>
    <s v="10 - FONDO GENERAL"/>
    <n v="13972"/>
    <s v="17 - PERAVIA"/>
    <n v="13620359"/>
    <n v="0"/>
  </r>
  <r>
    <s v="2024"/>
    <x v="0"/>
    <x v="0"/>
    <x v="1"/>
    <x v="6"/>
    <s v="2 - Poder Ejecutivo"/>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148072633.03000003"/>
  </r>
  <r>
    <s v="2024"/>
    <x v="0"/>
    <x v="0"/>
    <x v="1"/>
    <x v="6"/>
    <s v="2 - Poder Ejecutivo"/>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r>
  <r>
    <s v="2024"/>
    <x v="0"/>
    <x v="0"/>
    <x v="1"/>
    <x v="6"/>
    <s v="2 - Poder Ejecutivo"/>
    <s v="0211 - MINISTERIO DE OBRAS PÚBLICAS Y COMUNICACIONES"/>
    <s v="0001 - MINISTERIO DE OBRAS PUBLICAS Y COMUNICACIONES"/>
    <x v="2"/>
    <x v="14"/>
    <x v="103"/>
    <s v="2.7 - OBRAS"/>
    <s v="2.7.2 - INFRAESTRUCTURA"/>
    <s v="S"/>
    <s v="36 - RECONSTRUCCIÓN DEL PUENTE AFECTADO POR LA VAGUADA DE ABRIL 2022, SOBRE EL RIO VIAJAMA, MUNICIPIO DE LAS YAYAS DE VIAJAMAS, PROVINCIA AZUA"/>
    <s v="10 - FONDO GENERAL"/>
    <n v="16214"/>
    <s v="02 - AZUA"/>
    <n v="7182588"/>
    <n v="10000000"/>
  </r>
  <r>
    <s v="2024"/>
    <x v="0"/>
    <x v="0"/>
    <x v="1"/>
    <x v="6"/>
    <s v="2 - Poder Ejecutivo"/>
    <s v="0211 - MINISTERIO DE OBRAS PÚBLICAS Y COMUNICACIONES"/>
    <s v="0001 - MINISTERIO DE OBRAS PUBLICAS Y COMUNICACIONES"/>
    <x v="2"/>
    <x v="14"/>
    <x v="103"/>
    <s v="2.7 - OBRAS"/>
    <s v="2.7.2 - INFRAESTRUCTURA"/>
    <s v="S"/>
    <s v="51 - RECONSTRUCCIÓN CAMINO LOS BLEOS AFECTADO POR LA VAGUADA DE ABRIL 2022, ARROYO TORO, MUNICIPIO BONAO, PROVINCIA MONSEÑOR NOUEL"/>
    <s v="10 - FONDO GENERAL"/>
    <n v="16207"/>
    <s v="28 - MONSENOR NOUEL"/>
    <n v="11548427"/>
    <n v="4367357.8899999997"/>
  </r>
  <r>
    <s v="2024"/>
    <x v="0"/>
    <x v="0"/>
    <x v="1"/>
    <x v="6"/>
    <s v="2 - Poder Ejecutivo"/>
    <s v="0211 - MINISTERIO DE OBRAS PÚBLICAS Y COMUNICACIONES"/>
    <s v="0001 - MINISTERIO DE OBRAS PUBLICAS Y COMUNICACIONES"/>
    <x v="2"/>
    <x v="14"/>
    <x v="103"/>
    <s v="2.7 - OBRAS"/>
    <s v="2.7.2 - INFRAESTRUCTURA"/>
    <s v="S"/>
    <s v="52 - RECONSTRUCCIÓN DEL CAMINO VECINAL EL CACIQUE AFECTADO POR LA VAGUADA DE ABRIL 2022, MUNICIPIO MOCA, PROVINCIA ESPAILLAT"/>
    <s v="10 - FONDO GENERAL"/>
    <n v="16209"/>
    <s v="09 - ESPAILLAT"/>
    <n v="17247191"/>
    <n v="17000000"/>
  </r>
  <r>
    <s v="2024"/>
    <x v="0"/>
    <x v="0"/>
    <x v="1"/>
    <x v="6"/>
    <s v="2 - Poder Ejecutivo"/>
    <s v="0211 - MINISTERIO DE OBRAS PÚBLICAS Y COMUNICACIONES"/>
    <s v="0001 - MINISTERIO DE OBRAS PUBLICAS Y COMUNICACIONES"/>
    <x v="2"/>
    <x v="14"/>
    <x v="103"/>
    <s v="2.7 - OBRAS"/>
    <s v="2.7.2 - INFRAESTRUCTURA"/>
    <s v="S"/>
    <s v="77 - RECONSTRUCCIÓN DEL CAMINO VECINAL NAGUA - LAS CORCOVAS AFECTADO POR LA VAGUADA DE ABRIL 2022, MUNICIPIO DE NAGUA, PROVINCIA MARÍA TRINIDAD SANCHEZ"/>
    <s v="10 - FONDO GENERAL"/>
    <n v="16212"/>
    <s v="14 - MARIA TRINIDAD SANCHEZ"/>
    <n v="2216381"/>
    <n v="0"/>
  </r>
  <r>
    <s v="2024"/>
    <x v="0"/>
    <x v="0"/>
    <x v="1"/>
    <x v="6"/>
    <s v="2 - Poder Ejecutivo"/>
    <s v="0211 - MINISTERIO DE OBRAS PÚBLICAS Y COMUNICACIONES"/>
    <s v="0001 - MINISTERIO DE OBRAS PUBLICAS Y COMUNICACIONES"/>
    <x v="2"/>
    <x v="14"/>
    <x v="103"/>
    <s v="2.7 - OBRAS"/>
    <s v="2.7.2 - INFRAESTRUCTURA"/>
    <s v="S"/>
    <s v="79 - CONSTRUCCIÓN PUENTE MIXTO SOBRE RIO MAGUACA AFECTADO POR LA VAGUADA DE ABRIL 2022, CARRETERA COTUI PLATANAL, MUNICIPIO COTUI, PROVINCIA SANCHEZ RAMIREZ"/>
    <s v="10 - FONDO GENERAL"/>
    <n v="16290"/>
    <s v="24 - SANCHEZ RAMIREZ"/>
    <n v="12325016"/>
    <n v="0"/>
  </r>
  <r>
    <s v="2024"/>
    <x v="0"/>
    <x v="0"/>
    <x v="1"/>
    <x v="6"/>
    <s v="2 - Poder Ejecutivo"/>
    <s v="0211 - MINISTERIO DE OBRAS PÚBLICAS Y COMUNICACIONES"/>
    <s v="0001 - MINISTERIO DE OBRAS PUBLICAS Y COMUNICACIONES"/>
    <x v="2"/>
    <x v="3"/>
    <x v="47"/>
    <s v="2.7 - OBRAS"/>
    <s v="2.7.2 - INFRAESTRUCTURA"/>
    <s v="S"/>
    <s v="14 - CONSTRUCCIÓN LABORATORIO NACIONAL DE TAMIZ NEONATAL Y ALTO RIESGO EN SANTO DOMINGO, DISTRITO NACIONAL"/>
    <s v="10 - FONDO GENERAL"/>
    <n v="13710"/>
    <s v="01 - DISTRITO NACIONAL"/>
    <n v="5448144"/>
    <n v="0"/>
  </r>
  <r>
    <s v="2024"/>
    <x v="0"/>
    <x v="0"/>
    <x v="1"/>
    <x v="6"/>
    <s v="2 - Poder Ejecutivo"/>
    <s v="0211 - MINISTERIO DE OBRAS PÚBLICAS Y COMUNICACIONES"/>
    <s v="0001 - MINISTERIO DE OBRAS PUBLICAS Y COMUNICACIONES"/>
    <x v="2"/>
    <x v="3"/>
    <x v="47"/>
    <s v="2.7 - OBRAS"/>
    <s v="2.7.2 - INFRAESTRUCTURA"/>
    <s v="S"/>
    <s v="51 - CONSTRUCCIÓN SEGUNDA ETAPA CENTROS DE ATENCIÓN INTEGRAL PARA NIÑOS DISCAPACITADOS(CAID) (COORDINADO CON EL DESPACHO DE LA PRIMERA DAM"/>
    <s v="10 - FONDO GENERAL"/>
    <n v="14112"/>
    <s v="99 - MULTIPROVINCIAL"/>
    <n v="8172215"/>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0"/>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2522402.6"/>
  </r>
  <r>
    <s v="2024"/>
    <x v="0"/>
    <x v="0"/>
    <x v="1"/>
    <x v="6"/>
    <s v="2 - Poder Ejecutivo"/>
    <s v="0211 - MINISTERIO DE OBRAS PÚBLICAS Y COMUNICACIONES"/>
    <s v="0001 - MINISTERIO DE OBRAS PUBLICAS Y COMUNICACIONES"/>
    <x v="2"/>
    <x v="8"/>
    <x v="109"/>
    <s v="2.7 - OBRAS"/>
    <s v="2.7.2 - INFRAESTRUCTURA"/>
    <s v="S"/>
    <s v="26 - CONSTRUCCIÓN CASA DE LOS PERIODISTAS, PUERTO PLATA."/>
    <s v="10 - FONDO GENERAL"/>
    <n v="13962"/>
    <s v="18 - PUERTO PLATA"/>
    <n v="709263"/>
    <n v="0"/>
  </r>
  <r>
    <s v="2024"/>
    <x v="0"/>
    <x v="0"/>
    <x v="1"/>
    <x v="6"/>
    <s v="2 - Poder Ejecutivo"/>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r>
  <r>
    <s v="2024"/>
    <x v="0"/>
    <x v="0"/>
    <x v="1"/>
    <x v="6"/>
    <s v="2 - Poder Ejecutivo"/>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r>
  <r>
    <s v="2024"/>
    <x v="0"/>
    <x v="0"/>
    <x v="1"/>
    <x v="6"/>
    <s v="2 - Poder Ejecutivo"/>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r>
  <r>
    <s v="2024"/>
    <x v="0"/>
    <x v="0"/>
    <x v="1"/>
    <x v="6"/>
    <s v="2 - Poder Ejecutivo"/>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0"/>
  </r>
  <r>
    <s v="2024"/>
    <x v="0"/>
    <x v="0"/>
    <x v="1"/>
    <x v="6"/>
    <s v="2 - Poder Ejecutivo"/>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r>
  <r>
    <s v="2024"/>
    <x v="0"/>
    <x v="0"/>
    <x v="1"/>
    <x v="6"/>
    <s v="2 - Poder Ejecutivo"/>
    <s v="0211 - MINISTERIO DE OBRAS PÚBLICAS Y COMUNICACIONES"/>
    <s v="0001 - MINISTERIO DE OBRAS PUBLICAS Y COMUNICACIONES"/>
    <x v="2"/>
    <x v="4"/>
    <x v="106"/>
    <s v="2.7 - OBRAS"/>
    <s v="2.7.2 - INFRAESTRUCTURA"/>
    <s v="S"/>
    <s v="10 - CONSTRUCCIÓN DE LA CIUDAD ESPERANZA DE LOS BARRANCONES, PROVINCIA BARAHONA"/>
    <s v="10 - FONDO GENERAL"/>
    <n v="13652"/>
    <s v="04 - BARAHONA"/>
    <n v="21792574"/>
    <n v="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55913050"/>
    <n v="33578000"/>
  </r>
  <r>
    <s v="2024"/>
    <x v="0"/>
    <x v="0"/>
    <x v="1"/>
    <x v="6"/>
    <s v="2 - Poder Ejecutivo"/>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11538720"/>
    <n v="5172238.71"/>
  </r>
  <r>
    <s v="2024"/>
    <x v="0"/>
    <x v="0"/>
    <x v="1"/>
    <x v="6"/>
    <s v="2 - Poder Ejecutivo"/>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6054750"/>
  </r>
  <r>
    <s v="2024"/>
    <x v="0"/>
    <x v="0"/>
    <x v="1"/>
    <x v="6"/>
    <s v="2 - Poder Ejecutivo"/>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636678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18596630.879999999"/>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5040924.91"/>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47052435.149999991"/>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29932159.359999999"/>
  </r>
  <r>
    <s v="2024"/>
    <x v="0"/>
    <x v="0"/>
    <x v="1"/>
    <x v="6"/>
    <s v="2 - Poder Ejecutivo"/>
    <s v="0211 - MINISTERIO DE OBRAS PÚBLICAS Y COMUNICACIONES"/>
    <s v="0003 - OFICINA PARA EL REORDENAMIENTO DEL TRANSPORTE"/>
    <x v="1"/>
    <x v="11"/>
    <x v="59"/>
    <s v="2.7 - OBRAS"/>
    <s v="2.7.2 - INFRAESTRUCTURA"/>
    <s v="N"/>
    <s v="00 - N/A"/>
    <s v="10 - FONDO GENERAL"/>
    <s v="(en blanco)"/>
    <s v="99 - MULTIPROVINCIAL"/>
    <n v="30000000"/>
    <n v="12831909.98"/>
  </r>
  <r>
    <s v="2024"/>
    <x v="0"/>
    <x v="0"/>
    <x v="1"/>
    <x v="6"/>
    <s v="2 - Poder Ejecutivo"/>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47034265.000000007"/>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866326523.80999994"/>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775883919.49000001"/>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1214254470"/>
    <n v="0"/>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20000000"/>
    <n v="0"/>
  </r>
  <r>
    <s v="2024"/>
    <x v="0"/>
    <x v="0"/>
    <x v="1"/>
    <x v="6"/>
    <s v="2 - Poder Ejecutivo"/>
    <s v="0212 - MINISTERIO DE INDUSTRIA, COMERCIO Y MIPYMES (MICM)"/>
    <s v="0001 - MINISTERIO DE INDUSTRIA, COMERCIO y MIPYMES (MICM)"/>
    <x v="1"/>
    <x v="2"/>
    <x v="55"/>
    <s v="2.2 - CONTRATACIÓN DE SERVICIOS"/>
    <s v="2.2.2 - PUBLICIDAD, IMPRESIÓN Y ENCUADERNACIÓN"/>
    <s v="S"/>
    <s v="00 - N/A"/>
    <s v="10 - FONDO GENERAL"/>
    <s v="(en blanco)"/>
    <s v="17 - PERAVIA"/>
    <n v="275000"/>
    <n v="0"/>
  </r>
  <r>
    <s v="2024"/>
    <x v="0"/>
    <x v="0"/>
    <x v="1"/>
    <x v="6"/>
    <s v="2 - Poder Ejecutivo"/>
    <s v="0212 - MINISTERIO DE INDUSTRIA, COMERCIO Y MIPYMES (MICM)"/>
    <s v="0001 - MINISTERIO DE INDUSTRIA, COMERCIO y MIPYMES (MICM)"/>
    <x v="1"/>
    <x v="2"/>
    <x v="55"/>
    <s v="2.2 - CONTRATACIÓN DE SERVICIOS"/>
    <s v="2.2.3 - VIÁTICOS"/>
    <s v="S"/>
    <s v="00 - N/A"/>
    <s v="10 - FONDO GENERAL"/>
    <s v="(en blanco)"/>
    <s v="17 - PERAVIA"/>
    <n v="40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9640000"/>
    <n v="0"/>
  </r>
  <r>
    <s v="2024"/>
    <x v="0"/>
    <x v="0"/>
    <x v="1"/>
    <x v="6"/>
    <s v="2 - Poder Ejecutivo"/>
    <s v="0212 - MINISTERIO DE INDUSTRIA, COMERCIO Y MIPYMES (MICM)"/>
    <s v="0001 - MINISTERIO DE INDUSTRIA, COMERCIO y MIPYMES (MICM)"/>
    <x v="1"/>
    <x v="2"/>
    <x v="55"/>
    <s v="2.3 - MATERIALES Y SUMINISTROS"/>
    <s v="2.3.7 - COMBUSTIBLES, LUBRICANTES, PRODUCTOS QUÍMICOS Y CONEXOS"/>
    <s v="S"/>
    <s v="00 - N/A"/>
    <s v="10 - FONDO GENERAL"/>
    <s v="(en blanco)"/>
    <s v="17 - PERAVIA"/>
    <n v="200000"/>
    <n v="0"/>
  </r>
  <r>
    <s v="2024"/>
    <x v="0"/>
    <x v="0"/>
    <x v="1"/>
    <x v="6"/>
    <s v="2 - Poder Ejecutivo"/>
    <s v="0212 - MINISTERIO DE INDUSTRIA, COMERCIO Y MIPYMES (MICM)"/>
    <s v="0001 - MINISTERIO DE INDUSTRIA, COMERCIO y MIPYMES (MICM)"/>
    <x v="1"/>
    <x v="2"/>
    <x v="55"/>
    <s v="2.3 - MATERIALES Y SUMINISTROS"/>
    <s v="2.3.9 - PRODUCTOS Y ÚTILES VARIOS"/>
    <s v="S"/>
    <s v="00 - N/A"/>
    <s v="70 - DONACION EXTERNA"/>
    <s v="(en blanco)"/>
    <s v="17 - PERAVIA"/>
    <n v="5316600"/>
    <n v="0"/>
  </r>
  <r>
    <s v="2024"/>
    <x v="0"/>
    <x v="0"/>
    <x v="1"/>
    <x v="6"/>
    <s v="2 - Poder Ejecutivo"/>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0"/>
  </r>
  <r>
    <s v="2024"/>
    <x v="0"/>
    <x v="0"/>
    <x v="1"/>
    <x v="6"/>
    <s v="2 - Poder Ejecutivo"/>
    <s v="0213 - MINISTERIO DE TURISMO"/>
    <s v="0001 - MINISTERIO DE TURISMO"/>
    <x v="1"/>
    <x v="17"/>
    <x v="65"/>
    <s v="2.7 - OBRAS"/>
    <s v="2.7.2 - INFRAESTRUCTURA"/>
    <s v="N"/>
    <s v="00 - N/A"/>
    <s v="60 - CREDITO EXTERNO"/>
    <s v="(en blanco)"/>
    <s v="99 - MULTIPROVINCIAL"/>
    <n v="66275000"/>
    <n v="0"/>
  </r>
  <r>
    <s v="2024"/>
    <x v="0"/>
    <x v="0"/>
    <x v="1"/>
    <x v="6"/>
    <s v="2 - Poder Ejecutivo"/>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0"/>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3025013"/>
    <n v="85341.07"/>
  </r>
  <r>
    <s v="2024"/>
    <x v="0"/>
    <x v="0"/>
    <x v="1"/>
    <x v="6"/>
    <s v="2 - Poder Ejecutivo"/>
    <s v="0213 - MINISTERIO DE TURISMO"/>
    <s v="0002 - COMITE EJECUTOR DE INFRAESTRUCTA EN ZONAS TURISTICAS (CEIZTUR)"/>
    <x v="1"/>
    <x v="16"/>
    <x v="105"/>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4"/>
    <x v="0"/>
    <x v="0"/>
    <x v="1"/>
    <x v="6"/>
    <s v="2 - Poder Ejecutivo"/>
    <s v="0213 - MINISTERIO DE TURISMO"/>
    <s v="0002 - COMITE EJECUTOR DE INFRAESTRUCTA EN ZONAS TURISTICAS (CEIZTUR)"/>
    <x v="1"/>
    <x v="16"/>
    <x v="105"/>
    <s v="2.7 - OBRAS"/>
    <s v="2.7.2 - INFRAESTRUCTURA"/>
    <s v="S"/>
    <s v="09 - REPARACIÓN DEL ALUMBRADO PÚBLICO EN EL MALECÓN DEL MUNICIPIO DE SANTA BÁRBARA, PROVINCIA SAMANÁ"/>
    <s v="20 - FONDOS CON DESTINO ESPECÍFICO"/>
    <n v="15346"/>
    <s v="20 - SAMANA"/>
    <n v="27000000"/>
    <n v="10461175.17"/>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118831.96"/>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18499535.48"/>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830753"/>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5760002"/>
    <n v="0"/>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9427886"/>
    <n v="30260964.59"/>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5617388"/>
    <n v="71318988.980000004"/>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2042239"/>
    <n v="30053302.23"/>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69876197"/>
    <n v="0"/>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9055431"/>
    <n v="45892142.159999996"/>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3672624"/>
    <n v="10463947.949999999"/>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23650442.73"/>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15852183.029999999"/>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8826.7999999999993"/>
  </r>
  <r>
    <s v="2024"/>
    <x v="0"/>
    <x v="0"/>
    <x v="1"/>
    <x v="6"/>
    <s v="2 - Poder Ejecutivo"/>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246802.11"/>
  </r>
  <r>
    <s v="2024"/>
    <x v="0"/>
    <x v="0"/>
    <x v="1"/>
    <x v="6"/>
    <s v="2 - Poder Ejecutivo"/>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65 - RECONSTRUCCIÓN PLAZA DE VENDEDORES EN CAYO LEVANTADO, MUNICIPIO SAMANA, PROVINCIA SAMANA"/>
    <s v="20 - FONDOS CON DESTINO ESPECÍFICO"/>
    <n v="16694"/>
    <s v="20 - SAMANA"/>
    <n v="0"/>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1828523631"/>
    <n v="30686789.210000001"/>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73099906"/>
    <n v="7392587.2699999996"/>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355813"/>
    <n v="3036276.8800000004"/>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10434008"/>
    <n v="0"/>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128487"/>
    <n v="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8843466"/>
    <n v="17351784.140000001"/>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1292251"/>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9477374"/>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317184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7783338"/>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4614432"/>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881336"/>
    <n v="0"/>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4606493.2"/>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2137464"/>
    <n v="6381226.0600000005"/>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25925674"/>
    <n v="39628419.68"/>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60583931"/>
    <n v="29566874.030000001"/>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761600"/>
    <n v="0"/>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457150"/>
    <n v="2573029.5"/>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231639681"/>
    <n v="83097880.909999996"/>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7840351"/>
    <n v="0"/>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4471452.8"/>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0"/>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12497524.83"/>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35136060.969999999"/>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0"/>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0"/>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1795563.8900000001"/>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0"/>
  </r>
  <r>
    <s v="2024"/>
    <x v="0"/>
    <x v="0"/>
    <x v="1"/>
    <x v="6"/>
    <s v="2 - Poder Ejecutivo"/>
    <s v="0213 - MINISTERIO DE TURISMO"/>
    <s v="0002 - COMITE EJECUTOR DE INFRAESTRUCTA EN ZONAS TURISTICAS (CEIZTUR)"/>
    <x v="3"/>
    <x v="19"/>
    <x v="110"/>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0"/>
  </r>
  <r>
    <s v="2024"/>
    <x v="0"/>
    <x v="0"/>
    <x v="1"/>
    <x v="6"/>
    <s v="2 - Poder Ejecutivo"/>
    <s v="0213 - MINISTERIO DE TURISMO"/>
    <s v="0002 - COMITE EJECUTOR DE INFRAESTRUCTA EN ZONAS TURISTICAS (CEIZTUR)"/>
    <x v="3"/>
    <x v="19"/>
    <x v="110"/>
    <s v="2.7 - OBRAS"/>
    <s v="2.7.2 - INFRAESTRUCTURA"/>
    <s v="S"/>
    <s v="35 - HABILITACIÓN ESTACION DEPURADORA AGUAS RESIDUALES JUAN DOLIO, MUNICIPIO GUAYACANES, PROVINCIA DE SAN PEDRO DE MACORIS"/>
    <s v="20 - FONDOS CON DESTINO ESPECÍFICO"/>
    <n v="16115"/>
    <s v="23 - SAN PEDRO DE MACORIS"/>
    <n v="15957947"/>
    <n v="2542258.08"/>
  </r>
  <r>
    <s v="2024"/>
    <x v="0"/>
    <x v="0"/>
    <x v="1"/>
    <x v="6"/>
    <s v="2 - Poder Ejecutivo"/>
    <s v="0213 - MINISTERIO DE TURISMO"/>
    <s v="0002 - COMITE EJECUTOR DE INFRAESTRUCTA EN ZONAS TURISTICAS (CEIZTUR)"/>
    <x v="2"/>
    <x v="14"/>
    <x v="103"/>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264499244"/>
    <n v="27600276.350000001"/>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73307636"/>
    <n v="100515117.44999999"/>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399999999"/>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43000000"/>
    <n v="27372989.66"/>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43161123"/>
    <n v="6628683.0300000003"/>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5613609.6600000001"/>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74941038"/>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0"/>
  </r>
  <r>
    <s v="2024"/>
    <x v="0"/>
    <x v="0"/>
    <x v="1"/>
    <x v="6"/>
    <s v="2 - Poder Ejecutivo"/>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6178605.04"/>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0"/>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0"/>
  </r>
  <r>
    <s v="2024"/>
    <x v="0"/>
    <x v="0"/>
    <x v="1"/>
    <x v="6"/>
    <s v="2 - Poder Ejecutivo"/>
    <s v="0216 - MINISTERIO DE CULTURA"/>
    <s v="0001 - MINISTERIO DE CULTURA"/>
    <x v="2"/>
    <x v="8"/>
    <x v="20"/>
    <s v="2.7 - OBRAS"/>
    <s v="2.7.2 - INFRAESTRUCTURA"/>
    <s v="N"/>
    <s v="00 - N/A"/>
    <s v="10 - FONDO GENERAL"/>
    <s v="(en blanco)"/>
    <s v="99 - MULTIPROVINCIAL"/>
    <n v="2000000"/>
    <n v="0"/>
  </r>
  <r>
    <s v="2024"/>
    <x v="0"/>
    <x v="0"/>
    <x v="1"/>
    <x v="6"/>
    <s v="2 - Poder Ejecutivo"/>
    <s v="0218 - MINISTERIO DE MEDIO AMBIENTE Y RECURSOS NATURALES"/>
    <s v="0001 - MINISTERIO  DE MEDIO AMBIENTE Y RECURSOS NATURALES"/>
    <x v="1"/>
    <x v="12"/>
    <x v="69"/>
    <s v="2.7 - OBRAS"/>
    <s v="2.7.2 - INFRAESTRUCTURA"/>
    <s v="N"/>
    <s v="00 - N/A"/>
    <s v="10 - FONDO GENERAL"/>
    <s v="(en blanco)"/>
    <s v="99 - MULTIPROVINCIAL"/>
    <n v="0"/>
    <n v="1934184.17"/>
  </r>
  <r>
    <s v="2024"/>
    <x v="0"/>
    <x v="0"/>
    <x v="1"/>
    <x v="6"/>
    <s v="2 - Poder Ejecutivo"/>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19828750"/>
  </r>
  <r>
    <s v="2024"/>
    <x v="0"/>
    <x v="0"/>
    <x v="1"/>
    <x v="6"/>
    <s v="2 - Poder Ejecutivo"/>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0"/>
  </r>
  <r>
    <s v="2024"/>
    <x v="0"/>
    <x v="0"/>
    <x v="1"/>
    <x v="6"/>
    <s v="2 - Poder Ejecutivo"/>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0"/>
  </r>
  <r>
    <s v="2024"/>
    <x v="0"/>
    <x v="0"/>
    <x v="1"/>
    <x v="6"/>
    <s v="2 - Poder Ejecutivo"/>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786243"/>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0"/>
  </r>
  <r>
    <s v="2024"/>
    <x v="0"/>
    <x v="0"/>
    <x v="1"/>
    <x v="6"/>
    <s v="2 - Poder Ejecutivo"/>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0"/>
  </r>
  <r>
    <s v="2024"/>
    <x v="0"/>
    <x v="0"/>
    <x v="1"/>
    <x v="6"/>
    <s v="2 - Poder Ejecutivo"/>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2106170"/>
    <n v="0"/>
  </r>
  <r>
    <s v="2024"/>
    <x v="0"/>
    <x v="0"/>
    <x v="1"/>
    <x v="6"/>
    <s v="2 - Poder Ejecutivo"/>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0"/>
  </r>
  <r>
    <s v="2024"/>
    <x v="0"/>
    <x v="0"/>
    <x v="1"/>
    <x v="6"/>
    <s v="2 - Poder Ejecutivo"/>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0"/>
  </r>
  <r>
    <s v="2024"/>
    <x v="0"/>
    <x v="0"/>
    <x v="1"/>
    <x v="6"/>
    <s v="2 - Poder Ejecutivo"/>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339794"/>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55000"/>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979847"/>
    <n v="0"/>
  </r>
  <r>
    <s v="2024"/>
    <x v="0"/>
    <x v="0"/>
    <x v="1"/>
    <x v="6"/>
    <s v="2 - Poder Ejecutivo"/>
    <s v="0218 - MINISTERIO DE MEDIO AMBIENTE Y RECURSOS NATURALES"/>
    <s v="0001 - MINISTERIO  DE MEDIO AMBIENTE Y RECURSOS NATURALES"/>
    <x v="3"/>
    <x v="9"/>
    <x v="81"/>
    <s v="2.7 - OBRAS"/>
    <s v="2.7.2 - INFRAESTRUCTURA"/>
    <s v="N"/>
    <s v="00 - N/A"/>
    <s v="10 - FONDO GENERAL"/>
    <s v="(en blanco)"/>
    <s v="99 - MULTIPROVINCIAL"/>
    <n v="40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85436611"/>
    <n v="355157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74385489"/>
    <n v="36059742.200000003"/>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46764900"/>
    <n v="231530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54491910"/>
    <n v="241601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45785813"/>
    <n v="20222354.380000003"/>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42213338"/>
    <n v="18546670.390000001"/>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694000"/>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11305476"/>
    <n v="4207080.169999999"/>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5114655"/>
    <n v="2056441.530000000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5396041"/>
    <n v="2484282.860000000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5506957"/>
    <n v="2003297.9199999995"/>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5466825"/>
    <n v="2161236.480000000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5463315"/>
    <n v="2086410.61"/>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752310"/>
    <n v="217791.7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376155"/>
    <n v="223768.87"/>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376155"/>
    <n v="371262.9700000000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376155"/>
    <n v="402799.3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276155"/>
    <n v="133268.7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376155"/>
    <n v="371262.97000000003"/>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76712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40933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43059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51084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39603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4476050"/>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6819147.4000000004"/>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340957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399837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3529573.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3409580.5999999996"/>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3969573.699999999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830000"/>
    <n v="1144492.1400000001"/>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915000"/>
    <n v="572246.06999999995"/>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915000"/>
    <n v="572246.07000000018"/>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915000"/>
    <n v="572246.10000000009"/>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915000"/>
    <n v="572246.1699999999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915000"/>
    <n v="572246.070000000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0"/>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0"/>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0"/>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0"/>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0"/>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8300.76"/>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99444.26999999999"/>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0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29150.40000000000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2228684.4099999992"/>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1500000"/>
    <n v="2288242.8999999994"/>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750000"/>
    <n v="1233475.71"/>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750000"/>
    <n v="1359764.8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750000"/>
    <n v="2440027.840000000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750000"/>
    <n v="1233481.819999999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750000"/>
    <n v="1765304.8599999996"/>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3200000"/>
    <n v="1025349.19"/>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625000"/>
    <n v="678480.79999999993"/>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625000"/>
    <n v="624415.03999999992"/>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625000"/>
    <n v="666182.31999999995"/>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825000"/>
    <n v="500902.27"/>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600000"/>
    <n v="624415.0199999999"/>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4153410.29"/>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2470030.0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2094155.9300000002"/>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2094155.95"/>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1406515.79"/>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2094155.930000000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04000"/>
    <n v="483224.4"/>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02000"/>
    <n v="241612.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02000"/>
    <n v="241612.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02000"/>
    <n v="232707.8000000000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02000"/>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02000"/>
    <n v="89297.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15000"/>
    <n v="181214.25999999998"/>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7500"/>
    <n v="90607.13"/>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7500"/>
    <n v="131934.89000000001"/>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7500"/>
    <n v="90607.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7500"/>
    <n v="90607.15"/>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7500"/>
    <n v="90796.01"/>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120000"/>
    <n v="6598541.3799999999"/>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63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60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60000"/>
    <n v="363098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60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60000"/>
    <n v="350000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80000"/>
    <n v="4698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4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4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40000"/>
    <n v="246312.02"/>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35000"/>
    <n v="244614"/>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40000"/>
    <n v="23493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81130000"/>
    <n v="34918207.42000000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41758225"/>
    <n v="19734921.140000004"/>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40545000"/>
    <n v="25044821.55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40545000"/>
    <n v="27674710.6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40545000"/>
    <n v="21578875.53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40545000"/>
    <n v="25979872.130000003"/>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4051688"/>
    <n v="1685818.119999999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025844"/>
    <n v="844380.9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025844"/>
    <n v="882786.0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025844"/>
    <n v="1268895.5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025845"/>
    <n v="833884.6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025845"/>
    <n v="942199.07000000007"/>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8532430"/>
    <n v="32706294.340000004"/>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1651897"/>
    <n v="14523135.32"/>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16 - PEDERNALES"/>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1110847"/>
    <n v="0"/>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en blanco)"/>
    <s v="99 - MULTIPROVINCIAL"/>
    <n v="1189250"/>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2791959"/>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9921174"/>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en blanco)"/>
    <s v="99 - MULTIPROVINCIAL"/>
    <n v="78991412"/>
    <n v="0"/>
  </r>
  <r>
    <s v="2024"/>
    <x v="0"/>
    <x v="0"/>
    <x v="1"/>
    <x v="6"/>
    <s v="2 - Poder Ejecutivo"/>
    <s v="0220 - MINISTERIO DE ECONOMÍA, PLANIFICACIÓN Y DESARROLLO"/>
    <s v="0001 - MINISTERIO DE ECONOMIA, PLANIFICACION Y DESARROLLO"/>
    <x v="3"/>
    <x v="19"/>
    <x v="71"/>
    <s v="2.7 - OBRAS"/>
    <s v="2.7.2 - INFRAESTRUCTURA"/>
    <s v="S"/>
    <s v="00 - N/A"/>
    <s v="60 - CREDITO EXTERNO"/>
    <s v="(en blanco)"/>
    <s v="99 - MULTIPROVINCIAL"/>
    <n v="35483588"/>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9659786"/>
    <n v="0"/>
  </r>
  <r>
    <s v="2024"/>
    <x v="0"/>
    <x v="0"/>
    <x v="1"/>
    <x v="6"/>
    <s v="2 - Poder Ejecutivo"/>
    <s v="0220 - MINISTERIO DE ECONOMÍA, PLANIFICACIÓN Y DESARROLLO"/>
    <s v="0005 - DIRECCION GENERAL DE COOPERACION MULTILATERAL"/>
    <x v="2"/>
    <x v="14"/>
    <x v="103"/>
    <s v="2.1 - REMUNERACIONES Y CONTRIBUCIONES"/>
    <s v="2.1.1 - REMUNERACIONES"/>
    <s v="S"/>
    <s v="00 - N/A"/>
    <s v="60 - CREDITO EXTERNO"/>
    <s v="(en blanco)"/>
    <s v="99 - MULTIPROVINCIAL"/>
    <n v="21669270"/>
    <n v="4883972"/>
  </r>
  <r>
    <s v="2024"/>
    <x v="0"/>
    <x v="0"/>
    <x v="1"/>
    <x v="6"/>
    <s v="2 - Poder Ejecutivo"/>
    <s v="0220 - MINISTERIO DE ECONOMÍA, PLANIFICACIÓN Y DESARROLLO"/>
    <s v="0005 - DIRECCION GENERAL DE COOPERACION MULTILATERAL"/>
    <x v="2"/>
    <x v="14"/>
    <x v="103"/>
    <s v="2.1 - REMUNERACIONES Y CONTRIBUCIONES"/>
    <s v="2.1.5 - CONTRIBUCIONES A LA SEGURIDAD SOCIAL"/>
    <s v="S"/>
    <s v="00 - N/A"/>
    <s v="10 - FONDO GENERAL"/>
    <s v="(en blanco)"/>
    <s v="99 - MULTIPROVINCIAL"/>
    <n v="3580298"/>
    <n v="0"/>
  </r>
  <r>
    <s v="2024"/>
    <x v="0"/>
    <x v="0"/>
    <x v="1"/>
    <x v="6"/>
    <s v="2 - Poder Ejecutivo"/>
    <s v="0220 - MINISTERIO DE ECONOMÍA, PLANIFICACIÓN Y DESARROLLO"/>
    <s v="0005 - DIRECCION GENERAL DE COOPERACION MULTILATERAL"/>
    <x v="2"/>
    <x v="14"/>
    <x v="103"/>
    <s v="2.2 - CONTRATACIÓN DE SERVICIOS"/>
    <s v="2.2.1 - SERVICIOS BÁSICOS"/>
    <s v="S"/>
    <s v="00 - N/A"/>
    <s v="10 - FONDO GENERAL"/>
    <s v="(en blanco)"/>
    <s v="99 - MULTIPROVINCIAL"/>
    <n v="380206"/>
    <n v="0"/>
  </r>
  <r>
    <s v="2024"/>
    <x v="0"/>
    <x v="0"/>
    <x v="1"/>
    <x v="6"/>
    <s v="2 - Poder Ejecutivo"/>
    <s v="0220 - MINISTERIO DE ECONOMÍA, PLANIFICACIÓN Y DESARROLLO"/>
    <s v="0005 - DIRECCION GENERAL DE COOPERACION MULTILATERAL"/>
    <x v="2"/>
    <x v="14"/>
    <x v="103"/>
    <s v="2.2 - CONTRATACIÓN DE SERVICIOS"/>
    <s v="2.2.2 - PUBLICIDAD, IMPRESIÓN Y ENCUADERNACIÓN"/>
    <s v="S"/>
    <s v="00 - N/A"/>
    <s v="10 - FONDO GENERAL"/>
    <s v="(en blanco)"/>
    <s v="99 - MULTIPROVINCIAL"/>
    <n v="322984"/>
    <n v="0"/>
  </r>
  <r>
    <s v="2024"/>
    <x v="0"/>
    <x v="0"/>
    <x v="1"/>
    <x v="6"/>
    <s v="2 - Poder Ejecutivo"/>
    <s v="0220 - MINISTERIO DE ECONOMÍA, PLANIFICACIÓN Y DESARROLLO"/>
    <s v="0005 - DIRECCION GENERAL DE COOPERACION MULTILATERAL"/>
    <x v="2"/>
    <x v="14"/>
    <x v="103"/>
    <s v="2.2 - CONTRATACIÓN DE SERVICIOS"/>
    <s v="2.2.3 - VIÁTICOS"/>
    <s v="S"/>
    <s v="00 - N/A"/>
    <s v="10 - FONDO GENERAL"/>
    <s v="(en blanco)"/>
    <s v="99 - MULTIPROVINCIAL"/>
    <n v="2390050"/>
    <n v="0"/>
  </r>
  <r>
    <s v="2024"/>
    <x v="0"/>
    <x v="0"/>
    <x v="1"/>
    <x v="6"/>
    <s v="2 - Poder Ejecutivo"/>
    <s v="0220 - MINISTERIO DE ECONOMÍA, PLANIFICACIÓN Y DESARROLLO"/>
    <s v="0005 - DIRECCION GENERAL DE COOPERACION MULTILATERAL"/>
    <x v="2"/>
    <x v="14"/>
    <x v="103"/>
    <s v="2.2 - CONTRATACIÓN DE SERVICIOS"/>
    <s v="2.2.4 - TRANSPORTE Y ALMACENAJE"/>
    <s v="S"/>
    <s v="00 - N/A"/>
    <s v="10 - FONDO GENERAL"/>
    <s v="(en blanco)"/>
    <s v="99 - MULTIPROVINCIAL"/>
    <n v="513005"/>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3128153"/>
    <n v="0"/>
  </r>
  <r>
    <s v="2024"/>
    <x v="0"/>
    <x v="0"/>
    <x v="1"/>
    <x v="6"/>
    <s v="2 - Poder Ejecutivo"/>
    <s v="0220 - MINISTERIO DE ECONOMÍA, PLANIFICACIÓN Y DESARROLLO"/>
    <s v="0005 - DIRECCION GENERAL DE COOPERACION MULTILATERAL"/>
    <x v="2"/>
    <x v="14"/>
    <x v="103"/>
    <s v="2.2 - CONTRATACIÓN DE SERVICIOS"/>
    <s v="2.2.5 - ALQUILERES Y RENTAS"/>
    <s v="S"/>
    <s v="00 - N/A"/>
    <s v="60 - CREDITO EXTERNO"/>
    <s v="(en blanco)"/>
    <s v="99 - MULTIPROVINCIAL"/>
    <n v="0"/>
    <n v="483369.23"/>
  </r>
  <r>
    <s v="2024"/>
    <x v="0"/>
    <x v="0"/>
    <x v="1"/>
    <x v="6"/>
    <s v="2 - Poder Ejecutivo"/>
    <s v="0220 - MINISTERIO DE ECONOMÍA, PLANIFICACIÓN Y DESARROLLO"/>
    <s v="0005 - DIRECCION GENERAL DE COOPERACION MULTILATERAL"/>
    <x v="2"/>
    <x v="14"/>
    <x v="103"/>
    <s v="2.2 - CONTRATACIÓN DE SERVICIOS"/>
    <s v="2.2.6 - SEGUROS"/>
    <s v="S"/>
    <s v="00 - N/A"/>
    <s v="10 - FONDO GENERAL"/>
    <s v="(en blanco)"/>
    <s v="99 - MULTIPROVINCIAL"/>
    <n v="923445"/>
    <n v="0"/>
  </r>
  <r>
    <s v="2024"/>
    <x v="0"/>
    <x v="0"/>
    <x v="1"/>
    <x v="6"/>
    <s v="2 - Poder Ejecutivo"/>
    <s v="0220 - MINISTERIO DE ECONOMÍA, PLANIFICACIÓN Y DESARROLLO"/>
    <s v="0005 - DIRECCION GENERAL DE COOPERACION MULTILATERAL"/>
    <x v="2"/>
    <x v="14"/>
    <x v="103"/>
    <s v="2.2 - CONTRATACIÓN DE SERVICIOS"/>
    <s v="2.2.7 - SERVICIOS DE CONSERVACIÓN, REPARACIONES MENORES E INSTALACIONES TEMPORALES"/>
    <s v="S"/>
    <s v="00 - N/A"/>
    <s v="10 - FONDO GENERAL"/>
    <s v="(en blanco)"/>
    <s v="99 - MULTIPROVINCIAL"/>
    <n v="620145"/>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63095483"/>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288688053"/>
    <n v="13321805.18"/>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70 - DONACION EXTERNA"/>
    <s v="(en blanco)"/>
    <s v="99 - MULTIPROVINCIAL"/>
    <n v="5000750"/>
    <n v="961183.27"/>
  </r>
  <r>
    <s v="2024"/>
    <x v="0"/>
    <x v="0"/>
    <x v="1"/>
    <x v="6"/>
    <s v="2 - Poder Ejecutivo"/>
    <s v="0220 - MINISTERIO DE ECONOMÍA, PLANIFICACIÓN Y DESARROLLO"/>
    <s v="0005 - DIRECCION GENERAL DE COOPERACION MULTILATERAL"/>
    <x v="2"/>
    <x v="14"/>
    <x v="103"/>
    <s v="2.2 - CONTRATACIÓN DE SERVICIOS"/>
    <s v="2.2.9 - OTRAS CONTRATACIONES DE SERVICIOS"/>
    <s v="S"/>
    <s v="00 - N/A"/>
    <s v="10 - FONDO GENERAL"/>
    <s v="(en blanco)"/>
    <s v="99 - MULTIPROVINCIAL"/>
    <n v="518860"/>
    <n v="0"/>
  </r>
  <r>
    <s v="2024"/>
    <x v="0"/>
    <x v="0"/>
    <x v="1"/>
    <x v="6"/>
    <s v="2 - Poder Ejecutivo"/>
    <s v="0220 - MINISTERIO DE ECONOMÍA, PLANIFICACIÓN Y DESARROLLO"/>
    <s v="0005 - DIRECCION GENERAL DE COOPERACION MULTILATERAL"/>
    <x v="2"/>
    <x v="14"/>
    <x v="103"/>
    <s v="2.3 - MATERIALES Y SUMINISTROS"/>
    <s v="2.3.1 - ALIMENTOS Y PRODUCTOS AGROFORESTALES"/>
    <s v="S"/>
    <s v="00 - N/A"/>
    <s v="10 - FONDO GENERAL"/>
    <s v="(en blanco)"/>
    <s v="99 - MULTIPROVINCIAL"/>
    <n v="79430"/>
    <n v="0"/>
  </r>
  <r>
    <s v="2024"/>
    <x v="0"/>
    <x v="0"/>
    <x v="1"/>
    <x v="6"/>
    <s v="2 - Poder Ejecutivo"/>
    <s v="0220 - MINISTERIO DE ECONOMÍA, PLANIFICACIÓN Y DESARROLLO"/>
    <s v="0005 - DIRECCION GENERAL DE COOPERACION MULTILATERAL"/>
    <x v="2"/>
    <x v="14"/>
    <x v="103"/>
    <s v="2.3 - MATERIALES Y SUMINISTROS"/>
    <s v="2.3.2 - TEXTILES Y VESTUARIOS"/>
    <s v="S"/>
    <s v="00 - N/A"/>
    <s v="10 - FONDO GENERAL"/>
    <s v="(en blanco)"/>
    <s v="99 - MULTIPROVINCIAL"/>
    <n v="159430"/>
    <n v="0"/>
  </r>
  <r>
    <s v="2024"/>
    <x v="0"/>
    <x v="0"/>
    <x v="1"/>
    <x v="6"/>
    <s v="2 - Poder Ejecutivo"/>
    <s v="0220 - MINISTERIO DE ECONOMÍA, PLANIFICACIÓN Y DESARROLLO"/>
    <s v="0005 - DIRECCION GENERAL DE COOPERACION MULTILATERAL"/>
    <x v="2"/>
    <x v="14"/>
    <x v="103"/>
    <s v="2.3 - MATERIALES Y SUMINISTROS"/>
    <s v="2.3.3 - PAPEL, CARTÓN E IMPRESOS"/>
    <s v="S"/>
    <s v="00 - N/A"/>
    <s v="10 - FONDO GENERAL"/>
    <s v="(en blanco)"/>
    <s v="99 - MULTIPROVINCIAL"/>
    <n v="159575"/>
    <n v="0"/>
  </r>
  <r>
    <s v="2024"/>
    <x v="0"/>
    <x v="0"/>
    <x v="1"/>
    <x v="6"/>
    <s v="2 - Poder Ejecutivo"/>
    <s v="0220 - MINISTERIO DE ECONOMÍA, PLANIFICACIÓN Y DESARROLLO"/>
    <s v="0005 - DIRECCION GENERAL DE COOPERACION MULTILATERAL"/>
    <x v="2"/>
    <x v="14"/>
    <x v="103"/>
    <s v="2.3 - MATERIALES Y SUMINISTROS"/>
    <s v="2.3.5 - CUERO, CAUCHO Y PLÁSTICO"/>
    <s v="S"/>
    <s v="00 - N/A"/>
    <s v="10 - FONDO GENERAL"/>
    <s v="(en blanco)"/>
    <s v="99 - MULTIPROVINCIAL"/>
    <n v="89145"/>
    <n v="0"/>
  </r>
  <r>
    <s v="2024"/>
    <x v="0"/>
    <x v="0"/>
    <x v="1"/>
    <x v="6"/>
    <s v="2 - Poder Ejecutivo"/>
    <s v="0220 - MINISTERIO DE ECONOMÍA, PLANIFICACIÓN Y DESARROLLO"/>
    <s v="0005 - DIRECCION GENERAL DE COOPERACION MULTILATERAL"/>
    <x v="2"/>
    <x v="14"/>
    <x v="103"/>
    <s v="2.3 - MATERIALES Y SUMINISTROS"/>
    <s v="2.3.7 - COMBUSTIBLES, LUBRICANTES, PRODUCTOS QUÍMICOS Y CONEXOS"/>
    <s v="S"/>
    <s v="00 - N/A"/>
    <s v="10 - FONDO GENERAL"/>
    <s v="(en blanco)"/>
    <s v="99 - MULTIPROVINCIAL"/>
    <n v="1074409"/>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724409"/>
    <n v="0"/>
  </r>
  <r>
    <s v="2024"/>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12801666.67"/>
  </r>
  <r>
    <s v="2024"/>
    <x v="0"/>
    <x v="0"/>
    <x v="1"/>
    <x v="6"/>
    <s v="2 - Poder Ejecutivo"/>
    <s v="0220 - MINISTERIO DE ECONOMÍA, PLANIFICACIÓN Y DESARROLLO"/>
    <s v="0009 - OFICINA NACIONAL DE ESTADISTICAS"/>
    <x v="0"/>
    <x v="0"/>
    <x v="2"/>
    <s v="2.1 - REMUNERACIONES Y CONTRIBUCIONES"/>
    <s v="2.1.1 - REMUNERACIONES"/>
    <s v="S"/>
    <s v="00 - N/A"/>
    <s v="70 - DONACION EXTERNA"/>
    <s v="(en blanco)"/>
    <s v="99 - MULTIPROVINCIAL"/>
    <n v="500000"/>
    <n v="367338.4"/>
  </r>
  <r>
    <s v="2024"/>
    <x v="0"/>
    <x v="0"/>
    <x v="1"/>
    <x v="6"/>
    <s v="2 - Poder Ejecutivo"/>
    <s v="0220 - MINISTERIO DE ECONOMÍA, PLANIFICACIÓN Y DESARROLLO"/>
    <s v="0009 - OFICINA NACIONAL DE ESTADISTICAS"/>
    <x v="0"/>
    <x v="0"/>
    <x v="2"/>
    <s v="2.1 - REMUNERACIONES Y CONTRIBUCIONES"/>
    <s v="2.1.2 - SOBRESUELDOS"/>
    <s v="S"/>
    <s v="00 - N/A"/>
    <s v="70 - DONACION EXTERNA"/>
    <s v="(en blanco)"/>
    <s v="99 - MULTIPROVINCIAL"/>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1941486.78"/>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2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3 - VIÁTICOS"/>
    <s v="S"/>
    <s v="00 - N/A"/>
    <s v="10 - FONDO GENERAL"/>
    <s v="(en blanco)"/>
    <s v="99 - MULTIPROVINCIAL"/>
    <n v="0"/>
    <n v="13450"/>
  </r>
  <r>
    <s v="2024"/>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1449716"/>
    <n v="199221.5"/>
  </r>
  <r>
    <s v="2024"/>
    <x v="0"/>
    <x v="0"/>
    <x v="1"/>
    <x v="6"/>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1034026"/>
    <n v="105833.15"/>
  </r>
  <r>
    <s v="2024"/>
    <x v="0"/>
    <x v="0"/>
    <x v="1"/>
    <x v="6"/>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707620.65"/>
  </r>
  <r>
    <s v="2024"/>
    <x v="0"/>
    <x v="0"/>
    <x v="1"/>
    <x v="6"/>
    <s v="2 - Poder Ejecutivo"/>
    <s v="0220 - MINISTERIO DE ECONOMÍA, PLANIFICACIÓN Y DESARROLLO"/>
    <s v="0009 - OFICINA NACIONAL DE ESTADISTICAS"/>
    <x v="0"/>
    <x v="0"/>
    <x v="2"/>
    <s v="2.2 - CONTRATACIÓN DE SERVICIOS"/>
    <s v="2.2.5 - ALQUILERES Y RENTAS"/>
    <s v="S"/>
    <s v="00 - N/A"/>
    <s v="70 - DONACION EXTERNA"/>
    <s v="(en blanco)"/>
    <s v="99 - MULTIPROVINCIAL"/>
    <n v="199000"/>
    <n v="0"/>
  </r>
  <r>
    <s v="2024"/>
    <x v="0"/>
    <x v="0"/>
    <x v="1"/>
    <x v="6"/>
    <s v="2 - Poder Ejecutivo"/>
    <s v="0220 - MINISTERIO DE ECONOMÍA, PLANIFICACIÓN Y DESARROLLO"/>
    <s v="0009 - OFICINA NACIONAL DE ESTADISTICAS"/>
    <x v="0"/>
    <x v="0"/>
    <x v="2"/>
    <s v="2.2 - CONTRATACIÓN DE SERVICIOS"/>
    <s v="2.2.6 - SEGUROS"/>
    <s v="S"/>
    <s v="00 - N/A"/>
    <s v="10 - FONDO GENERAL"/>
    <s v="(en blanco)"/>
    <s v="99 - MULTIPROVINCIAL"/>
    <n v="0"/>
    <n v="141329.29999999999"/>
  </r>
  <r>
    <s v="2024"/>
    <x v="0"/>
    <x v="0"/>
    <x v="1"/>
    <x v="6"/>
    <s v="2 - Poder Ejecutivo"/>
    <s v="0220 - MINISTERIO DE ECONOMÍA, PLANIFICACIÓN Y DESARROLLO"/>
    <s v="0009 - OFICINA NACIONAL DE ESTADISTICAS"/>
    <x v="0"/>
    <x v="0"/>
    <x v="2"/>
    <s v="2.2 - CONTRATACIÓN DE SERVICIOS"/>
    <s v="2.2.6 - SEGUROS"/>
    <s v="S"/>
    <s v="00 - N/A"/>
    <s v="70 - DONACION EXTERNA"/>
    <s v="(en blanco)"/>
    <s v="99 - MULTIPROVINCIAL"/>
    <n v="0"/>
    <n v="1205.3"/>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3975427"/>
    <n v="775527.2"/>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461685"/>
    <n v="0"/>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20000"/>
    <n v="32398.21"/>
  </r>
  <r>
    <s v="2024"/>
    <x v="0"/>
    <x v="0"/>
    <x v="1"/>
    <x v="6"/>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0"/>
    <n v="23151.5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43720"/>
    <n v="26974.799999999999"/>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en blanco)"/>
    <s v="99 - MULTIPROVINCIAL"/>
    <n v="75000"/>
    <n v="10000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264438"/>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623064"/>
    <n v="63033.43"/>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304024"/>
    <n v="210169.39"/>
  </r>
  <r>
    <s v="2024"/>
    <x v="0"/>
    <x v="0"/>
    <x v="1"/>
    <x v="6"/>
    <s v="2 - Poder Ejecutivo"/>
    <s v="0221 - MINISTERIO DE ADMINISTRACIÓN PÚBLICA"/>
    <s v="0001 - MINISTERIO DE ADMINISTRACION PUBLICA"/>
    <x v="0"/>
    <x v="0"/>
    <x v="2"/>
    <s v="2.2 - CONTRATACIÓN DE SERVICIOS"/>
    <s v="2.2.5 - ALQUILERES Y RENTAS"/>
    <s v="S"/>
    <s v="00 - N/A"/>
    <s v="60 - CREDITO EXTERNO"/>
    <s v="(en blanco)"/>
    <s v="99 - MULTIPROVINCIAL"/>
    <n v="4278766"/>
    <n v="220187.35"/>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280597471"/>
    <n v="8139752.1300000008"/>
  </r>
  <r>
    <s v="2024"/>
    <x v="0"/>
    <x v="0"/>
    <x v="1"/>
    <x v="6"/>
    <s v="2 - Poder Ejecutivo"/>
    <s v="0222 - MINISTERIO DE ENERGIA Y MINAS"/>
    <s v="0001 - MINISTERIO DE ENERGIA Y MINAS"/>
    <x v="1"/>
    <x v="16"/>
    <x v="105"/>
    <s v="2.3 - MATERIALES Y SUMINISTROS"/>
    <s v="2.3.9 - PRODUCTOS Y ÚTILES VARIOS"/>
    <s v="S"/>
    <s v="03 - MEJORAMIENTO DE LA EFICIENCIA ENERGÉTICA GUBERNAMENTAL EN REPÚBLICA DOMINICANA"/>
    <s v="60 - CREDITO EXTERNO"/>
    <n v="13916"/>
    <s v="99 - MULTIPROVINCIAL"/>
    <n v="682415600"/>
    <n v="0"/>
  </r>
  <r>
    <s v="2024"/>
    <x v="0"/>
    <x v="0"/>
    <x v="1"/>
    <x v="6"/>
    <s v="2 - Poder Ejecutivo"/>
    <s v="0222 - MINISTERIO DE ENERGIA Y MINAS"/>
    <s v="0001 - MINISTERIO DE ENERGIA Y MINAS"/>
    <x v="1"/>
    <x v="16"/>
    <x v="105"/>
    <s v="2.7 - OBRAS"/>
    <s v="2.7.2 - INFRAESTRUCTURA"/>
    <s v="S"/>
    <s v="02 - REHABILITACIÓN DE REDES Y NORMALIZACIÓN DE USUARIOS DEL SERVICIO DE ENERGIA"/>
    <s v="60 - CREDITO EXTERNO"/>
    <n v="13436"/>
    <s v="99 - MULTIPROVINCIAL"/>
    <n v="563538669"/>
    <n v="0"/>
  </r>
  <r>
    <s v="2024"/>
    <x v="0"/>
    <x v="0"/>
    <x v="1"/>
    <x v="6"/>
    <s v="2 - Poder Ejecutivo"/>
    <s v="0222 - MINISTERIO DE ENERGIA Y MINAS"/>
    <s v="0001 - MINISTERIO DE ENERGIA Y MINAS"/>
    <x v="1"/>
    <x v="16"/>
    <x v="86"/>
    <s v="2.7 - OBRAS"/>
    <s v="2.7.2 - INFRAESTRUCTURA"/>
    <s v="N"/>
    <s v="00 - N/A"/>
    <s v="10 - FONDO GENERAL"/>
    <s v="(en blanco)"/>
    <s v="99 - MULTIPROVINCIAL"/>
    <n v="38634238"/>
    <n v="4987903.82"/>
  </r>
  <r>
    <s v="2024"/>
    <x v="0"/>
    <x v="0"/>
    <x v="1"/>
    <x v="6"/>
    <s v="2 - Poder Ejecutivo"/>
    <s v="0222 - MINISTERIO DE ENERGIA Y MINAS"/>
    <s v="0001 - MINISTERIO DE ENERGIA Y MINAS"/>
    <x v="1"/>
    <x v="16"/>
    <x v="86"/>
    <s v="2.7 - OBRAS"/>
    <s v="2.7.2 - INFRAESTRUCTURA"/>
    <s v="N"/>
    <s v="00 - N/A"/>
    <s v="20 - FONDOS CON DESTINO ESPECÍFICO"/>
    <s v="(en blanco)"/>
    <s v="99 - MULTIPROVINCIAL"/>
    <n v="130201432"/>
    <n v="44129228.769999996"/>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0"/>
  </r>
  <r>
    <s v="2024"/>
    <x v="0"/>
    <x v="0"/>
    <x v="1"/>
    <x v="6"/>
    <s v="2 - Poder Ejecutivo"/>
    <s v="0222 - MINISTERIO DE ENERGIA Y MINAS"/>
    <s v="0001 - MINISTERIO DE ENERGIA Y MINAS"/>
    <x v="1"/>
    <x v="18"/>
    <x v="70"/>
    <s v="2.2 - CONTRATACIÓN DE SERVICIOS"/>
    <s v="2.2.3 - VIÁTICOS"/>
    <s v="S"/>
    <s v="01 - INVESTIGACIÓN POTENCIAL DE TIERRAS RARAS EN LA RESERVA FISCAL AVILA, PROVINCIA  PEDERNALES"/>
    <s v="10 - FONDO GENERAL"/>
    <n v="16726"/>
    <s v="16 - PEDERNALES"/>
    <n v="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0"/>
  </r>
  <r>
    <s v="2024"/>
    <x v="0"/>
    <x v="0"/>
    <x v="1"/>
    <x v="6"/>
    <s v="2 - Poder Ejecutivo"/>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0"/>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0"/>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9743902"/>
  </r>
  <r>
    <s v="2024"/>
    <x v="0"/>
    <x v="0"/>
    <x v="1"/>
    <x v="6"/>
    <s v="2 - Poder Ejecutivo"/>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2455000"/>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1397705.4100000004"/>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65145592.019999996"/>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9374898.9800000004"/>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737500"/>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90346207.879999995"/>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50 - CRÉDITO INTERNO"/>
    <n v="14649"/>
    <s v="32 - SANTO DOMINGO"/>
    <n v="0"/>
    <n v="15827130.300000001"/>
  </r>
  <r>
    <s v="2024"/>
    <x v="0"/>
    <x v="0"/>
    <x v="1"/>
    <x v="6"/>
    <s v="2 - Poder Ejecutivo"/>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139535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240036674.67999995"/>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3941721.5600000005"/>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43719659.539999999"/>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0"/>
  </r>
  <r>
    <s v="2024"/>
    <x v="0"/>
    <x v="0"/>
    <x v="1"/>
    <x v="6"/>
    <s v="2 - Poder Ejecutivo"/>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80025333.370000005"/>
  </r>
  <r>
    <s v="2024"/>
    <x v="0"/>
    <x v="0"/>
    <x v="1"/>
    <x v="6"/>
    <s v="2 - Poder Ejecutivo"/>
    <s v="0223 - MINISTERIO DE LA VIVIENDA, HABITAT Y EDIFICACIONES (MIVHED)"/>
    <s v="0001 - MINISTERIO DE LA VIVIENDA, HABITAT Y EDIFICACIONES (MIVHED)"/>
    <x v="2"/>
    <x v="3"/>
    <x v="47"/>
    <s v="2.7 - OBRAS"/>
    <s v="2.7.2 - INFRAESTRUCTURA"/>
    <s v="S"/>
    <s v="36 - RECONSTRUCCIÓN HOSPITAL JOSE MARIA CABRAL Y BAEZ, SANTIAGO, PROVINCIA SANTIAGO"/>
    <s v="10 - FONDO GENERAL"/>
    <n v="12897"/>
    <s v="25 - SANTIAGO"/>
    <n v="64510566"/>
    <n v="35939625.119999997"/>
  </r>
  <r>
    <s v="2024"/>
    <x v="0"/>
    <x v="0"/>
    <x v="1"/>
    <x v="6"/>
    <s v="2 - Poder Ejecutivo"/>
    <s v="0223 - MINISTERIO DE LA VIVIENDA, HABITAT Y EDIFICACIONES (MIVHED)"/>
    <s v="0001 - MINISTERIO DE LA VIVIENDA, HABITAT Y EDIFICACIONES (MIVHED)"/>
    <x v="2"/>
    <x v="3"/>
    <x v="48"/>
    <s v="2.1 - REMUNERACIONES Y CONTRIBUCIONES"/>
    <s v="2.1.1 - REMUNERACIONES"/>
    <s v="S"/>
    <s v="70 - CONSTRUCCIÓN  HOSPITAL REGIONAL EN SAN FRANCISCO DE MACORIS, PROV. DUARTE"/>
    <s v="10 - FONDO GENERAL"/>
    <n v="13656"/>
    <s v="06 - DUARTE"/>
    <n v="0"/>
    <n v="2772000"/>
  </r>
  <r>
    <s v="2024"/>
    <x v="0"/>
    <x v="0"/>
    <x v="1"/>
    <x v="6"/>
    <s v="2 - Poder Ejecutivo"/>
    <s v="0223 - MINISTERIO DE LA VIVIENDA, HABITAT Y EDIFICACIONES (MIVHED)"/>
    <s v="0001 - MINISTERIO DE LA VIVIENDA, HABITAT Y EDIFICACIONES (MIVHED)"/>
    <x v="2"/>
    <x v="3"/>
    <x v="48"/>
    <s v="2.1 - REMUNERACIONES Y CONTRIBUCIONES"/>
    <s v="2.1.5 - CONTRIBUCIONES A LA SEGURIDAD SOCIAL"/>
    <s v="S"/>
    <s v="70 - CONSTRUCCIÓN  HOSPITAL REGIONAL EN SAN FRANCISCO DE MACORIS, PROV. DUARTE"/>
    <s v="10 - FONDO GENERAL"/>
    <n v="13656"/>
    <s v="06 - DUARTE"/>
    <n v="0"/>
    <n v="426712.96"/>
  </r>
  <r>
    <s v="2024"/>
    <x v="0"/>
    <x v="0"/>
    <x v="1"/>
    <x v="6"/>
    <s v="2 - Poder Ejecutivo"/>
    <s v="0223 - MINISTERIO DE LA VIVIENDA, HABITAT Y EDIFICACIONES (MIVHED)"/>
    <s v="0001 - MINISTERIO DE LA VIVIENDA, HABITAT Y EDIFICACIONES (MIVHED)"/>
    <x v="2"/>
    <x v="8"/>
    <x v="34"/>
    <s v="2.7 - OBRAS"/>
    <s v="2.7.2 - INFRAESTRUCTURA"/>
    <s v="S"/>
    <s v="59 - CONSTRUCCIÓN ESTADIO DE BASEBALL BEBECITO DEL VILLAR, BONAO, PROV. MONSEÑOR NOUEL"/>
    <s v="10 - FONDO GENERAL"/>
    <n v="14349"/>
    <s v="28 - MONSENOR NOUEL"/>
    <n v="0"/>
    <n v="0"/>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16460153.26"/>
  </r>
  <r>
    <s v="2024"/>
    <x v="0"/>
    <x v="0"/>
    <x v="1"/>
    <x v="6"/>
    <s v="2 - Poder Ejecutivo"/>
    <s v="0223 - MINISTERIO DE LA VIVIENDA, HABITAT Y EDIFICACIONES (MIVHED)"/>
    <s v="0001 - MINISTERIO DE LA VIVIENDA, HABITAT Y EDIFICACIONES (MIVHED)"/>
    <x v="2"/>
    <x v="8"/>
    <x v="34"/>
    <s v="2.7 - OBRAS"/>
    <s v="2.7.2 - INFRAESTRUCTURA"/>
    <s v="S"/>
    <s v="15 - Remodelación Estadio Olímpico Félix Sánchez, Distrito Nacional"/>
    <s v="10 - FONDO GENERAL"/>
    <n v="16700"/>
    <s v="01 - DISTRITO NACIONAL"/>
    <n v="0"/>
    <n v="300000000"/>
  </r>
  <r>
    <s v="2024"/>
    <x v="0"/>
    <x v="0"/>
    <x v="1"/>
    <x v="6"/>
    <s v="2 - Poder Ejecutivo"/>
    <s v="0223 - MINISTERIO DE LA VIVIENDA, HABITAT Y EDIFICACIONES (MIVHED)"/>
    <s v="0001 - MINISTERIO DE LA VIVIENDA, HABITAT Y EDIFICACIONES (MIVHED)"/>
    <x v="2"/>
    <x v="8"/>
    <x v="34"/>
    <s v="2.7 - OBRAS"/>
    <s v="2.7.2 - INFRAESTRUCTURA"/>
    <s v="S"/>
    <s v="01 - RECONSTRUCCIÓN ESTADIO DE SOFTBALL LOS MAMEYES  MUNICIPIO  SANTO DOMINGO ESTE, PROVINCIA SANTO DOMINGO"/>
    <s v="10 - FONDO GENERAL"/>
    <n v="16149"/>
    <s v="32 - SANTO DOMINGO"/>
    <n v="0"/>
    <n v="4722666.55"/>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en blanco)"/>
    <s v="99 - MULTIPROVINCIAL"/>
    <n v="0"/>
    <n v="146598316.33000001"/>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13000000"/>
    <n v="12583334"/>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3000000"/>
    <n v="16750000"/>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250000"/>
    <n v="145831"/>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0"/>
    <n v="17500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11300000"/>
    <n v="11591662"/>
  </r>
  <r>
    <s v="2024"/>
    <x v="0"/>
    <x v="0"/>
    <x v="1"/>
    <x v="7"/>
    <s v="1 - Poder Legislativo"/>
    <s v="0101 - SENADO DE LA REPÚBLICA"/>
    <s v="0001 - SENADO DE LA REPÚBLICA DOMINICANA"/>
    <x v="0"/>
    <x v="0"/>
    <x v="0"/>
    <s v="2.6 - BIENES MUEBLES, INMUEBLES E INTANGIBLES"/>
    <s v="2.6.8 - BIENES INTANGIBLES"/>
    <s v="N"/>
    <s v="00 - N/A"/>
    <s v="10 - FONDO GENERAL"/>
    <s v="(en blanco)"/>
    <s v="99 - MULTIPROVINCIAL"/>
    <n v="1500000"/>
    <n v="875000"/>
  </r>
  <r>
    <s v="2024"/>
    <x v="0"/>
    <x v="0"/>
    <x v="1"/>
    <x v="7"/>
    <s v="1 - Poder Legislativo"/>
    <s v="0101 - SENADO DE LA REPÚBLICA"/>
    <s v="0001 - SENADO DE LA REPÚBLICA DOMINICANA"/>
    <x v="0"/>
    <x v="0"/>
    <x v="0"/>
    <s v="2.7 - OBRAS"/>
    <s v="2.7.1 - OBRAS EN EDIFICACIONES"/>
    <s v="N"/>
    <s v="00 - N/A"/>
    <s v="10 - FONDO GENERAL"/>
    <s v="(en blanco)"/>
    <s v="99 - MULTIPROVINCIAL"/>
    <n v="50000000"/>
    <n v="116666658"/>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33110157"/>
    <n v="39092109.859999999"/>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2955200"/>
    <n v="20128736"/>
  </r>
  <r>
    <s v="2024"/>
    <x v="0"/>
    <x v="0"/>
    <x v="1"/>
    <x v="7"/>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20500000"/>
    <n v="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3100000"/>
    <n v="5813276.4000000004"/>
  </r>
  <r>
    <s v="2024"/>
    <x v="0"/>
    <x v="0"/>
    <x v="1"/>
    <x v="7"/>
    <s v="1 - Poder Legislativo"/>
    <s v="0102 - CÁMARA DE DIPUTADOS"/>
    <s v="0001 - CÁMARA DE DIPUTADOS"/>
    <x v="0"/>
    <x v="0"/>
    <x v="0"/>
    <s v="2.6 - BIENES MUEBLES, INMUEBLES E INTANGIBLES"/>
    <s v="2.6.6 - EQUIPOS DE DEFENSA Y SEGURIDAD"/>
    <s v="N"/>
    <s v="00 - N/A"/>
    <s v="10 - FONDO GENERAL"/>
    <s v="(en blanco)"/>
    <s v="99 - MULTIPROVINCIAL"/>
    <n v="818000"/>
    <n v="0"/>
  </r>
  <r>
    <s v="2024"/>
    <x v="0"/>
    <x v="0"/>
    <x v="1"/>
    <x v="7"/>
    <s v="1 - Poder Legislativo"/>
    <s v="0102 - CÁMARA DE DIPUTADOS"/>
    <s v="0001 - CÁMARA DE DIPUTADOS"/>
    <x v="0"/>
    <x v="0"/>
    <x v="0"/>
    <s v="2.6 - BIENES MUEBLES, INMUEBLES E INTANGIBLES"/>
    <s v="2.6.8 - BIENES INTANGIBLES"/>
    <s v="N"/>
    <s v="00 - N/A"/>
    <s v="10 - FONDO GENERAL"/>
    <s v="(en blanco)"/>
    <s v="99 - MULTIPROVINCIAL"/>
    <n v="1500000"/>
    <n v="0"/>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1330000"/>
    <n v="1012486.3400000001"/>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175000"/>
    <n v="1462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0"/>
    <n v="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1175000"/>
    <n v="176693.34"/>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en blanco)"/>
    <s v="99 - MULTIPROVINCIAL"/>
    <n v="40000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150000"/>
    <n v="0"/>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66473596"/>
    <n v="16957229.82"/>
  </r>
  <r>
    <s v="2024"/>
    <x v="0"/>
    <x v="0"/>
    <x v="1"/>
    <x v="7"/>
    <s v="2 - Poder Ejecutivo"/>
    <s v="0201 - PRESIDENCIA DE LA REPÚBLICA"/>
    <s v="0001 - CONTRALORIA GENERAL DE LA REPUBLICA"/>
    <x v="0"/>
    <x v="0"/>
    <x v="2"/>
    <s v="2.6 - BIENES MUEBLES, INMUEBLES E INTANGIBLES"/>
    <s v="2.6.1 - MOBILIARIO Y EQUIPO"/>
    <s v="N"/>
    <s v="00 - N/A"/>
    <s v="70 - DONACION EXTERNA"/>
    <s v="(en blanco)"/>
    <s v="99 - MULTIPROVINCIAL"/>
    <n v="0"/>
    <n v="0"/>
  </r>
  <r>
    <s v="2024"/>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4629800"/>
    <n v="592024.1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925000"/>
    <n v="680600.4"/>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en blanco)"/>
    <s v="99 - MULTIPROVINCIAL"/>
    <n v="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5032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956900"/>
    <n v="204993.61"/>
  </r>
  <r>
    <s v="2024"/>
    <x v="0"/>
    <x v="0"/>
    <x v="1"/>
    <x v="7"/>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9200"/>
    <n v="1797997.0999999999"/>
  </r>
  <r>
    <s v="2024"/>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40000"/>
    <n v="0"/>
  </r>
  <r>
    <s v="2024"/>
    <x v="0"/>
    <x v="0"/>
    <x v="1"/>
    <x v="7"/>
    <s v="2 - Poder Ejecutivo"/>
    <s v="0201 - PRESIDENCIA DE LA REPÚBLICA"/>
    <s v="0001 - GABINETE SOCIAL DE LA PRESIDENCIA"/>
    <x v="2"/>
    <x v="3"/>
    <x v="4"/>
    <s v="2.6 - BIENES MUEBLES, INMUEBLES E INTANGIBLES"/>
    <s v="2.6.1 - MOBILIARIO Y EQUIPO"/>
    <s v="N"/>
    <s v="00 - N/A"/>
    <s v="10 - FONDO GENERAL"/>
    <s v="(en blanco)"/>
    <s v="99 - MULTIPROVINCIAL"/>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12749927"/>
    <n v="4612275.53"/>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71023511"/>
    <n v="0"/>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en blanco)"/>
    <s v="99 - MULTIPROVINCIAL"/>
    <n v="0"/>
    <n v="244012.2"/>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60 - CREDITO EXTERNO"/>
    <n v="13856"/>
    <s v="32 - SANTO DOMINGO"/>
    <n v="0"/>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5161944"/>
    <n v="29500"/>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2201481"/>
    <n v="1064639.83"/>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0"/>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s v="2.6 - BIENES MUEBLES, INMUEBLES E INTANGIBLES"/>
    <s v="2.6.7 - ACTIVOS BIOLÓGICOS"/>
    <s v="N"/>
    <s v="00 - N/A"/>
    <s v="10 - FONDO GENERAL"/>
    <s v="(en blanco)"/>
    <s v="99 - MULTIPROVINCIAL"/>
    <n v="0"/>
    <n v="0"/>
  </r>
  <r>
    <s v="2024"/>
    <x v="0"/>
    <x v="0"/>
    <x v="1"/>
    <x v="7"/>
    <s v="2 - Poder Ejecutivo"/>
    <s v="0201 - PRESIDENCIA DE LA REPÚBLICA"/>
    <s v="0001 - GABINETE SOCIAL DE LA PRESIDENCIA"/>
    <x v="2"/>
    <x v="4"/>
    <x v="5"/>
    <s v="2.6 - BIENES MUEBLES, INMUEBLES E INTANGIBLES"/>
    <s v="2.6.8 - BIENES INTANGIBLES"/>
    <s v="N"/>
    <s v="00 - N/A"/>
    <s v="10 - FONDO GENERAL"/>
    <s v="(en blanco)"/>
    <s v="99 - MULTIPROVINCIAL"/>
    <n v="100000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20203"/>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21256137.579999998"/>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0"/>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42325000"/>
    <n v="5686440.9500000002"/>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4470000"/>
    <n v="200010"/>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14219"/>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10100000"/>
    <n v="32526.7"/>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16196060"/>
    <n v="192185.83"/>
  </r>
  <r>
    <s v="2024"/>
    <x v="0"/>
    <x v="0"/>
    <x v="1"/>
    <x v="7"/>
    <s v="2 - Poder Ejecutivo"/>
    <s v="0201 - PRESIDENCIA DE LA REPÚBLICA"/>
    <s v="0001 - GABINETE SOCIAL DE LA PRESIDENCIA"/>
    <x v="2"/>
    <x v="4"/>
    <x v="6"/>
    <s v="2.6 - BIENES MUEBLES, INMUEBLES E INTANGIBLES"/>
    <s v="2.6.6 - EQUIPOS DE DEFENSA Y SEGURIDAD"/>
    <s v="N"/>
    <s v="00 - N/A"/>
    <s v="10 - FONDO GENERAL"/>
    <s v="(en blanco)"/>
    <s v="99 - MULTIPROVINCIAL"/>
    <n v="150000"/>
    <n v="0"/>
  </r>
  <r>
    <s v="2024"/>
    <x v="0"/>
    <x v="0"/>
    <x v="1"/>
    <x v="7"/>
    <s v="2 - Poder Ejecutivo"/>
    <s v="0201 - PRESIDENCIA DE LA REPÚBLICA"/>
    <s v="0001 - GABINETE SOCIAL DE LA PRESIDENCIA"/>
    <x v="2"/>
    <x v="4"/>
    <x v="6"/>
    <s v="2.6 - BIENES MUEBLES, INMUEBLES E INTANGIBLES"/>
    <s v="2.6.7 - ACTIVOS BIOLÓGICOS"/>
    <s v="N"/>
    <s v="00 - N/A"/>
    <s v="10 - FONDO GENERAL"/>
    <s v="(en blanco)"/>
    <s v="99 - MULTIPROVINCIAL"/>
    <n v="0"/>
    <n v="0"/>
  </r>
  <r>
    <s v="2024"/>
    <x v="0"/>
    <x v="0"/>
    <x v="1"/>
    <x v="7"/>
    <s v="2 - Poder Ejecutivo"/>
    <s v="0201 - PRESIDENCIA DE LA REPÚBLICA"/>
    <s v="0001 - GABINETE SOCIAL DE LA PRESIDENCIA"/>
    <x v="2"/>
    <x v="4"/>
    <x v="6"/>
    <s v="2.6 - BIENES MUEBLES, INMUEBLES E INTANGIBLES"/>
    <s v="2.6.8 - BIENES INTANGIBLES"/>
    <s v="N"/>
    <s v="00 - N/A"/>
    <s v="10 - FONDO GENERAL"/>
    <s v="(en blanco)"/>
    <s v="99 - MULTIPROVINCIAL"/>
    <n v="608400"/>
    <n v="0"/>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350000"/>
    <n v="0"/>
  </r>
  <r>
    <s v="2024"/>
    <x v="0"/>
    <x v="0"/>
    <x v="1"/>
    <x v="7"/>
    <s v="2 - Poder Ejecutivo"/>
    <s v="0201 - PRESIDENCIA DE LA REPÚBLICA"/>
    <s v="0001 - GABINETE SOCIAL DE LA PRESIDENCIA"/>
    <x v="2"/>
    <x v="4"/>
    <x v="6"/>
    <s v="2.7 - OBRAS"/>
    <s v="2.7.1 - OBRAS EN EDIFICACIONES"/>
    <s v="N"/>
    <s v="00 - N/A"/>
    <s v="10 - FONDO GENERAL"/>
    <s v="(en blanco)"/>
    <s v="99 - MULTIPROVINCIAL"/>
    <n v="13000000"/>
    <n v="2632594.7999999998"/>
  </r>
  <r>
    <s v="2024"/>
    <x v="0"/>
    <x v="0"/>
    <x v="1"/>
    <x v="7"/>
    <s v="2 - Poder Ejecutivo"/>
    <s v="0201 - PRESIDENCIA DE LA REPÚBLICA"/>
    <s v="0001 - GABINETE SOCIAL DE LA PRESIDENCIA"/>
    <x v="2"/>
    <x v="4"/>
    <x v="95"/>
    <s v="2.6 - BIENES MUEBLES, INMUEBLES E INTANGIBLES"/>
    <s v="2.6.1 - MOBILIARIO Y EQUIPO"/>
    <s v="S"/>
    <s v="00 - N/A"/>
    <s v="70 - DONACION EXTERNA"/>
    <s v="(en blanco)"/>
    <s v="99 - MULTIPROVINCIAL"/>
    <n v="30115000"/>
    <n v="0"/>
  </r>
  <r>
    <s v="2024"/>
    <x v="0"/>
    <x v="0"/>
    <x v="1"/>
    <x v="7"/>
    <s v="2 - Poder Ejecutivo"/>
    <s v="0201 - PRESIDENCIA DE LA REPÚBLICA"/>
    <s v="0001 - GABINETE SOCIAL DE LA PRESIDENCIA"/>
    <x v="2"/>
    <x v="4"/>
    <x v="95"/>
    <s v="2.6 - BIENES MUEBLES, INMUEBLES E INTANGIBLES"/>
    <s v="2.6.8 - BIENES INTANGIBLES"/>
    <s v="S"/>
    <s v="00 - N/A"/>
    <s v="70 - DONACION EXTERNA"/>
    <s v="(en blanco)"/>
    <s v="99 - MULTIPROVINCIAL"/>
    <n v="9858507"/>
    <n v="0"/>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9613425"/>
    <n v="1517365.03"/>
  </r>
  <r>
    <s v="2024"/>
    <x v="0"/>
    <x v="0"/>
    <x v="1"/>
    <x v="7"/>
    <s v="2 - Poder Ejecutivo"/>
    <s v="0201 - PRESIDENCIA DE LA REPÚBLICA"/>
    <s v="0001 - MINISTERIO DE LA PRESIDENCIA"/>
    <x v="0"/>
    <x v="0"/>
    <x v="2"/>
    <s v="2.6 - BIENES MUEBLES, INMUEBLES E INTANGIBLES"/>
    <s v="2.6.1 - MOBILIARIO Y EQUIPO"/>
    <s v="N"/>
    <s v="00 - N/A"/>
    <s v="70 - DONACION EXTERNA"/>
    <s v="(en blanco)"/>
    <s v="99 - MULTIPROVINCIAL"/>
    <n v="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1787000"/>
    <n v="0"/>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711000"/>
    <n v="343501.49"/>
  </r>
  <r>
    <s v="2024"/>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en blanco)"/>
    <s v="99 - MULTIPROVINCIAL"/>
    <n v="0"/>
    <n v="3422519.2"/>
  </r>
  <r>
    <s v="2024"/>
    <x v="0"/>
    <x v="0"/>
    <x v="1"/>
    <x v="7"/>
    <s v="2 - Poder Ejecutivo"/>
    <s v="0201 - PRESIDENCIA DE LA REPÚBLICA"/>
    <s v="0001 - MINISTERIO DE LA PRESIDENCIA"/>
    <x v="3"/>
    <x v="6"/>
    <x v="11"/>
    <s v="2.6 - BIENES MUEBLES, INMUEBLES E INTANGIBLES"/>
    <s v="2.6.1 - MOBILIARIO Y EQUIPO"/>
    <s v="N"/>
    <s v="00 - N/A"/>
    <s v="10 - FONDO GENERAL"/>
    <s v="(en blanco)"/>
    <s v="99 - MULTIPROVINCIAL"/>
    <n v="450000"/>
    <n v="69999.77"/>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en blanco)"/>
    <s v="99 - MULTIPROVINCIAL"/>
    <n v="3000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21740000"/>
    <n v="166305811.75"/>
  </r>
  <r>
    <s v="2024"/>
    <x v="0"/>
    <x v="0"/>
    <x v="1"/>
    <x v="7"/>
    <s v="2 - Poder Ejecutivo"/>
    <s v="0201 - PRESIDENCIA DE LA REPÚBLICA"/>
    <s v="0001 - SECRETARIADO ADMINISTRATIVO DE LA PRESIDENCIA"/>
    <x v="0"/>
    <x v="0"/>
    <x v="2"/>
    <s v="2.6 - BIENES MUEBLES, INMUEBLES E INTANGIBLES"/>
    <s v="2.6.1 - MOBILIARIO Y EQUIPO"/>
    <s v="N"/>
    <s v="00 - N/A"/>
    <s v="50 - CRÉDITO INTERNO"/>
    <s v="(en blanco)"/>
    <s v="99 - MULTIPROVINCIAL"/>
    <n v="0"/>
    <n v="55099993.799999997"/>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2260000"/>
    <n v="40304.26"/>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60000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1300000"/>
    <n v="0"/>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1053219"/>
    <n v="2744749.32"/>
  </r>
  <r>
    <s v="2024"/>
    <x v="0"/>
    <x v="0"/>
    <x v="1"/>
    <x v="7"/>
    <s v="2 - Poder Ejecutivo"/>
    <s v="0201 - PRESIDENCIA DE LA REPÚBLICA"/>
    <s v="0001 - SECRETARIADO ADMINISTRATIVO DE LA PRESIDENCIA"/>
    <x v="0"/>
    <x v="0"/>
    <x v="2"/>
    <s v="2.6 - BIENES MUEBLES, INMUEBLES E INTANGIBLES"/>
    <s v="2.6.5 - MAQUINARIA, OTROS EQUIPOS Y HERRAMIENTAS"/>
    <s v="N"/>
    <s v="00 - N/A"/>
    <s v="50 - CRÉDITO INTERNO"/>
    <s v="(en blanco)"/>
    <s v="99 - MULTIPROVINCIAL"/>
    <n v="0"/>
    <n v="5967330.7999999998"/>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500000"/>
    <n v="445119.6"/>
  </r>
  <r>
    <s v="2024"/>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600000"/>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500000"/>
    <n v="55000000"/>
  </r>
  <r>
    <s v="2024"/>
    <x v="0"/>
    <x v="0"/>
    <x v="1"/>
    <x v="7"/>
    <s v="2 - Poder Ejecutivo"/>
    <s v="0201 - PRESIDENCIA DE LA REPÚBLICA"/>
    <s v="0001 - SECRETARIADO ADMINISTRATIVO DE LA PRESIDENCIA"/>
    <x v="0"/>
    <x v="0"/>
    <x v="2"/>
    <s v="2.7 - OBRAS"/>
    <s v="2.7.1 - OBRAS EN EDIFICACIONES"/>
    <s v="N"/>
    <s v="00 - N/A"/>
    <s v="10 - FONDO GENERAL"/>
    <s v="(en blanco)"/>
    <s v="99 - MULTIPROVINCIAL"/>
    <n v="15000000"/>
    <n v="4543176.93"/>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40000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en blanco)"/>
    <s v="99 - MULTIPROVINCIAL"/>
    <n v="550000"/>
    <n v="0"/>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en blanco)"/>
    <s v="99 - MULTIPROVINCIAL"/>
    <n v="22500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en blanco)"/>
    <s v="99 - MULTIPROVINCIAL"/>
    <n v="1500000"/>
    <n v="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en blanco)"/>
    <s v="99 - MULTIPROVINCIAL"/>
    <n v="1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en blanco)"/>
    <s v="99 - MULTIPROVINCIAL"/>
    <n v="100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en blanco)"/>
    <s v="99 - MULTIPROVINCIAL"/>
    <n v="50000"/>
    <n v="0"/>
  </r>
  <r>
    <s v="2024"/>
    <x v="0"/>
    <x v="0"/>
    <x v="1"/>
    <x v="7"/>
    <s v="2 - Poder Ejecutivo"/>
    <s v="0201 - PRESIDENCIA DE LA REPÚBLICA"/>
    <s v="0001 - SECRETARIADO ADMINISTRATIVO DE LA PRESIDENCIA"/>
    <x v="2"/>
    <x v="4"/>
    <x v="6"/>
    <s v="2.7 - OBRAS"/>
    <s v="2.7.1 - OBRAS EN EDIFICACIONES"/>
    <s v="N"/>
    <s v="00 - N/A"/>
    <s v="10 - FONDO GENERAL"/>
    <s v="(en blanco)"/>
    <s v="99 - MULTIPROVINCIAL"/>
    <n v="2500000"/>
    <n v="0"/>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902000000"/>
    <n v="751026151.9799999"/>
  </r>
  <r>
    <s v="2024"/>
    <x v="0"/>
    <x v="0"/>
    <x v="1"/>
    <x v="7"/>
    <s v="2 - Poder Ejecutivo"/>
    <s v="0201 - PRESIDENCIA DE LA REPÚBLICA"/>
    <s v="0003 - PLAN PRESIDENCIAL CONTRA LA POBREZA"/>
    <x v="2"/>
    <x v="4"/>
    <x v="6"/>
    <s v="2.6 - BIENES MUEBLES, INMUEBLES E INTANGIBLES"/>
    <s v="2.6.1 - MOBILIARIO Y EQUIPO"/>
    <s v="N"/>
    <s v="00 - N/A"/>
    <s v="50 - CRÉDITO INTERNO"/>
    <s v="(en blanco)"/>
    <s v="99 - MULTIPROVINCIAL"/>
    <n v="0"/>
    <n v="0"/>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en blanco)"/>
    <s v="99 - MULTIPROVINCIAL"/>
    <n v="180000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en blanco)"/>
    <s v="99 - MULTIPROVINCIAL"/>
    <n v="60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en blanco)"/>
    <s v="99 - MULTIPROVINCIAL"/>
    <n v="16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14000000"/>
    <n v="74139.399999999994"/>
  </r>
  <r>
    <s v="2024"/>
    <x v="0"/>
    <x v="0"/>
    <x v="1"/>
    <x v="7"/>
    <s v="2 - Poder Ejecutivo"/>
    <s v="0201 - PRESIDENCIA DE LA REPÚBLICA"/>
    <s v="0003 - PLAN PRESIDENCIAL CONTRA LA POBREZA"/>
    <x v="2"/>
    <x v="4"/>
    <x v="6"/>
    <s v="2.7 - OBRAS"/>
    <s v="2.7.1 - OBRAS EN EDIFICACIONES"/>
    <s v="N"/>
    <s v="00 - N/A"/>
    <s v="10 - FONDO GENERAL"/>
    <s v="(en blanco)"/>
    <s v="99 - MULTIPROVINCIAL"/>
    <n v="6100000"/>
    <n v="0"/>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51786276"/>
    <n v="2479087.7700000005"/>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6036500"/>
    <n v="0"/>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9503200"/>
    <n v="2311831.96"/>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4064640"/>
    <n v="157482.79999999999"/>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50 - CRÉDITO INTERNO"/>
    <s v="(en blanco)"/>
    <s v="99 - MULTIPROVINCIAL"/>
    <n v="0"/>
    <n v="0"/>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en blanco)"/>
    <s v="99 - MULTIPROVINCIAL"/>
    <n v="83700"/>
    <n v="0"/>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en blanco)"/>
    <s v="99 - MULTIPROVINCIAL"/>
    <n v="76500"/>
    <n v="0"/>
  </r>
  <r>
    <s v="2024"/>
    <x v="0"/>
    <x v="0"/>
    <x v="1"/>
    <x v="7"/>
    <s v="2 - Poder Ejecutivo"/>
    <s v="0201 - PRESIDENCIA DE LA REPÚBLICA"/>
    <s v="0004 - COMISION PRESIDENCIAL DE APOYO AL DESARROLLO BARRIAL"/>
    <x v="2"/>
    <x v="4"/>
    <x v="6"/>
    <s v="2.7 - OBRAS"/>
    <s v="2.7.1 - OBRAS EN EDIFICACIONES"/>
    <s v="N"/>
    <s v="00 - N/A"/>
    <s v="10 - FONDO GENERAL"/>
    <s v="(en blanco)"/>
    <s v="99 - MULTIPROVINCIAL"/>
    <n v="17205750"/>
    <n v="1584881.39"/>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2900000"/>
    <n v="0"/>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en blanco)"/>
    <s v="99 - MULTIPROVINCIAL"/>
    <n v="85000000"/>
    <n v="9692241.4299999997"/>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13689680"/>
    <n v="3280164"/>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en blanco)"/>
    <s v="99 - MULTIPROVINCIAL"/>
    <n v="50000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en blanco)"/>
    <s v="99 - MULTIPROVINCIAL"/>
    <n v="17000000"/>
    <n v="9667179.0999999996"/>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en blanco)"/>
    <s v="99 - MULTIPROVINCIAL"/>
    <n v="700000"/>
    <n v="1062"/>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50000"/>
    <n v="666341.28"/>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15000000"/>
    <n v="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2026550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7020000"/>
    <n v="1416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115900000"/>
    <n v="6738877.1500000004"/>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401942250"/>
    <n v="5792708.71"/>
  </r>
  <r>
    <s v="2024"/>
    <x v="0"/>
    <x v="0"/>
    <x v="1"/>
    <x v="7"/>
    <s v="2 - Poder Ejecutivo"/>
    <s v="0201 - PRESIDENCIA DE LA REPÚBLICA"/>
    <s v="0004 - SERVICIO INTEGRAL DE EMERGENCIAS"/>
    <x v="0"/>
    <x v="7"/>
    <x v="12"/>
    <s v="2.6 - BIENES MUEBLES, INMUEBLES E INTANGIBLES"/>
    <s v="2.6.6 - EQUIPOS DE DEFENSA Y SEGURIDAD"/>
    <s v="N"/>
    <s v="00 - N/A"/>
    <s v="10 - FONDO GENERAL"/>
    <s v="(en blanco)"/>
    <s v="99 - MULTIPROVINCIAL"/>
    <n v="20000"/>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en blanco)"/>
    <s v="99 - MULTIPROVINCIAL"/>
    <n v="700000"/>
    <n v="0"/>
  </r>
  <r>
    <s v="2024"/>
    <x v="0"/>
    <x v="0"/>
    <x v="1"/>
    <x v="7"/>
    <s v="2 - Poder Ejecutivo"/>
    <s v="0201 - PRESIDENCIA DE LA REPÚBLICA"/>
    <s v="0004 - SERVICIO INTEGRAL DE EMERGENCIAS"/>
    <x v="0"/>
    <x v="7"/>
    <x v="12"/>
    <s v="2.6 - BIENES MUEBLES, INMUEBLES E INTANGIBLES"/>
    <s v="2.6.8 - BIENES INTANGIBLES"/>
    <s v="N"/>
    <s v="00 - N/A"/>
    <s v="10 - FONDO GENERAL"/>
    <s v="(en blanco)"/>
    <s v="99 - MULTIPROVINCIAL"/>
    <n v="811922"/>
    <n v="0"/>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en blanco)"/>
    <s v="99 - MULTIPROVINCIAL"/>
    <n v="60000000"/>
    <n v="5552568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0"/>
  </r>
  <r>
    <s v="2024"/>
    <x v="0"/>
    <x v="0"/>
    <x v="1"/>
    <x v="7"/>
    <s v="2 - Poder Ejecutivo"/>
    <s v="0201 - PRESIDENCIA DE LA REPÚBLICA"/>
    <s v="0004 - SERVICIO INTEGRAL DE EMERGENCIAS"/>
    <x v="0"/>
    <x v="7"/>
    <x v="12"/>
    <s v="2.7 - OBRAS"/>
    <s v="2.7.1 - OBRAS EN EDIFICACIONES"/>
    <s v="N"/>
    <s v="00 - N/A"/>
    <s v="10 - FONDO GENERAL"/>
    <s v="(en blanco)"/>
    <s v="99 - MULTIPROVINCIAL"/>
    <n v="1000000"/>
    <n v="0"/>
  </r>
  <r>
    <s v="2024"/>
    <x v="0"/>
    <x v="0"/>
    <x v="1"/>
    <x v="7"/>
    <s v="2 - Poder Ejecutivo"/>
    <s v="0201 - PRESIDENCIA DE LA REPÚBLICA"/>
    <s v="0004 - SERVICIO INTEGRAL DE EMERGENCIAS"/>
    <x v="0"/>
    <x v="7"/>
    <x v="12"/>
    <s v="2.7 - OBRAS"/>
    <s v="2.7.1 - OBRAS EN EDIFICACIONES"/>
    <s v="N"/>
    <s v="00 - N/A"/>
    <s v="20 - FONDOS CON DESTINO ESPECÍFICO"/>
    <s v="(en blanco)"/>
    <s v="99 - MULTIPROVINCIAL"/>
    <n v="114282940"/>
    <n v="0"/>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30000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3200000"/>
    <n v="0"/>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60000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0"/>
  </r>
  <r>
    <s v="2024"/>
    <x v="0"/>
    <x v="0"/>
    <x v="1"/>
    <x v="7"/>
    <s v="2 - Poder Ejecutivo"/>
    <s v="0201 - PRESIDENCIA DE LA REPÚBLICA"/>
    <s v="0005 - UNIDAD EJECUTORA PARA LA READECUACION DE BARRIOS  Y ENTORNOS (URBE)"/>
    <x v="2"/>
    <x v="4"/>
    <x v="106"/>
    <s v="2.7 - OBRAS"/>
    <s v="2.7.1 - OBRAS EN EDIFICACIONES"/>
    <s v="S"/>
    <s v="01 - MEJORAMIENTO URBANO, SOCIAL Y AMBIENTAL DEL BARRIO DOMINGO SAVIO (LA CIENEGA - LOS GUANDULES), DISTRITO NACIONAL"/>
    <s v="10 - FONDO GENERAL"/>
    <n v="13924"/>
    <s v="01 - DISTRITO NACIONAL"/>
    <n v="0"/>
    <n v="20432921.66"/>
  </r>
  <r>
    <s v="2024"/>
    <x v="0"/>
    <x v="0"/>
    <x v="1"/>
    <x v="7"/>
    <s v="2 - Poder Ejecutivo"/>
    <s v="0201 - PRESIDENCIA DE LA REPÚBLICA"/>
    <s v="0006 - CENTRO DE OPERACIONES DE EMERGENCIAS (COE)"/>
    <x v="3"/>
    <x v="6"/>
    <x v="13"/>
    <s v="2.6 - BIENES MUEBLES, INMUEBLES E INTANGIBLES"/>
    <s v="2.6.1 - MOBILIARIO Y EQUIPO"/>
    <s v="N"/>
    <s v="00 - N/A"/>
    <s v="40 - TRANSFERENCIAS"/>
    <s v="(en blanco)"/>
    <s v="99 - MULTIPROVINCIAL"/>
    <n v="0"/>
    <n v="0"/>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en blanco)"/>
    <s v="99 - MULTIPROVINCIAL"/>
    <n v="0"/>
    <n v="0"/>
  </r>
  <r>
    <s v="2024"/>
    <x v="0"/>
    <x v="0"/>
    <x v="1"/>
    <x v="7"/>
    <s v="2 - Poder Ejecutivo"/>
    <s v="0201 - PRESIDENCIA DE LA REPÚBLICA"/>
    <s v="0006 - CENTRO DE OPERACIONES DE EMERGENCIAS (COE)"/>
    <x v="3"/>
    <x v="6"/>
    <x v="13"/>
    <s v="2.6 - BIENES MUEBLES, INMUEBLES E INTANGIBLES"/>
    <s v="2.6.4 - VEHÍCULOS Y EQUIPO DE TRANSPORTE, TRACCIÓN Y ELEVACIÓN"/>
    <s v="N"/>
    <s v="00 - N/A"/>
    <s v="40 - TRANSFERENCIAS"/>
    <s v="(en blanco)"/>
    <s v="99 - MULTIPROVINCIAL"/>
    <n v="0"/>
    <n v="0"/>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0"/>
  </r>
  <r>
    <s v="2024"/>
    <x v="0"/>
    <x v="0"/>
    <x v="1"/>
    <x v="7"/>
    <s v="2 - Poder Ejecutivo"/>
    <s v="0201 - PRESIDENCIA DE LA REPÚBLICA"/>
    <s v="0006 - CENTRO DE OPERACIONES DE EMERGENCIAS (COE)"/>
    <x v="3"/>
    <x v="6"/>
    <x v="13"/>
    <s v="2.6 - BIENES MUEBLES, INMUEBLES E INTANGIBLES"/>
    <s v="2.6.6 - EQUIPOS DE DEFENSA Y SEGURIDAD"/>
    <s v="N"/>
    <s v="00 - N/A"/>
    <s v="40 - TRANSFERENCIAS"/>
    <s v="(en blanco)"/>
    <s v="99 - MULTIPROVINCIAL"/>
    <n v="0"/>
    <n v="0"/>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33700000"/>
    <n v="521756.69"/>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2700000"/>
    <n v="0"/>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55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42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7350000"/>
    <n v="631231.76"/>
  </r>
  <r>
    <s v="2024"/>
    <x v="0"/>
    <x v="0"/>
    <x v="1"/>
    <x v="7"/>
    <s v="2 - Poder Ejecutivo"/>
    <s v="0201 - PRESIDENCIA DE LA REPÚBLICA"/>
    <s v="0007 - PROGRAMA SUPÉRATE"/>
    <x v="2"/>
    <x v="4"/>
    <x v="6"/>
    <s v="2.6 - BIENES MUEBLES, INMUEBLES E INTANGIBLES"/>
    <s v="2.6.6 - EQUIPOS DE DEFENSA Y SEGURIDAD"/>
    <s v="N"/>
    <s v="00 - N/A"/>
    <s v="10 - FONDO GENERAL"/>
    <s v="(en blanco)"/>
    <s v="99 - MULTIPROVINCIAL"/>
    <n v="700000"/>
    <n v="0"/>
  </r>
  <r>
    <s v="2024"/>
    <x v="0"/>
    <x v="0"/>
    <x v="1"/>
    <x v="7"/>
    <s v="2 - Poder Ejecutivo"/>
    <s v="0201 - PRESIDENCIA DE LA REPÚBLICA"/>
    <s v="0007 - PROGRAMA SUPÉRATE"/>
    <x v="2"/>
    <x v="4"/>
    <x v="6"/>
    <s v="2.6 - BIENES MUEBLES, INMUEBLES E INTANGIBLES"/>
    <s v="2.6.7 - ACTIVOS BIOLÓGICOS"/>
    <s v="N"/>
    <s v="00 - N/A"/>
    <s v="10 - FONDO GENERAL"/>
    <s v="(en blanco)"/>
    <s v="99 - MULTIPROVINCIAL"/>
    <n v="200000"/>
    <n v="0"/>
  </r>
  <r>
    <s v="2024"/>
    <x v="0"/>
    <x v="0"/>
    <x v="1"/>
    <x v="7"/>
    <s v="2 - Poder Ejecutivo"/>
    <s v="0201 - PRESIDENCIA DE LA REPÚBLICA"/>
    <s v="0007 - PROGRAMA SUPÉRATE"/>
    <x v="2"/>
    <x v="4"/>
    <x v="6"/>
    <s v="2.6 - BIENES MUEBLES, INMUEBLES E INTANGIBLES"/>
    <s v="2.6.8 - BIENES INTANGIBLES"/>
    <s v="N"/>
    <s v="00 - N/A"/>
    <s v="10 - FONDO GENERAL"/>
    <s v="(en blanco)"/>
    <s v="99 - MULTIPROVINCIAL"/>
    <n v="100000"/>
    <n v="0"/>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
    <n v="21771"/>
  </r>
  <r>
    <s v="2024"/>
    <x v="0"/>
    <x v="0"/>
    <x v="1"/>
    <x v="7"/>
    <s v="2 - Poder Ejecutivo"/>
    <s v="0201 - PRESIDENCIA DE LA REPÚBLICA"/>
    <s v="0007 - PROGRAMA SUPÉRATE"/>
    <x v="2"/>
    <x v="4"/>
    <x v="6"/>
    <s v="2.7 - OBRAS"/>
    <s v="2.7.1 - OBRAS EN EDIFICACIONES"/>
    <s v="N"/>
    <s v="00 - N/A"/>
    <s v="10 - FONDO GENERAL"/>
    <s v="(en blanco)"/>
    <s v="99 - MULTIPROVINCIAL"/>
    <n v="37500000"/>
    <n v="10118454.15"/>
  </r>
  <r>
    <s v="2024"/>
    <x v="0"/>
    <x v="0"/>
    <x v="1"/>
    <x v="7"/>
    <s v="2 - Poder Ejecutivo"/>
    <s v="0201 - PRESIDENCIA DE LA REPÚBLICA"/>
    <s v="0007 - PROGRAMA SUPÉRATE"/>
    <x v="2"/>
    <x v="4"/>
    <x v="6"/>
    <s v="2.7 - OBRAS"/>
    <s v="2.7.1 - OBRAS EN EDIFICACIONES"/>
    <s v="N"/>
    <s v="00 - N/A"/>
    <s v="60 - CREDITO EXTERNO"/>
    <s v="(en blanco)"/>
    <s v="99 - MULTIPROVINCIAL"/>
    <n v="542250000"/>
    <n v="0"/>
  </r>
  <r>
    <s v="2024"/>
    <x v="0"/>
    <x v="0"/>
    <x v="1"/>
    <x v="7"/>
    <s v="2 - Poder Ejecutivo"/>
    <s v="0201 - PRESIDENCIA DE LA REPÚBLICA"/>
    <s v="0007 - PROGRAMA SUPÉRATE"/>
    <x v="2"/>
    <x v="4"/>
    <x v="95"/>
    <s v="2.7 - OBRAS"/>
    <s v="2.7.1 - OBRAS EN EDIFICACIONES"/>
    <s v="S"/>
    <s v="00 - N/A"/>
    <s v="60 - CREDITO EXTERNO"/>
    <s v="(en blanco)"/>
    <s v="99 - MULTIPROVINCIAL"/>
    <n v="168000000"/>
    <n v="0"/>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1138924.2"/>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7 - PROGRAMA SUPÉRATE"/>
    <x v="2"/>
    <x v="5"/>
    <x v="14"/>
    <s v="2.6 - BIENES MUEBLES, INMUEBLES E INTANGIBLES"/>
    <s v="2.6.5 - MAQUINARIA, OTROS EQUIPOS Y HERRAMIENTAS"/>
    <s v="N"/>
    <s v="00 - N/A"/>
    <s v="10 - FONDO GENERAL"/>
    <s v="(en blanco)"/>
    <s v="99 - MULTIPROVINCIAL"/>
    <n v="0"/>
    <n v="0"/>
  </r>
  <r>
    <s v="2024"/>
    <x v="0"/>
    <x v="0"/>
    <x v="1"/>
    <x v="7"/>
    <s v="2 - Poder Ejecutivo"/>
    <s v="0201 - PRESIDENCIA DE LA REPÚBLICA"/>
    <s v="0007 - PROGRAMA SUPÉRATE"/>
    <x v="2"/>
    <x v="5"/>
    <x v="14"/>
    <s v="2.6 - BIENES MUEBLES, INMUEBLES E INTANGIBLES"/>
    <s v="2.6.9 - EDIFICIOS, ESTRUCTURAS, TIERRAS, TERRENOS Y OBJETOS DE VALOR"/>
    <s v="N"/>
    <s v="00 - N/A"/>
    <s v="10 - FONDO GENERAL"/>
    <s v="(en blanco)"/>
    <s v="99 - MULTIPROVINCIAL"/>
    <n v="0"/>
    <n v="0"/>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5500000"/>
    <n v="73459216.629999995"/>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en blanco)"/>
    <s v="99 - MULTIPROVINCIAL"/>
    <n v="500000"/>
    <n v="1138593.33"/>
  </r>
  <r>
    <s v="2024"/>
    <x v="0"/>
    <x v="0"/>
    <x v="1"/>
    <x v="7"/>
    <s v="2 - Poder Ejecutivo"/>
    <s v="0201 - PRESIDENCIA DE LA REPÚBLICA"/>
    <s v="0008 - ADMINISTRADORA DE SUBSIDIOS SOCIALES"/>
    <x v="2"/>
    <x v="4"/>
    <x v="6"/>
    <s v="2.6 - BIENES MUEBLES, INMUEBLES E INTANGIBLES"/>
    <s v="2.6.3 - EQUIPO E INSTRUMENTAL, CIENTÍFICO Y LABORATORIO"/>
    <s v="N"/>
    <s v="00 - N/A"/>
    <s v="10 - FONDO GENERAL"/>
    <s v="(en blanco)"/>
    <s v="99 - MULTIPROVINCIAL"/>
    <n v="0"/>
    <n v="67000"/>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en blanco)"/>
    <s v="99 - MULTIPROVINCIAL"/>
    <n v="3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en blanco)"/>
    <s v="99 - MULTIPROVINCIAL"/>
    <n v="0"/>
    <n v="583392"/>
  </r>
  <r>
    <s v="2024"/>
    <x v="0"/>
    <x v="0"/>
    <x v="1"/>
    <x v="7"/>
    <s v="2 - Poder Ejecutivo"/>
    <s v="0201 - PRESIDENCIA DE LA REPÚBLICA"/>
    <s v="0008 - ADMINISTRADORA DE SUBSIDIOS SOCIALES"/>
    <x v="2"/>
    <x v="4"/>
    <x v="6"/>
    <s v="2.6 - BIENES MUEBLES, INMUEBLES E INTANGIBLES"/>
    <s v="2.6.6 - EQUIPOS DE DEFENSA Y SEGURIDAD"/>
    <s v="N"/>
    <s v="00 - N/A"/>
    <s v="10 - FONDO GENERAL"/>
    <s v="(en blanco)"/>
    <s v="99 - MULTIPROVINCIAL"/>
    <n v="0"/>
    <n v="0"/>
  </r>
  <r>
    <s v="2024"/>
    <x v="0"/>
    <x v="0"/>
    <x v="1"/>
    <x v="7"/>
    <s v="2 - Poder Ejecutivo"/>
    <s v="0201 - PRESIDENCIA DE LA REPÚBLICA"/>
    <s v="0008 - ADMINISTRADORA DE SUBSIDIOS SOCIALES"/>
    <x v="2"/>
    <x v="4"/>
    <x v="6"/>
    <s v="2.6 - BIENES MUEBLES, INMUEBLES E INTANGIBLES"/>
    <s v="2.6.8 - BIENES INTANGIBLES"/>
    <s v="N"/>
    <s v="00 - N/A"/>
    <s v="10 - FONDO GENERAL"/>
    <s v="(en blanco)"/>
    <s v="99 - MULTIPROVINCIAL"/>
    <n v="0"/>
    <n v="0"/>
  </r>
  <r>
    <s v="2024"/>
    <x v="0"/>
    <x v="0"/>
    <x v="1"/>
    <x v="7"/>
    <s v="2 - Poder Ejecutivo"/>
    <s v="0201 - PRESIDENCIA DE LA REPÚBLICA"/>
    <s v="0008 - ADMINISTRADORA DE SUBSIDIOS SOCIALES"/>
    <x v="2"/>
    <x v="4"/>
    <x v="6"/>
    <s v="2.7 - OBRAS"/>
    <s v="2.7.1 - OBRAS EN EDIFICACIONES"/>
    <s v="N"/>
    <s v="00 - N/A"/>
    <s v="10 - FONDO GENERAL"/>
    <s v="(en blanco)"/>
    <s v="99 - MULTIPROVINCIAL"/>
    <n v="200000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1964500"/>
    <n v="149688.9"/>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1576933"/>
    <n v="0"/>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en blanco)"/>
    <s v="99 - MULTIPROVINCIAL"/>
    <n v="0"/>
    <n v="461400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0"/>
    <n v="0"/>
  </r>
  <r>
    <s v="2024"/>
    <x v="0"/>
    <x v="0"/>
    <x v="1"/>
    <x v="7"/>
    <s v="2 - Poder Ejecutivo"/>
    <s v="0201 - PRESIDENCIA DE LA REPÚBLICA"/>
    <s v="0008 - DIRECCION GENERAL DE ETICA E INTEGRIDAD GUBERNAMENTAL"/>
    <x v="0"/>
    <x v="0"/>
    <x v="2"/>
    <s v="2.6 - BIENES MUEBLES, INMUEBLES E INTANGIBLES"/>
    <s v="2.6.6 - EQUIPOS DE DEFENSA Y SEGURIDAD"/>
    <s v="N"/>
    <s v="00 - N/A"/>
    <s v="10 - FONDO GENERAL"/>
    <s v="(en blanco)"/>
    <s v="99 - MULTIPROVINCIAL"/>
    <n v="0"/>
    <n v="0"/>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2500000"/>
    <n v="233840.6"/>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500000"/>
    <n v="229521.58"/>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4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8704882.4400000013"/>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52857869.030000001"/>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28776456.059999999"/>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3262436.66"/>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128082"/>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15041578.41"/>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15623271.01"/>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9069912.5300000012"/>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710114"/>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710114"/>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4784598.4000000004"/>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1859548"/>
    <n v="4605680.74"/>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9574"/>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024165"/>
    <n v="0"/>
  </r>
  <r>
    <s v="2024"/>
    <x v="0"/>
    <x v="0"/>
    <x v="1"/>
    <x v="7"/>
    <s v="2 - Poder Ejecutivo"/>
    <s v="0201 - PRESIDENCIA DE LA REPÚBLICA"/>
    <s v="0009 - COMISIÓN PRESIDENCIAL DE APOYO AL DESARROLLO PROVINCIAL"/>
    <x v="1"/>
    <x v="18"/>
    <x v="107"/>
    <s v="2.7 - OBRAS"/>
    <s v="2.7.1 - OBRAS EN EDIFICACIONES"/>
    <s v="S"/>
    <s v="90 - CONSTRUCCIÓN DE OFICINAS Y NAVES INDUSTRIALES DE ZONA FRANCA DISDO, MUNICIPIO SANTO DOMINGO OESTE, PROVINCIA SANTO DOMINGO"/>
    <s v="10 - FONDO GENERAL"/>
    <n v="14248"/>
    <s v="32 - SANTO DOMINGO"/>
    <n v="0"/>
    <n v="1985056.3"/>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0"/>
  </r>
  <r>
    <s v="2024"/>
    <x v="0"/>
    <x v="0"/>
    <x v="1"/>
    <x v="7"/>
    <s v="2 - Poder Ejecutivo"/>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38242470.93"/>
  </r>
  <r>
    <s v="2024"/>
    <x v="0"/>
    <x v="0"/>
    <x v="1"/>
    <x v="7"/>
    <s v="2 - Poder Ejecutivo"/>
    <s v="0201 - PRESIDENCIA DE LA REPÚBLICA"/>
    <s v="0009 - COMISIÓN PRESIDENCIAL DE APOYO AL DESARROLLO PROVINCIAL"/>
    <x v="2"/>
    <x v="14"/>
    <x v="103"/>
    <s v="2.7 - OBRAS"/>
    <s v="2.7.1 - OBRAS EN EDIFICACIONES"/>
    <s v="S"/>
    <s v="01 - CONSTRUCCIÓN CENTRO COMUNAL NUEVA ESPERANZA, MUNICIPIO BANI, PROVINCIA PERAVIA"/>
    <s v="10 - FONDO GENERAL"/>
    <n v="14756"/>
    <s v="17 - PERAVIA"/>
    <n v="3167835"/>
    <n v="0"/>
  </r>
  <r>
    <s v="2024"/>
    <x v="0"/>
    <x v="0"/>
    <x v="1"/>
    <x v="7"/>
    <s v="2 - Poder Ejecutivo"/>
    <s v="0201 - PRESIDENCIA DE LA REPÚBLICA"/>
    <s v="0009 - COMISIÓN PRESIDENCIAL DE APOYO AL DESARROLLO PROVINCIAL"/>
    <x v="2"/>
    <x v="14"/>
    <x v="103"/>
    <s v="2.7 - OBRAS"/>
    <s v="2.7.1 - OBRAS EN EDIFICACIONES"/>
    <s v="S"/>
    <s v="02 - CONSTRUCCIÓN DE UN NUEVO CEMENTERIO EN EL MUNICIPIO LOS RIOS, PROVINCIA BAHORUCO"/>
    <s v="10 - FONDO GENERAL"/>
    <n v="14710"/>
    <s v="03 - BAHORUCO"/>
    <n v="777515"/>
    <n v="0"/>
  </r>
  <r>
    <s v="2024"/>
    <x v="0"/>
    <x v="0"/>
    <x v="1"/>
    <x v="7"/>
    <s v="2 - Poder Ejecutivo"/>
    <s v="0201 - PRESIDENCIA DE LA REPÚBLICA"/>
    <s v="0009 - COMISIÓN PRESIDENCIAL DE APOYO AL DESARROLLO PROVINCIAL"/>
    <x v="2"/>
    <x v="14"/>
    <x v="103"/>
    <s v="2.7 - OBRAS"/>
    <s v="2.7.1 - OBRAS EN EDIFICACIONES"/>
    <s v="S"/>
    <s v="04 - CONSTRUCCIÓN CENTRO COMUNAL EL GUAYABO, MUNICIPIO VALLEJUELO, PROVINCIA SAN JUAN"/>
    <s v="10 - FONDO GENERAL"/>
    <n v="14785"/>
    <s v="22 - SAN JUAN"/>
    <n v="6462128"/>
    <n v="6138888.2799999993"/>
  </r>
  <r>
    <s v="2024"/>
    <x v="0"/>
    <x v="0"/>
    <x v="1"/>
    <x v="7"/>
    <s v="2 - Poder Ejecutivo"/>
    <s v="0201 - PRESIDENCIA DE LA REPÚBLICA"/>
    <s v="0009 - COMISIÓN PRESIDENCIAL DE APOYO AL DESARROLLO PROVINCIAL"/>
    <x v="2"/>
    <x v="14"/>
    <x v="103"/>
    <s v="2.7 - OBRAS"/>
    <s v="2.7.1 - OBRAS EN EDIFICACIONES"/>
    <s v="S"/>
    <s v="05 - CONSTRUCCIÓN CENTRO COMUNAL DISTRITO MUNICIPAL LAS ZANJAS, MUNICIPIO SAN JUAN DE LA MAGUANA, PROVINCIA SAN JUAN"/>
    <s v="10 - FONDO GENERAL"/>
    <n v="14786"/>
    <s v="22 - SAN JUAN"/>
    <n v="2393489"/>
    <n v="1462934.19"/>
  </r>
  <r>
    <s v="2024"/>
    <x v="0"/>
    <x v="0"/>
    <x v="1"/>
    <x v="7"/>
    <s v="2 - Poder Ejecutivo"/>
    <s v="0201 - PRESIDENCIA DE LA REPÚBLICA"/>
    <s v="0009 - COMISIÓN PRESIDENCIAL DE APOYO AL DESARROLLO PROVINCIAL"/>
    <x v="2"/>
    <x v="14"/>
    <x v="103"/>
    <s v="2.7 - OBRAS"/>
    <s v="2.7.1 - OBRAS EN EDIFICACIONES"/>
    <s v="S"/>
    <s v="06 - CONSTRUCCIÓN CENTRO COMUNAL DISTRITO MUNICIPAL EL ROSARIO, MUNICIPIO SAN JUAN DE LA MAGUANA, PROVINCIA SAN JUAN"/>
    <s v="10 - FONDO GENERAL"/>
    <n v="14787"/>
    <s v="22 - SAN JUAN"/>
    <n v="4317004"/>
    <n v="1914479.54"/>
  </r>
  <r>
    <s v="2024"/>
    <x v="0"/>
    <x v="0"/>
    <x v="1"/>
    <x v="7"/>
    <s v="2 - Poder Ejecutivo"/>
    <s v="0201 - PRESIDENCIA DE LA REPÚBLICA"/>
    <s v="0009 - COMISIÓN PRESIDENCIAL DE APOYO AL DESARROLLO PROVINCIAL"/>
    <x v="2"/>
    <x v="14"/>
    <x v="103"/>
    <s v="2.7 - OBRAS"/>
    <s v="2.7.1 - OBRAS EN EDIFICACIONES"/>
    <s v="S"/>
    <s v="07 - CONSTRUCCIÓN CENTRO COMUNAL LOS TRANSFORMADORES, MUNICIPIO SAN JUAN DE LA MAGUANA, PROVINCIA SAN JUAN"/>
    <s v="10 - FONDO GENERAL"/>
    <n v="14788"/>
    <s v="22 - SAN JUAN"/>
    <n v="4317004"/>
    <n v="3272007.5"/>
  </r>
  <r>
    <s v="2024"/>
    <x v="0"/>
    <x v="0"/>
    <x v="1"/>
    <x v="7"/>
    <s v="2 - Poder Ejecutivo"/>
    <s v="0201 - PRESIDENCIA DE LA REPÚBLICA"/>
    <s v="0009 - COMISIÓN PRESIDENCIAL DE APOYO AL DESARROLLO PROVINCIAL"/>
    <x v="2"/>
    <x v="14"/>
    <x v="103"/>
    <s v="2.7 - OBRAS"/>
    <s v="2.7.1 - OBRAS EN EDIFICACIONES"/>
    <s v="S"/>
    <s v="09 - CONSTRUCCIÓN MERCADO MUNICIPAL DE CABRAL, PROVINCIA BARAHONA"/>
    <s v="10 - FONDO GENERAL"/>
    <n v="14645"/>
    <s v="04 - BARAHONA"/>
    <n v="28339230"/>
    <n v="0"/>
  </r>
  <r>
    <s v="2024"/>
    <x v="0"/>
    <x v="0"/>
    <x v="1"/>
    <x v="7"/>
    <s v="2 - Poder Ejecutivo"/>
    <s v="0201 - PRESIDENCIA DE LA REPÚBLICA"/>
    <s v="0009 - COMISIÓN PRESIDENCIAL DE APOYO AL DESARROLLO PROVINCIAL"/>
    <x v="2"/>
    <x v="14"/>
    <x v="103"/>
    <s v="2.7 - OBRAS"/>
    <s v="2.7.1 - OBRAS EN EDIFICACIONES"/>
    <s v="S"/>
    <s v="15 - CONSTRUCCIÓN CENTRO COMUNITARIO Y RECREATIVO SABANA IGLESIA, MUNICIPIO SABANA IGLESIA, PROVINCIA  SANTIAGO"/>
    <s v="10 - FONDO GENERAL"/>
    <n v="14904"/>
    <s v="25 - SANTIAGO"/>
    <n v="1883869"/>
    <n v="0"/>
  </r>
  <r>
    <s v="2024"/>
    <x v="0"/>
    <x v="0"/>
    <x v="1"/>
    <x v="7"/>
    <s v="2 - Poder Ejecutivo"/>
    <s v="0201 - PRESIDENCIA DE LA REPÚBLICA"/>
    <s v="0009 - COMISIÓN PRESIDENCIAL DE APOYO AL DESARROLLO PROVINCIAL"/>
    <x v="2"/>
    <x v="14"/>
    <x v="103"/>
    <s v="2.7 - OBRAS"/>
    <s v="2.7.1 - OBRAS EN EDIFICACIONES"/>
    <s v="S"/>
    <s v="16 - REMODELACIÓN DE OFICINAS PÚBLICAS, MUNICIPIO BANI, PROVINCIA PERAVIA."/>
    <s v="10 - FONDO GENERAL"/>
    <n v="14545"/>
    <s v="17 - PERAVIA"/>
    <n v="4319869"/>
    <n v="0"/>
  </r>
  <r>
    <s v="2024"/>
    <x v="0"/>
    <x v="0"/>
    <x v="1"/>
    <x v="7"/>
    <s v="2 - Poder Ejecutivo"/>
    <s v="0201 - PRESIDENCIA DE LA REPÚBLICA"/>
    <s v="0009 - COMISIÓN PRESIDENCIAL DE APOYO AL DESARROLLO PROVINCIAL"/>
    <x v="2"/>
    <x v="14"/>
    <x v="103"/>
    <s v="2.7 - OBRAS"/>
    <s v="2.7.1 - OBRAS EN EDIFICACIONES"/>
    <s v="S"/>
    <s v="17 - REMODELACIÓN CENTRO COMUNAL LOCAL LA LOGIA, MUNICIPIO BONAO, PROVINCIA MONSEÑOR NOUEL"/>
    <s v="10 - FONDO GENERAL"/>
    <n v="14923"/>
    <s v="28 - MONSENOR NOUEL"/>
    <n v="395979"/>
    <n v="0"/>
  </r>
  <r>
    <s v="2024"/>
    <x v="0"/>
    <x v="0"/>
    <x v="1"/>
    <x v="7"/>
    <s v="2 - Poder Ejecutivo"/>
    <s v="0201 - PRESIDENCIA DE LA REPÚBLICA"/>
    <s v="0009 - COMISIÓN PRESIDENCIAL DE APOYO AL DESARROLLO PROVINCIAL"/>
    <x v="2"/>
    <x v="14"/>
    <x v="103"/>
    <s v="2.7 - OBRAS"/>
    <s v="2.7.1 - OBRAS EN EDIFICACIONES"/>
    <s v="S"/>
    <s v="18 - REMODELACIÓN CENTRO COMUNAL SIMON BOLIVAR DEL SECTOR CARACOL BANANA, MUNICIPIO BONAO, PROVINCIA MONSEÑOR NOUEL"/>
    <s v="10 - FONDO GENERAL"/>
    <n v="14924"/>
    <s v="28 - MONSENOR NOUEL"/>
    <n v="366625"/>
    <n v="0"/>
  </r>
  <r>
    <s v="2024"/>
    <x v="0"/>
    <x v="0"/>
    <x v="1"/>
    <x v="7"/>
    <s v="2 - Poder Ejecutivo"/>
    <s v="0201 - PRESIDENCIA DE LA REPÚBLICA"/>
    <s v="0009 - COMISIÓN PRESIDENCIAL DE APOYO AL DESARROLLO PROVINCIAL"/>
    <x v="2"/>
    <x v="14"/>
    <x v="103"/>
    <s v="2.7 - OBRAS"/>
    <s v="2.7.1 - OBRAS EN EDIFICACIONES"/>
    <s v="S"/>
    <s v="19 - CONSTRUCCIÓN CENTRO COMUNAL VILLA LIBERACION, MUNICIPIO BONAO, PROVINCIA MONSEÑOR NOUEL"/>
    <s v="10 - FONDO GENERAL"/>
    <n v="14925"/>
    <s v="28 - MONSENOR NOUEL"/>
    <n v="1069096"/>
    <n v="0"/>
  </r>
  <r>
    <s v="2024"/>
    <x v="0"/>
    <x v="0"/>
    <x v="1"/>
    <x v="7"/>
    <s v="2 - Poder Ejecutivo"/>
    <s v="0201 - PRESIDENCIA DE LA REPÚBLICA"/>
    <s v="0009 - COMISIÓN PRESIDENCIAL DE APOYO AL DESARROLLO PROVINCIAL"/>
    <x v="2"/>
    <x v="14"/>
    <x v="103"/>
    <s v="2.7 - OBRAS"/>
    <s v="2.7.1 - OBRAS EN EDIFICACIONES"/>
    <s v="S"/>
    <s v="20 - CONSTRUCCIÓN CENTRO COMUNAL SECTOR LOS PLATANITOS, D. M SABANA DEL PUERTO, MUNICIPIO BONAO, PROVINCIA MONSEÑOR NOUEL"/>
    <s v="10 - FONDO GENERAL"/>
    <n v="14926"/>
    <s v="28 - MONSENOR NOUEL"/>
    <n v="395979"/>
    <n v="0"/>
  </r>
  <r>
    <s v="2024"/>
    <x v="0"/>
    <x v="0"/>
    <x v="1"/>
    <x v="7"/>
    <s v="2 - Poder Ejecutivo"/>
    <s v="0201 - PRESIDENCIA DE LA REPÚBLICA"/>
    <s v="0009 - COMISIÓN PRESIDENCIAL DE APOYO AL DESARROLLO PROVINCIAL"/>
    <x v="2"/>
    <x v="14"/>
    <x v="103"/>
    <s v="2.7 - OBRAS"/>
    <s v="2.7.1 - OBRAS EN EDIFICACIONES"/>
    <s v="S"/>
    <s v="21 - CONSTRUCCIÓN CENTRO COMUNAL EN EL BARRIO BUENOS AIRES, MUNICIPIO MAIMON, PROVINCIA MONSEÑOR NOUEL"/>
    <s v="10 - FONDO GENERAL"/>
    <n v="14927"/>
    <s v="28 - MONSENOR NOUEL"/>
    <n v="2706487"/>
    <n v="0"/>
  </r>
  <r>
    <s v="2024"/>
    <x v="0"/>
    <x v="0"/>
    <x v="1"/>
    <x v="7"/>
    <s v="2 - Poder Ejecutivo"/>
    <s v="0201 - PRESIDENCIA DE LA REPÚBLICA"/>
    <s v="0009 - COMISIÓN PRESIDENCIAL DE APOYO AL DESARROLLO PROVINCIAL"/>
    <x v="2"/>
    <x v="14"/>
    <x v="103"/>
    <s v="2.7 - OBRAS"/>
    <s v="2.7.1 - OBRAS EN EDIFICACIONES"/>
    <s v="S"/>
    <s v="23 - CONSTRUCCIÓN CENTRO COMUNAL PIEDRA BLANCA, MUNICIPIO PIEDRA BLANCA, PROVINCIA MONSEÑOR NOUEL"/>
    <s v="10 - FONDO GENERAL"/>
    <n v="14937"/>
    <s v="28 - MONSENOR NOUEL"/>
    <n v="5396255"/>
    <n v="0"/>
  </r>
  <r>
    <s v="2024"/>
    <x v="0"/>
    <x v="0"/>
    <x v="1"/>
    <x v="7"/>
    <s v="2 - Poder Ejecutivo"/>
    <s v="0201 - PRESIDENCIA DE LA REPÚBLICA"/>
    <s v="0009 - COMISIÓN PRESIDENCIAL DE APOYO AL DESARROLLO PROVINCIAL"/>
    <x v="2"/>
    <x v="14"/>
    <x v="103"/>
    <s v="2.7 - OBRAS"/>
    <s v="2.7.1 - OBRAS EN EDIFICACIONES"/>
    <s v="S"/>
    <s v="24 - CONSTRUCCIÓN CENTRO COMUNAL DAVID DE VARGAS, MUNICIPIO BONAO, PROVINCIA MONSEÑOR NOUEL"/>
    <s v="10 - FONDO GENERAL"/>
    <n v="14938"/>
    <s v="28 - MONSENOR NOUEL"/>
    <n v="359703"/>
    <n v="0"/>
  </r>
  <r>
    <s v="2024"/>
    <x v="0"/>
    <x v="0"/>
    <x v="1"/>
    <x v="7"/>
    <s v="2 - Poder Ejecutivo"/>
    <s v="0201 - PRESIDENCIA DE LA REPÚBLICA"/>
    <s v="0009 - COMISIÓN PRESIDENCIAL DE APOYO AL DESARROLLO PROVINCIAL"/>
    <x v="2"/>
    <x v="14"/>
    <x v="103"/>
    <s v="2.7 - OBRAS"/>
    <s v="2.7.1 - OBRAS EN EDIFICACIONES"/>
    <s v="S"/>
    <s v="25 - REHABILITACIÓN DE EDIFICACIÓN PARA EL ALOJAMIENTO DE OFICINAS PÚBLICAS EN SAN FRANCISCO DE MACORÍS, PROVINCIA DUARTE"/>
    <s v="10 - FONDO GENERAL"/>
    <n v="14585"/>
    <s v="06 - DUARTE"/>
    <n v="37399895"/>
    <n v="0"/>
  </r>
  <r>
    <s v="2024"/>
    <x v="0"/>
    <x v="0"/>
    <x v="1"/>
    <x v="7"/>
    <s v="2 - Poder Ejecutivo"/>
    <s v="0201 - PRESIDENCIA DE LA REPÚBLICA"/>
    <s v="0009 - COMISIÓN PRESIDENCIAL DE APOYO AL DESARROLLO PROVINCIAL"/>
    <x v="2"/>
    <x v="14"/>
    <x v="103"/>
    <s v="2.7 - OBRAS"/>
    <s v="2.7.1 - OBRAS EN EDIFICACIONES"/>
    <s v="S"/>
    <s v="27 - CONSTRUCCIÓN CENTRO COMUNAL BARRIO PUERTO RICO, MUNICIPIO SAN CRISTÓBAL, PROVINCIA SAN CRISTOBAL"/>
    <s v="10 - FONDO GENERAL"/>
    <n v="14972"/>
    <s v="21 - SAN CRISTOBAL"/>
    <n v="4000000"/>
    <n v="4000000"/>
  </r>
  <r>
    <s v="2024"/>
    <x v="0"/>
    <x v="0"/>
    <x v="1"/>
    <x v="7"/>
    <s v="2 - Poder Ejecutivo"/>
    <s v="0201 - PRESIDENCIA DE LA REPÚBLICA"/>
    <s v="0009 - COMISIÓN PRESIDENCIAL DE APOYO AL DESARROLLO PROVINCIAL"/>
    <x v="2"/>
    <x v="14"/>
    <x v="103"/>
    <s v="2.7 - OBRAS"/>
    <s v="2.7.1 - OBRAS EN EDIFICACIONES"/>
    <s v="S"/>
    <s v="28 - CONSTRUCCIÓN CENTRO COMUNAL CRUCE 6 DE NOVIEMBRE - CARRETERA CAMBITA, MUNICIPIO SAN CRISTOBAL, PROVINCIA SAN CRISTOBAL"/>
    <s v="10 - FONDO GENERAL"/>
    <n v="14973"/>
    <s v="21 - SAN CRISTOBAL"/>
    <n v="4000000"/>
    <n v="3512718.62"/>
  </r>
  <r>
    <s v="2024"/>
    <x v="0"/>
    <x v="0"/>
    <x v="1"/>
    <x v="7"/>
    <s v="2 - Poder Ejecutivo"/>
    <s v="0201 - PRESIDENCIA DE LA REPÚBLICA"/>
    <s v="0009 - COMISIÓN PRESIDENCIAL DE APOYO AL DESARROLLO PROVINCIAL"/>
    <x v="2"/>
    <x v="14"/>
    <x v="103"/>
    <s v="2.7 - OBRAS"/>
    <s v="2.7.1 - OBRAS EN EDIFICACIONES"/>
    <s v="S"/>
    <s v="29 - CONSTRUCCIÓN CENTRO COMUNAL SECTOR V CENTENARIO, MUNICIPIO VILLA ALTAGRACIA, PROVINCIA SAN CRISTOBAL"/>
    <s v="10 - FONDO GENERAL"/>
    <n v="14974"/>
    <s v="21 - SAN CRISTOBAL"/>
    <n v="4000000"/>
    <n v="3557748.53"/>
  </r>
  <r>
    <s v="2024"/>
    <x v="0"/>
    <x v="0"/>
    <x v="1"/>
    <x v="7"/>
    <s v="2 - Poder Ejecutivo"/>
    <s v="0201 - PRESIDENCIA DE LA REPÚBLICA"/>
    <s v="0009 - COMISIÓN PRESIDENCIAL DE APOYO AL DESARROLLO PROVINCIAL"/>
    <x v="2"/>
    <x v="14"/>
    <x v="103"/>
    <s v="2.7 - OBRAS"/>
    <s v="2.7.1 - OBRAS EN EDIFICACIONES"/>
    <s v="S"/>
    <s v="30 - CONSTRUCCIÓN CENTRO COMUNAL SECTOR NAJAYO ARRIBA, MUNICIPIO SAN CRISTOBAL, PROVINCIA SAN CRISTOBAL"/>
    <s v="10 - FONDO GENERAL"/>
    <n v="14975"/>
    <s v="21 - SAN CRISTOBAL"/>
    <n v="4000000"/>
    <n v="0"/>
  </r>
  <r>
    <s v="2024"/>
    <x v="0"/>
    <x v="0"/>
    <x v="1"/>
    <x v="7"/>
    <s v="2 - Poder Ejecutivo"/>
    <s v="0201 - PRESIDENCIA DE LA REPÚBLICA"/>
    <s v="0009 - COMISIÓN PRESIDENCIAL DE APOYO AL DESARROLLO PROVINCIAL"/>
    <x v="2"/>
    <x v="14"/>
    <x v="103"/>
    <s v="2.7 - OBRAS"/>
    <s v="2.7.1 - OBRAS EN EDIFICACIONES"/>
    <s v="S"/>
    <s v="31 - CONSTRUCCIÓN CENTRO COMUNAL BARRIO NUEVO, MUNICIPIO YAGUATE, PROVINCIA SAN CRISTOBAL"/>
    <s v="10 - FONDO GENERAL"/>
    <n v="14976"/>
    <s v="21 - SAN CRISTOBAL"/>
    <n v="3209853"/>
    <n v="0"/>
  </r>
  <r>
    <s v="2024"/>
    <x v="0"/>
    <x v="0"/>
    <x v="1"/>
    <x v="7"/>
    <s v="2 - Poder Ejecutivo"/>
    <s v="0201 - PRESIDENCIA DE LA REPÚBLICA"/>
    <s v="0009 - COMISIÓN PRESIDENCIAL DE APOYO AL DESARROLLO PROVINCIAL"/>
    <x v="2"/>
    <x v="14"/>
    <x v="103"/>
    <s v="2.7 - OBRAS"/>
    <s v="2.7.1 - OBRAS EN EDIFICACIONES"/>
    <s v="S"/>
    <s v="32 - CONSTRUCCIÓN CENTRO COMUNAL SECTOR KILOMETRO 59, MUNICIPIO VILLA ALTAGRACIA, PROVINCIA SAN CRISTOBAL"/>
    <s v="10 - FONDO GENERAL"/>
    <n v="14977"/>
    <s v="21 - SAN CRISTOBAL"/>
    <n v="3209854"/>
    <n v="0"/>
  </r>
  <r>
    <s v="2024"/>
    <x v="0"/>
    <x v="0"/>
    <x v="1"/>
    <x v="7"/>
    <s v="2 - Poder Ejecutivo"/>
    <s v="0201 - PRESIDENCIA DE LA REPÚBLICA"/>
    <s v="0009 - COMISIÓN PRESIDENCIAL DE APOYO AL DESARROLLO PROVINCIAL"/>
    <x v="2"/>
    <x v="14"/>
    <x v="103"/>
    <s v="2.7 - OBRAS"/>
    <s v="2.7.1 - OBRAS EN EDIFICACIONES"/>
    <s v="S"/>
    <s v="33 - CONSTRUCCIÓN CENTRO COMUNAL SECTOR PAJARITO, MUNICIPIO YAGUATE, PROVINCIA SAN CRISTOBAL"/>
    <s v="10 - FONDO GENERAL"/>
    <n v="14978"/>
    <s v="21 - SAN CRISTOBAL"/>
    <n v="3209853"/>
    <n v="0"/>
  </r>
  <r>
    <s v="2024"/>
    <x v="0"/>
    <x v="0"/>
    <x v="1"/>
    <x v="7"/>
    <s v="2 - Poder Ejecutivo"/>
    <s v="0201 - PRESIDENCIA DE LA REPÚBLICA"/>
    <s v="0009 - COMISIÓN PRESIDENCIAL DE APOYO AL DESARROLLO PROVINCIAL"/>
    <x v="2"/>
    <x v="14"/>
    <x v="103"/>
    <s v="2.7 - OBRAS"/>
    <s v="2.7.1 - OBRAS EN EDIFICACIONES"/>
    <s v="S"/>
    <s v="33 - CONSTRUCCIÓN DE FUNERARIAS EN COMUNIDADES DE LA PROVINCIA SAN JUAN"/>
    <s v="10 - FONDO GENERAL"/>
    <n v="14611"/>
    <s v="22 - SAN JUAN"/>
    <n v="3466653"/>
    <n v="3895872.84"/>
  </r>
  <r>
    <s v="2024"/>
    <x v="0"/>
    <x v="0"/>
    <x v="1"/>
    <x v="7"/>
    <s v="2 - Poder Ejecutivo"/>
    <s v="0201 - PRESIDENCIA DE LA REPÚBLICA"/>
    <s v="0009 - COMISIÓN PRESIDENCIAL DE APOYO AL DESARROLLO PROVINCIAL"/>
    <x v="2"/>
    <x v="14"/>
    <x v="103"/>
    <s v="2.7 - OBRAS"/>
    <s v="2.7.1 - OBRAS EN EDIFICACIONES"/>
    <s v="S"/>
    <s v="34 - CONSTRUCCIÓN CENTRO COMUNAL BARRIO DUARTE, MUNICIPIO VILLA  ALTAGRACIA, PROVINCIA SAN CRISTOBAL"/>
    <s v="10 - FONDO GENERAL"/>
    <n v="14979"/>
    <s v="21 - SAN CRISTOBAL"/>
    <n v="3209853"/>
    <n v="3017579.8"/>
  </r>
  <r>
    <s v="2024"/>
    <x v="0"/>
    <x v="0"/>
    <x v="1"/>
    <x v="7"/>
    <s v="2 - Poder Ejecutivo"/>
    <s v="0201 - PRESIDENCIA DE LA REPÚBLICA"/>
    <s v="0009 - COMISIÓN PRESIDENCIAL DE APOYO AL DESARROLLO PROVINCIAL"/>
    <x v="2"/>
    <x v="14"/>
    <x v="103"/>
    <s v="2.7 - OBRAS"/>
    <s v="2.7.1 - OBRAS EN EDIFICACIONES"/>
    <s v="S"/>
    <s v="34 - CONSTRUCCIÓN DE PANADERIA EN EL SECTOR DE VILLA CARMEN, MUNICIPIO LAS MATAS DE FARFAN, PROVINCIA SAN JUAN"/>
    <s v="10 - FONDO GENERAL"/>
    <n v="14612"/>
    <s v="22 - SAN JUAN"/>
    <n v="1602705"/>
    <n v="0"/>
  </r>
  <r>
    <s v="2024"/>
    <x v="0"/>
    <x v="0"/>
    <x v="1"/>
    <x v="7"/>
    <s v="2 - Poder Ejecutivo"/>
    <s v="0201 - PRESIDENCIA DE LA REPÚBLICA"/>
    <s v="0009 - COMISIÓN PRESIDENCIAL DE APOYO AL DESARROLLO PROVINCIAL"/>
    <x v="2"/>
    <x v="14"/>
    <x v="103"/>
    <s v="2.7 - OBRAS"/>
    <s v="2.7.1 - OBRAS EN EDIFICACIONES"/>
    <s v="S"/>
    <s v="35 - CONSTRUCCIÓN FUNERARIA INGENIO SANTA FE, MUNICIPIO SAN PEDRO DE MACORÍS, PROVINCIA SAN PEDRO DE MACORÍS"/>
    <s v="10 - FONDO GENERAL"/>
    <n v="14995"/>
    <s v="23 - SAN PEDRO DE MACORIS"/>
    <n v="9531651"/>
    <n v="0"/>
  </r>
  <r>
    <s v="2024"/>
    <x v="0"/>
    <x v="0"/>
    <x v="1"/>
    <x v="7"/>
    <s v="2 - Poder Ejecutivo"/>
    <s v="0201 - PRESIDENCIA DE LA REPÚBLICA"/>
    <s v="0009 - COMISIÓN PRESIDENCIAL DE APOYO AL DESARROLLO PROVINCIAL"/>
    <x v="2"/>
    <x v="14"/>
    <x v="103"/>
    <s v="2.7 - OBRAS"/>
    <s v="2.7.1 - OBRAS EN EDIFICACIONES"/>
    <s v="S"/>
    <s v="37 - CONSTRUCCIÓN DEL MERCADO MUNICIPAL LAS MATAS DE FARFÁN, PROVINCIA SAN JUAN"/>
    <s v="10 - FONDO GENERAL"/>
    <n v="14622"/>
    <s v="22 - SAN JUAN"/>
    <n v="3612275"/>
    <n v="0"/>
  </r>
  <r>
    <s v="2024"/>
    <x v="0"/>
    <x v="0"/>
    <x v="1"/>
    <x v="7"/>
    <s v="2 - Poder Ejecutivo"/>
    <s v="0201 - PRESIDENCIA DE LA REPÚBLICA"/>
    <s v="0009 - COMISIÓN PRESIDENCIAL DE APOYO AL DESARROLLO PROVINCIAL"/>
    <x v="2"/>
    <x v="14"/>
    <x v="103"/>
    <s v="2.7 - OBRAS"/>
    <s v="2.7.1 - OBRAS EN EDIFICACIONES"/>
    <s v="S"/>
    <s v="63 - CONSTRUCCIÓN CENTRO COMUNAL DISTRITO MUNICIPAL SAN LUIS, PROVINCIA SANTO DOMINGO"/>
    <s v="10 - FONDO GENERAL"/>
    <n v="15144"/>
    <s v="32 - SANTO DOMINGO"/>
    <n v="2782425"/>
    <n v="0"/>
  </r>
  <r>
    <s v="2024"/>
    <x v="0"/>
    <x v="0"/>
    <x v="1"/>
    <x v="7"/>
    <s v="2 - Poder Ejecutivo"/>
    <s v="0201 - PRESIDENCIA DE LA REPÚBLICA"/>
    <s v="0009 - COMISIÓN PRESIDENCIAL DE APOYO AL DESARROLLO PROVINCIAL"/>
    <x v="2"/>
    <x v="14"/>
    <x v="103"/>
    <s v="2.7 - OBRAS"/>
    <s v="2.7.1 - OBRAS EN EDIFICACIONES"/>
    <s v="S"/>
    <s v="64 - CONSTRUCCIÓN CENTRO PARROQUIAL DE LA IGLESIA SAN FRANCISCO DE ASÍS, SECTOR LA NUEVA BARQUITA, MUNICIPIO SANTO DOMINGO NORTE"/>
    <s v="10 - FONDO GENERAL"/>
    <n v="15146"/>
    <s v="32 - SANTO DOMINGO"/>
    <n v="2252365"/>
    <n v="0"/>
  </r>
  <r>
    <s v="2024"/>
    <x v="0"/>
    <x v="0"/>
    <x v="1"/>
    <x v="7"/>
    <s v="2 - Poder Ejecutivo"/>
    <s v="0201 - PRESIDENCIA DE LA REPÚBLICA"/>
    <s v="0009 - COMISIÓN PRESIDENCIAL DE APOYO AL DESARROLLO PROVINCIAL"/>
    <x v="2"/>
    <x v="14"/>
    <x v="103"/>
    <s v="2.7 - OBRAS"/>
    <s v="2.7.1 - OBRAS EN EDIFICACIONES"/>
    <s v="S"/>
    <s v="67 - CONSTRUCCIÓN CENTRO COMUNAL DELIO RINCÓN, SECCIÓN LA JOYA, MUNICIPIO SAN ANTONIO DE GUERRA, PROVINCIA SANTO DOMINGO"/>
    <s v="10 - FONDO GENERAL"/>
    <n v="16138"/>
    <s v="32 - SANTO DOMINGO"/>
    <n v="2352222"/>
    <n v="0"/>
  </r>
  <r>
    <s v="2024"/>
    <x v="0"/>
    <x v="0"/>
    <x v="1"/>
    <x v="7"/>
    <s v="2 - Poder Ejecutivo"/>
    <s v="0201 - PRESIDENCIA DE LA REPÚBLICA"/>
    <s v="0009 - COMISIÓN PRESIDENCIAL DE APOYO AL DESARROLLO PROVINCIAL"/>
    <x v="2"/>
    <x v="14"/>
    <x v="103"/>
    <s v="2.7 - OBRAS"/>
    <s v="2.7.1 - OBRAS EN EDIFICACIONES"/>
    <s v="S"/>
    <s v="70 - CONSTRUCCIÓN LA CASA DEL MANÍ, MUNICIPIO EL PINO, PROVINCIA DAJABON"/>
    <s v="10 - FONDO GENERAL"/>
    <n v="16164"/>
    <s v="05 - DAJABON"/>
    <n v="3694504"/>
    <n v="0"/>
  </r>
  <r>
    <s v="2024"/>
    <x v="0"/>
    <x v="0"/>
    <x v="1"/>
    <x v="7"/>
    <s v="2 - Poder Ejecutivo"/>
    <s v="0201 - PRESIDENCIA DE LA REPÚBLICA"/>
    <s v="0009 - COMISIÓN PRESIDENCIAL DE APOYO AL DESARROLLO PROVINCIAL"/>
    <x v="2"/>
    <x v="14"/>
    <x v="103"/>
    <s v="2.7 - OBRAS"/>
    <s v="2.7.1 - OBRAS EN EDIFICACIONES"/>
    <s v="S"/>
    <s v="35 - CONSTRUCCIÓN DE FUNERARIAS EN COMUNIDADES DE LA PROVINCIA MONTECRISTI"/>
    <s v="10 - FONDO GENERAL"/>
    <n v="14613"/>
    <s v="15 - MONTE CRISTI"/>
    <n v="0"/>
    <n v="3040572.18"/>
  </r>
  <r>
    <s v="2024"/>
    <x v="0"/>
    <x v="0"/>
    <x v="1"/>
    <x v="7"/>
    <s v="2 - Poder Ejecutivo"/>
    <s v="0201 - PRESIDENCIA DE LA REPÚBLICA"/>
    <s v="0009 - COMISIÓN PRESIDENCIAL DE APOYO AL DESARROLLO PROVINCIAL"/>
    <x v="2"/>
    <x v="14"/>
    <x v="103"/>
    <s v="2.7 - OBRAS"/>
    <s v="2.7.1 - OBRAS EN EDIFICACIONES"/>
    <s v="S"/>
    <s v="08 - CONSTRUCCIÓN DE LA FUNERARIA MUNICIPAL DE GUAYMATE, PROVINCIA LA ROMANA"/>
    <s v="10 - FONDO GENERAL"/>
    <n v="14058"/>
    <s v="12 - LA ROMANA"/>
    <n v="0"/>
    <n v="0"/>
  </r>
  <r>
    <s v="2024"/>
    <x v="0"/>
    <x v="0"/>
    <x v="1"/>
    <x v="7"/>
    <s v="2 - Poder Ejecutivo"/>
    <s v="0201 - PRESIDENCIA DE LA REPÚBLICA"/>
    <s v="0009 - COMISIÓN PRESIDENCIAL DE APOYO AL DESARROLLO PROVINCIAL"/>
    <x v="2"/>
    <x v="14"/>
    <x v="103"/>
    <s v="2.7 - OBRAS"/>
    <s v="2.7.1 - OBRAS EN EDIFICACIONES"/>
    <s v="S"/>
    <s v="36 - CONSTRUCCIÓN DE FUNERARIA EN EL DISTRITO MUNICIPAL LA SABINA, MUNICIPIO CONSTANZA, PROVINCIA LA VEGA."/>
    <s v="10 - FONDO GENERAL"/>
    <n v="14628"/>
    <s v="13 - LA VEGA"/>
    <n v="0"/>
    <n v="0"/>
  </r>
  <r>
    <s v="2024"/>
    <x v="0"/>
    <x v="0"/>
    <x v="1"/>
    <x v="7"/>
    <s v="2 - Poder Ejecutivo"/>
    <s v="0201 - PRESIDENCIA DE LA REPÚBLICA"/>
    <s v="0009 - COMISIÓN PRESIDENCIAL DE APOYO AL DESARROLLO PROVINCIAL"/>
    <x v="2"/>
    <x v="14"/>
    <x v="103"/>
    <s v="2.7 - OBRAS"/>
    <s v="2.7.1 - OBRAS EN EDIFICACIONES"/>
    <s v="S"/>
    <s v="08 - REHABILITACIÓN CENTRO COMUNAL LOS MONTONES, MUNICIPIO JUAN DE HERRERA, PROVINCIA SAN JUAN"/>
    <s v="10 - FONDO GENERAL"/>
    <n v="14789"/>
    <s v="22 - SAN JUAN"/>
    <n v="0"/>
    <n v="1553863.8"/>
  </r>
  <r>
    <s v="2024"/>
    <x v="0"/>
    <x v="0"/>
    <x v="1"/>
    <x v="7"/>
    <s v="2 - Poder Ejecutivo"/>
    <s v="0201 - PRESIDENCIA DE LA REPÚBLICA"/>
    <s v="0009 - COMISIÓN PRESIDENCIAL DE APOYO AL DESARROLLO PROVINCIAL"/>
    <x v="2"/>
    <x v="3"/>
    <x v="47"/>
    <s v="2.7 - OBRAS"/>
    <s v="2.7.1 - OBRAS EN EDIFICACIONES"/>
    <s v="S"/>
    <s v="47 - CONSTRUCCIÓN DE LA SALA DE TERAPIA FÍSICA DE LA FUNDACIÓN CASA DE LUZ, MUNICIPIO SANTO DOMINGO ESTE, PROVINCIA SANTO DOMINGO"/>
    <s v="10 - FONDO GENERAL"/>
    <n v="14229"/>
    <s v="32 - SANTO DOMINGO"/>
    <n v="0"/>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0"/>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0"/>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r>
  <r>
    <s v="2024"/>
    <x v="0"/>
    <x v="0"/>
    <x v="1"/>
    <x v="7"/>
    <s v="2 - Poder Ejecutivo"/>
    <s v="0201 - PRESIDENCIA DE LA REPÚBLICA"/>
    <s v="0009 - COMISIÓN PRESIDENCIAL DE APOYO AL DESARROLLO PROVINCIAL"/>
    <x v="2"/>
    <x v="8"/>
    <x v="34"/>
    <s v="2.7 - OBRAS"/>
    <s v="2.7.1 - OBRAS EN EDIFICACIONES"/>
    <s v="S"/>
    <s v="98 - CONSTRUCCIÓN CAMPO DE BEISBOL EN EL DISTRITO MUNICIPAL BATISTA, MUNICIPIO EL CERCADO, PROVINCIA SAN JUAN"/>
    <s v="10 - FONDO GENERAL"/>
    <n v="14699"/>
    <s v="22 - SAN JUAN"/>
    <n v="0"/>
    <n v="862965.96"/>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9721715.5199999996"/>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581666"/>
    <n v="1200000"/>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764860"/>
    <n v="0"/>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968765"/>
    <n v="0"/>
  </r>
  <r>
    <s v="2024"/>
    <x v="0"/>
    <x v="0"/>
    <x v="1"/>
    <x v="7"/>
    <s v="2 - Poder Ejecutivo"/>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2000469"/>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349139"/>
    <n v="0"/>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435924"/>
    <n v="1400335.08"/>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624537"/>
    <n v="890236.07"/>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2068370"/>
    <n v="0"/>
  </r>
  <r>
    <s v="2024"/>
    <x v="0"/>
    <x v="0"/>
    <x v="1"/>
    <x v="7"/>
    <s v="2 - Poder Ejecutivo"/>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4.71"/>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1001153.13"/>
  </r>
  <r>
    <s v="2024"/>
    <x v="0"/>
    <x v="0"/>
    <x v="1"/>
    <x v="7"/>
    <s v="2 - Poder Ejecutivo"/>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2285637"/>
    <n v="18361078.16"/>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46760098"/>
    <n v="18369453.879999999"/>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0"/>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4943000"/>
    <n v="1789001.97"/>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50 - CRÉDITO INTERNO"/>
    <s v="(en blanco)"/>
    <s v="99 - MULTIPROVINCIAL"/>
    <n v="0"/>
    <n v="0"/>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5000000"/>
    <n v="3235202.4"/>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15720205"/>
    <n v="17382023.300000001"/>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325000"/>
    <n v="4378853.63"/>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en blanco)"/>
    <s v="99 - MULTIPROVINCIAL"/>
    <n v="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168448100"/>
    <n v="413546.47000000003"/>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0"/>
  </r>
  <r>
    <s v="2024"/>
    <x v="0"/>
    <x v="0"/>
    <x v="1"/>
    <x v="7"/>
    <s v="2 - Poder Ejecutivo"/>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r>
  <r>
    <s v="2024"/>
    <x v="0"/>
    <x v="0"/>
    <x v="1"/>
    <x v="7"/>
    <s v="2 - Poder Ejecutivo"/>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r>
  <r>
    <s v="2024"/>
    <x v="0"/>
    <x v="0"/>
    <x v="1"/>
    <x v="7"/>
    <s v="2 - Poder Ejecutivo"/>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30333879.91"/>
  </r>
  <r>
    <s v="2024"/>
    <x v="0"/>
    <x v="0"/>
    <x v="1"/>
    <x v="7"/>
    <s v="2 - Poder Ejecutivo"/>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4542455.38"/>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6322869"/>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6146438"/>
    <n v="3488526.06"/>
  </r>
  <r>
    <s v="2024"/>
    <x v="0"/>
    <x v="0"/>
    <x v="1"/>
    <x v="7"/>
    <s v="2 - Poder Ejecutivo"/>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4"/>
    <x v="0"/>
    <x v="0"/>
    <x v="1"/>
    <x v="7"/>
    <s v="2 - Poder Ejecutivo"/>
    <s v="0201 - PRESIDENCIA DE LA REPÚBLICA"/>
    <s v="0009 - DIRECCIÓN GENERAL DE PROYECTOS ESTRATÉGICOS Y ESPECIALES DE LA PRESIDENCIA DE LA REPÚBLICA (PROPEEP)"/>
    <x v="2"/>
    <x v="14"/>
    <x v="103"/>
    <s v="2.6 - BIENES MUEBLES, INMUEBLES E INTANGIBLES"/>
    <s v="2.6.1 - MOBILIARIO Y EQUIPO"/>
    <s v="S"/>
    <s v="08 - CONSTRUCCIÓN DE PLAZA COMUNITARIA EN EL MUNICIPIO DE BÁNICA,  PROVINCIA ELÍAS PIÑA"/>
    <s v="10 - FONDO GENERAL"/>
    <n v="15351"/>
    <s v="07 - ELIAS PINA"/>
    <n v="0"/>
    <n v="0"/>
  </r>
  <r>
    <s v="2024"/>
    <x v="0"/>
    <x v="0"/>
    <x v="1"/>
    <x v="7"/>
    <s v="2 - Poder Ejecutivo"/>
    <s v="0201 - PRESIDENCIA DE LA REPÚBLICA"/>
    <s v="0009 - DIRECCIÓN GENERAL DE PROYECTOS ESTRATÉGICOS Y ESPECIALES DE LA PRESIDENCIA DE LA REPÚBLICA (PROPEEP)"/>
    <x v="2"/>
    <x v="14"/>
    <x v="103"/>
    <s v="2.7 - OBRAS"/>
    <s v="2.7.1 - OBRAS EN EDIFICACIONES"/>
    <s v="S"/>
    <s v="08 - CONSTRUCCIÓN DE PLAZA COMUNITARIA EN EL MUNICIPIO DE BÁNICA,  PROVINCIA ELÍAS PIÑA"/>
    <s v="10 - FONDO GENERAL"/>
    <n v="15351"/>
    <s v="07 - ELIAS PINA"/>
    <n v="0"/>
    <n v="9884076.4199999999"/>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4000000"/>
    <n v="0"/>
  </r>
  <r>
    <s v="2024"/>
    <x v="0"/>
    <x v="0"/>
    <x v="1"/>
    <x v="7"/>
    <s v="2 - Poder Ejecutivo"/>
    <s v="0201 - PRESIDENCIA DE LA REPÚBLICA"/>
    <s v="0010 - CONSEJO NACIONAL DE LA PERSONA ENVEJECIENTE"/>
    <x v="2"/>
    <x v="4"/>
    <x v="6"/>
    <s v="2.6 - BIENES MUEBLES, INMUEBLES E INTANGIBLES"/>
    <s v="2.6.2 - MOBILIARIO Y EQUIPO DE AUDIO, AUDIOVISUAL, RECREATIVO Y EDUCACIONAL"/>
    <s v="N"/>
    <s v="00 - N/A"/>
    <s v="10 - FONDO GENERAL"/>
    <s v="(en blanco)"/>
    <s v="99 - MULTIPROVINCIAL"/>
    <n v="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en blanco)"/>
    <s v="99 - MULTIPROVINCIAL"/>
    <n v="1000000"/>
    <n v="335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1 - DISTRITO NACIONAL"/>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2 - AZUA"/>
    <n v="8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0 - INDEPENDENCIA"/>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1 - LA ALTAGRACIA"/>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3 - LA VEGA"/>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2 - SAN JUAN"/>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7 - VALVERDE"/>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32 - SANTO DOMINGO"/>
    <n v="22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1829917"/>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1050000"/>
    <n v="0"/>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en blanco)"/>
    <s v="99 - MULTIPROVINCIAL"/>
    <n v="100000"/>
    <n v="0"/>
  </r>
  <r>
    <s v="2024"/>
    <x v="0"/>
    <x v="0"/>
    <x v="1"/>
    <x v="7"/>
    <s v="2 - Poder Ejecutivo"/>
    <s v="0201 - PRESIDENCIA DE LA REPÚBLICA"/>
    <s v="0010 - CONSEJO NACIONAL DE LA PERSONA ENVEJECIENTE"/>
    <x v="2"/>
    <x v="4"/>
    <x v="6"/>
    <s v="2.7 - OBRAS"/>
    <s v="2.7.1 - OBRAS EN EDIFICACIONES"/>
    <s v="N"/>
    <s v="00 - N/A"/>
    <s v="10 - FONDO GENERAL"/>
    <s v="(en blanco)"/>
    <s v="99 - MULTIPROVINCIAL"/>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150000"/>
    <n v="104448.2"/>
  </r>
  <r>
    <s v="2024"/>
    <x v="0"/>
    <x v="0"/>
    <x v="1"/>
    <x v="7"/>
    <s v="2 - Poder Ejecutivo"/>
    <s v="0201 - PRESIDENCIA DE LA REPÚBLICA"/>
    <s v="0010 - CONSEJO NACIONAL PARA EL CAMBIO CLIMÁTICO Y MECANISMO DE DESARROLLO LIMPIO"/>
    <x v="3"/>
    <x v="6"/>
    <x v="17"/>
    <s v="2.6 - BIENES MUEBLES, INMUEBLES E INTANGIBLES"/>
    <s v="2.6.5 - MAQUINARIA, OTROS EQUIPOS Y HERRAMIENTAS"/>
    <s v="N"/>
    <s v="00 - N/A"/>
    <s v="10 - FONDO GENERAL"/>
    <s v="(en blanco)"/>
    <s v="99 - MULTIPROVINCIAL"/>
    <n v="0"/>
    <n v="0"/>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en blanco)"/>
    <s v="99 - MULTIPROVINCIAL"/>
    <n v="6994973"/>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14910732"/>
    <n v="1834245.32"/>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831834"/>
    <n v="1442084.08"/>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29350"/>
    <n v="0"/>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1071000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7642201"/>
    <n v="5313431.72"/>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18000"/>
    <n v="182994.4"/>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7200000"/>
    <n v="0"/>
  </r>
  <r>
    <s v="2024"/>
    <x v="0"/>
    <x v="0"/>
    <x v="1"/>
    <x v="7"/>
    <s v="2 - Poder Ejecutivo"/>
    <s v="0201 - PRESIDENCIA DE LA REPÚBLICA"/>
    <s v="0010 - UNIDAD TECNICA EJECUTORA DE TITULACION DE TERRENOS DEL ESTADO"/>
    <x v="0"/>
    <x v="0"/>
    <x v="2"/>
    <s v="2.7 - OBRAS"/>
    <s v="2.7.1 - OBRAS EN EDIFICACIONES"/>
    <s v="N"/>
    <s v="00 - N/A"/>
    <s v="10 - FONDO GENERAL"/>
    <s v="(en blanco)"/>
    <s v="99 - MULTIPROVINCIAL"/>
    <n v="0"/>
    <n v="286383.83"/>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1191068.8700000001"/>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154968.85999999999"/>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en blanco)"/>
    <s v="99 - MULTIPROVINCIAL"/>
    <n v="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8527.77"/>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8707001"/>
    <n v="0"/>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10000000"/>
    <n v="25622.52"/>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en blanco)"/>
    <s v="99 - MULTIPROVINCIAL"/>
    <n v="5000000"/>
    <n v="48734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1500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en blanco)"/>
    <s v="99 - MULTIPROVINCIAL"/>
    <n v="30000000"/>
    <n v="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8025000"/>
    <n v="1113986.9099999999"/>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55000000"/>
    <n v="0"/>
  </r>
  <r>
    <s v="2024"/>
    <x v="0"/>
    <x v="0"/>
    <x v="1"/>
    <x v="7"/>
    <s v="2 - Poder Ejecutivo"/>
    <s v="0201 - PRESIDENCIA DE LA REPÚBLICA"/>
    <s v="0014 - COMEDORES ECONOMICOS DEL ESTADO"/>
    <x v="2"/>
    <x v="4"/>
    <x v="6"/>
    <s v="2.6 - BIENES MUEBLES, INMUEBLES E INTANGIBLES"/>
    <s v="2.6.6 - EQUIPOS DE DEFENSA Y SEGURIDAD"/>
    <s v="N"/>
    <s v="00 - N/A"/>
    <s v="10 - FONDO GENERAL"/>
    <s v="(en blanco)"/>
    <s v="99 - MULTIPROVINCIAL"/>
    <n v="577543"/>
    <n v="89206.11"/>
  </r>
  <r>
    <s v="2024"/>
    <x v="0"/>
    <x v="0"/>
    <x v="1"/>
    <x v="7"/>
    <s v="2 - Poder Ejecutivo"/>
    <s v="0201 - PRESIDENCIA DE LA REPÚBLICA"/>
    <s v="0014 - COMEDORES ECONOMICOS DEL ESTADO"/>
    <x v="2"/>
    <x v="4"/>
    <x v="6"/>
    <s v="2.6 - BIENES MUEBLES, INMUEBLES E INTANGIBLES"/>
    <s v="2.6.9 - EDIFICIOS, ESTRUCTURAS, TIERRAS, TERRENOS Y OBJETOS DE VALOR"/>
    <s v="N"/>
    <s v="00 - N/A"/>
    <s v="20 - FONDOS CON DESTINO ESPECÍFICO"/>
    <s v="(en blanco)"/>
    <s v="99 - MULTIPROVINCIAL"/>
    <n v="0"/>
    <n v="0"/>
  </r>
  <r>
    <s v="2024"/>
    <x v="0"/>
    <x v="0"/>
    <x v="1"/>
    <x v="7"/>
    <s v="2 - Poder Ejecutivo"/>
    <s v="0201 - PRESIDENCIA DE LA REPÚBLICA"/>
    <s v="0014 - COMEDORES ECONOMICOS DEL ESTADO"/>
    <x v="2"/>
    <x v="4"/>
    <x v="6"/>
    <s v="2.7 - OBRAS"/>
    <s v="2.7.1 - OBRAS EN EDIFICACIONES"/>
    <s v="N"/>
    <s v="00 - N/A"/>
    <s v="20 - FONDOS CON DESTINO ESPECÍFICO"/>
    <s v="(en blanco)"/>
    <s v="99 - MULTIPROVINCIAL"/>
    <n v="40000000"/>
    <n v="6887468.9399999985"/>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994320"/>
    <n v="0"/>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0"/>
  </r>
  <r>
    <s v="2024"/>
    <x v="0"/>
    <x v="0"/>
    <x v="1"/>
    <x v="7"/>
    <s v="2 - Poder Ejecutivo"/>
    <s v="0201 - PRESIDENCIA DE LA REPÚBLICA"/>
    <s v="0014 - OFICINA DE CUSTODIA Y ADM. DE LOS BIENES INCAUTADOS Y DECOMISADOS"/>
    <x v="0"/>
    <x v="1"/>
    <x v="1"/>
    <s v="2.6 - BIENES MUEBLES, INMUEBLES E INTANGIBLES"/>
    <s v="2.6.8 - BIENES INTANGIBLES"/>
    <s v="N"/>
    <s v="00 - N/A"/>
    <s v="10 - FONDO GENERAL"/>
    <s v="(en blanco)"/>
    <s v="99 - MULTIPROVINCIAL"/>
    <n v="0"/>
    <n v="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2400000"/>
    <n v="930638.81"/>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en blanco)"/>
    <s v="99 - MULTIPROVINCIAL"/>
    <n v="100000"/>
    <n v="21594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en blanco)"/>
    <s v="99 - MULTIPROVINCIAL"/>
    <n v="0"/>
    <n v="213600.06"/>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5873072"/>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2030589"/>
    <n v="1767535.6800000002"/>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11000000"/>
    <n v="638302.03"/>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2828780"/>
    <n v="304808.94999999995"/>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220272"/>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en blanco)"/>
    <s v="99 - MULTIPROVINCIAL"/>
    <n v="200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567400"/>
    <n v="129795"/>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en blanco)"/>
    <s v="99 - MULTIPROVINCIAL"/>
    <n v="240000"/>
    <n v="0"/>
  </r>
  <r>
    <s v="2024"/>
    <x v="0"/>
    <x v="0"/>
    <x v="1"/>
    <x v="7"/>
    <s v="2 - Poder Ejecutivo"/>
    <s v="0201 - PRESIDENCIA DE LA REPÚBLICA"/>
    <s v="0016 - DIRECCION GENERAL DE DESARROLLO FRONTERIZO"/>
    <x v="2"/>
    <x v="4"/>
    <x v="6"/>
    <s v="2.6 - BIENES MUEBLES, INMUEBLES E INTANGIBLES"/>
    <s v="2.6.7 - ACTIVOS BIOLÓGICOS"/>
    <s v="N"/>
    <s v="00 - N/A"/>
    <s v="10 - FONDO GENERAL"/>
    <s v="(en blanco)"/>
    <s v="99 - MULTIPROVINCIAL"/>
    <n v="129900"/>
    <n v="0"/>
  </r>
  <r>
    <s v="2024"/>
    <x v="0"/>
    <x v="0"/>
    <x v="1"/>
    <x v="7"/>
    <s v="2 - Poder Ejecutivo"/>
    <s v="0201 - PRESIDENCIA DE LA REPÚBLICA"/>
    <s v="0016 - DIRECCION GENERAL DE DESARROLLO FRONTERIZO"/>
    <x v="2"/>
    <x v="4"/>
    <x v="6"/>
    <s v="2.6 - BIENES MUEBLES, INMUEBLES E INTANGIBLES"/>
    <s v="2.6.8 - BIENES INTANGIBLES"/>
    <s v="N"/>
    <s v="00 - N/A"/>
    <s v="10 - FONDO GENERAL"/>
    <s v="(en blanco)"/>
    <s v="99 - MULTIPROVINCIAL"/>
    <n v="42470"/>
    <n v="0"/>
  </r>
  <r>
    <s v="2024"/>
    <x v="0"/>
    <x v="0"/>
    <x v="1"/>
    <x v="7"/>
    <s v="2 - Poder Ejecutivo"/>
    <s v="0201 - PRESIDENCIA DE LA REPÚBLICA"/>
    <s v="0016 - DIRECCION GENERAL DE DESARROLLO FRONTERIZO"/>
    <x v="2"/>
    <x v="4"/>
    <x v="6"/>
    <s v="2.7 - OBRAS"/>
    <s v="2.7.1 - OBRAS EN EDIFICACIONES"/>
    <s v="N"/>
    <s v="00 - N/A"/>
    <s v="10 - FONDO GENERAL"/>
    <s v="(en blanco)"/>
    <s v="99 - MULTIPROVINCIAL"/>
    <n v="0"/>
    <n v="19669475.260000002"/>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400000"/>
    <n v="36462"/>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en blanco)"/>
    <s v="99 - MULTIPROVINCIAL"/>
    <n v="10000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100000"/>
    <n v="26550"/>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509400"/>
    <n v="235167.24"/>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en blanco)"/>
    <s v="99 - MULTIPROVINCIAL"/>
    <n v="800000"/>
    <n v="661856.1"/>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en blanco)"/>
    <s v="99 - MULTIPROVINCIAL"/>
    <n v="3934900"/>
    <n v="768475"/>
  </r>
  <r>
    <s v="2024"/>
    <x v="0"/>
    <x v="0"/>
    <x v="1"/>
    <x v="7"/>
    <s v="2 - Poder Ejecutivo"/>
    <s v="0201 - PRESIDENCIA DE LA REPÚBLICA"/>
    <s v="0024 - AUTORIDAD NACIONAL DE ASUNTOS MARÍTIMOS (ANAMAR)"/>
    <x v="3"/>
    <x v="9"/>
    <x v="21"/>
    <s v="2.6 - BIENES MUEBLES, INMUEBLES E INTANGIBLES"/>
    <s v="2.6.5 - MAQUINARIA, OTROS EQUIPOS Y HERRAMIENTAS"/>
    <s v="N"/>
    <s v="00 - N/A"/>
    <s v="10 - FONDO GENERAL"/>
    <s v="(en blanco)"/>
    <s v="99 - MULTIPROVINCIAL"/>
    <n v="0"/>
    <n v="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8200000"/>
    <n v="2100866.1500000004"/>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1700000"/>
    <n v="732873"/>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25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2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1320000"/>
    <n v="74371.350000000006"/>
  </r>
  <r>
    <s v="2024"/>
    <x v="0"/>
    <x v="0"/>
    <x v="1"/>
    <x v="7"/>
    <s v="2 - Poder Ejecutivo"/>
    <s v="0201 - PRESIDENCIA DE LA REPÚBLICA"/>
    <s v="0029 - VICE PRESIDENCIA DE LA REPÚBLICA"/>
    <x v="0"/>
    <x v="0"/>
    <x v="2"/>
    <s v="2.6 - BIENES MUEBLES, INMUEBLES E INTANGIBLES"/>
    <s v="2.6.6 - EQUIPOS DE DEFENSA Y SEGURIDAD"/>
    <s v="N"/>
    <s v="00 - N/A"/>
    <s v="10 - FONDO GENERAL"/>
    <s v="(en blanco)"/>
    <s v="99 - MULTIPROVINCIAL"/>
    <n v="300000"/>
    <n v="0"/>
  </r>
  <r>
    <s v="2024"/>
    <x v="0"/>
    <x v="0"/>
    <x v="1"/>
    <x v="7"/>
    <s v="2 - Poder Ejecutivo"/>
    <s v="0201 - PRESIDENCIA DE LA REPÚBLICA"/>
    <s v="0029 - VICE PRESIDENCIA DE LA REPÚBLICA"/>
    <x v="0"/>
    <x v="0"/>
    <x v="2"/>
    <s v="2.6 - BIENES MUEBLES, INMUEBLES E INTANGIBLES"/>
    <s v="2.6.8 - BIENES INTANGIBLES"/>
    <s v="N"/>
    <s v="00 - N/A"/>
    <s v="10 - FONDO GENERAL"/>
    <s v="(en blanco)"/>
    <s v="99 - MULTIPROVINCIAL"/>
    <n v="5000000"/>
    <n v="0"/>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1980800"/>
    <n v="73978.070000000007"/>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803000"/>
    <n v="0"/>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en blanco)"/>
    <s v="99 - MULTIPROVINCIAL"/>
    <n v="1600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en blanco)"/>
    <s v="99 - MULTIPROVINCIAL"/>
    <n v="5000000"/>
    <n v="11813878"/>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1345000"/>
    <n v="75733.360000000015"/>
  </r>
  <r>
    <s v="2024"/>
    <x v="0"/>
    <x v="0"/>
    <x v="1"/>
    <x v="7"/>
    <s v="2 - Poder Ejecutivo"/>
    <s v="0201 - PRESIDENCIA DE LA REPÚBLICA"/>
    <s v="0031 - DIRECCION DE PRENSA DEL PRESIDENTE"/>
    <x v="0"/>
    <x v="0"/>
    <x v="2"/>
    <s v="2.6 - BIENES MUEBLES, INMUEBLES E INTANGIBLES"/>
    <s v="2.6.6 - EQUIPOS DE DEFENSA Y SEGURIDAD"/>
    <s v="N"/>
    <s v="00 - N/A"/>
    <s v="10 - FONDO GENERAL"/>
    <s v="(en blanco)"/>
    <s v="99 - MULTIPROVINCIAL"/>
    <n v="45000"/>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5658725"/>
    <n v="0"/>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3299200"/>
    <n v="6100.01"/>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en blanco)"/>
    <s v="99 - MULTIPROVINCIAL"/>
    <n v="2400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191695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4413700"/>
    <n v="0"/>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750000"/>
    <n v="0"/>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2539137"/>
    <n v="0"/>
  </r>
  <r>
    <s v="2024"/>
    <x v="0"/>
    <x v="0"/>
    <x v="1"/>
    <x v="7"/>
    <s v="2 - Poder Ejecutivo"/>
    <s v="0201 - PRESIDENCIA DE LA REPÚBLICA"/>
    <s v="0032 - DIRECCION DE ESTRATEGIA Y COMUNICACION GUBERNAMENTAL"/>
    <x v="0"/>
    <x v="0"/>
    <x v="2"/>
    <s v="2.7 - OBRAS"/>
    <s v="2.7.1 - OBRAS EN EDIFICACIONES"/>
    <s v="N"/>
    <s v="00 - N/A"/>
    <s v="10 - FONDO GENERAL"/>
    <s v="(en blanco)"/>
    <s v="99 - MULTIPROVINCIAL"/>
    <n v="1570000"/>
    <n v="0"/>
  </r>
  <r>
    <s v="2024"/>
    <x v="0"/>
    <x v="0"/>
    <x v="1"/>
    <x v="7"/>
    <s v="2 - Poder Ejecutivo"/>
    <s v="0201 - PRESIDENCIA DE LA REPÚBLICA"/>
    <s v="0033 - ECO5RD"/>
    <x v="0"/>
    <x v="0"/>
    <x v="2"/>
    <s v="2.6 - BIENES MUEBLES, INMUEBLES E INTANGIBLES"/>
    <s v="2.6.1 - MOBILIARIO Y EQUIPO"/>
    <s v="N"/>
    <s v="00 - N/A"/>
    <s v="10 - FONDO GENERAL"/>
    <s v="(en blanco)"/>
    <s v="99 - MULTIPROVINCIAL"/>
    <n v="0"/>
    <n v="8530470.0000000019"/>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677182.29"/>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58597.649999999994"/>
  </r>
  <r>
    <s v="2024"/>
    <x v="0"/>
    <x v="0"/>
    <x v="1"/>
    <x v="7"/>
    <s v="2 - Poder Ejecutivo"/>
    <s v="0201 - PRESIDENCIA DE LA REPÚBLICA"/>
    <s v="0033 - ECO5RD"/>
    <x v="0"/>
    <x v="0"/>
    <x v="2"/>
    <s v="2.6 - BIENES MUEBLES, INMUEBLES E INTANGIBLES"/>
    <s v="2.6.6 - EQUIPOS DE DEFENSA Y SEGURIDAD"/>
    <s v="N"/>
    <s v="00 - N/A"/>
    <s v="10 - FONDO GENERAL"/>
    <s v="(en blanco)"/>
    <s v="99 - MULTIPROVINCIAL"/>
    <n v="0"/>
    <n v="6608623.5099999998"/>
  </r>
  <r>
    <s v="2024"/>
    <x v="0"/>
    <x v="0"/>
    <x v="1"/>
    <x v="7"/>
    <s v="2 - Poder Ejecutivo"/>
    <s v="0201 - PRESIDENCIA DE LA REPÚBLICA"/>
    <s v="0033 - ECO5RD"/>
    <x v="0"/>
    <x v="0"/>
    <x v="2"/>
    <s v="2.6 - BIENES MUEBLES, INMUEBLES E INTANGIBLES"/>
    <s v="2.6.8 - BIENES INTANGIBLES"/>
    <s v="N"/>
    <s v="00 - N/A"/>
    <s v="10 - FONDO GENERAL"/>
    <s v="(en blanco)"/>
    <s v="99 - MULTIPROVINCIAL"/>
    <n v="0"/>
    <n v="260925"/>
  </r>
  <r>
    <s v="2024"/>
    <x v="0"/>
    <x v="0"/>
    <x v="1"/>
    <x v="7"/>
    <s v="2 - Poder Ejecutivo"/>
    <s v="0201 - PRESIDENCIA DE LA REPÚBLICA"/>
    <s v="0033 - ECO5RD"/>
    <x v="0"/>
    <x v="0"/>
    <x v="2"/>
    <s v="2.7 - OBRAS"/>
    <s v="2.7.1 - OBRAS EN EDIFICACIONES"/>
    <s v="N"/>
    <s v="00 - N/A"/>
    <s v="60 - CREDITO EXTERNO"/>
    <s v="(en blanco)"/>
    <s v="99 - MULTIPROVINCIAL"/>
    <n v="30125000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666254"/>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666254"/>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666254"/>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666254"/>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666254"/>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636808"/>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636808"/>
    <n v="0"/>
  </r>
  <r>
    <s v="2024"/>
    <x v="0"/>
    <x v="0"/>
    <x v="1"/>
    <x v="7"/>
    <s v="2 - Poder Ejecutivo"/>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0"/>
  </r>
  <r>
    <s v="2024"/>
    <x v="0"/>
    <x v="0"/>
    <x v="1"/>
    <x v="7"/>
    <s v="2 - Poder Ejecutivo"/>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0"/>
  </r>
  <r>
    <s v="2024"/>
    <x v="0"/>
    <x v="0"/>
    <x v="1"/>
    <x v="7"/>
    <s v="2 - Poder Ejecutivo"/>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0"/>
  </r>
  <r>
    <s v="2024"/>
    <x v="0"/>
    <x v="0"/>
    <x v="1"/>
    <x v="7"/>
    <s v="2 - Poder Ejecutivo"/>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0"/>
  </r>
  <r>
    <s v="2024"/>
    <x v="0"/>
    <x v="0"/>
    <x v="1"/>
    <x v="7"/>
    <s v="2 - Poder Ejecutivo"/>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0"/>
  </r>
  <r>
    <s v="2024"/>
    <x v="0"/>
    <x v="0"/>
    <x v="1"/>
    <x v="7"/>
    <s v="2 - Poder Ejecutivo"/>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0"/>
  </r>
  <r>
    <s v="2024"/>
    <x v="0"/>
    <x v="0"/>
    <x v="1"/>
    <x v="7"/>
    <s v="2 - Poder Ejecutivo"/>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0"/>
  </r>
  <r>
    <s v="2024"/>
    <x v="0"/>
    <x v="0"/>
    <x v="1"/>
    <x v="7"/>
    <s v="2 - Poder Ejecutivo"/>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0"/>
  </r>
  <r>
    <s v="2024"/>
    <x v="0"/>
    <x v="0"/>
    <x v="1"/>
    <x v="7"/>
    <s v="2 - Poder Ejecutivo"/>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25408792"/>
    <n v="0"/>
  </r>
  <r>
    <s v="2024"/>
    <x v="0"/>
    <x v="0"/>
    <x v="1"/>
    <x v="7"/>
    <s v="2 - Poder Ejecutivo"/>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0"/>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3105500"/>
    <n v="21393603.210000001"/>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101322193"/>
    <n v="20018720.890000001"/>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7613167"/>
    <n v="23674653.549999997"/>
  </r>
  <r>
    <s v="2024"/>
    <x v="0"/>
    <x v="0"/>
    <x v="1"/>
    <x v="7"/>
    <s v="2 - Poder Ejecutivo"/>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2200632"/>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41200229"/>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en blanco)"/>
    <s v="99 - MULTIPROVINCIAL"/>
    <n v="0"/>
    <n v="0"/>
  </r>
  <r>
    <s v="2024"/>
    <x v="0"/>
    <x v="0"/>
    <x v="1"/>
    <x v="7"/>
    <s v="2 - Poder Ejecutivo"/>
    <s v="0201 - PRESIDENCIA DE LA REPÚBLICA"/>
    <s v="0034 - DIRECCIÓN NACIONAL DE CONTROL DE DROGAS (DNCD)"/>
    <x v="0"/>
    <x v="1"/>
    <x v="18"/>
    <s v="2.6 - BIENES MUEBLES, INMUEBLES E INTANGIBLES"/>
    <s v="2.6.2 - MOBILIARIO Y EQUIPO DE AUDIO, AUDIOVISUAL, RECREATIVO Y EDUCACIONAL"/>
    <s v="N"/>
    <s v="00 - N/A"/>
    <s v="10 - FONDO GENERAL"/>
    <s v="(en blanco)"/>
    <s v="99 - MULTIPROVINCIAL"/>
    <n v="0"/>
    <n v="131688"/>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en blanco)"/>
    <s v="99 - MULTIPROVINCIAL"/>
    <n v="0"/>
    <n v="269040"/>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en blanco)"/>
    <s v="99 - MULTIPROVINCIAL"/>
    <n v="0"/>
    <n v="1008109.59"/>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16247848"/>
    <n v="5820000.2799999993"/>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9881567"/>
    <n v="3614328.77"/>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2575020"/>
    <n v="1162070.5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2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20 - FONDOS CON DESTINO ESPECÍFICO"/>
    <s v="(en blanco)"/>
    <s v="99 - MULTIPROVINCIAL"/>
    <n v="0"/>
    <n v="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1411961"/>
    <n v="46256"/>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249861"/>
    <n v="518045.95999999996"/>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2408058"/>
    <n v="372911.25"/>
  </r>
  <r>
    <s v="2024"/>
    <x v="0"/>
    <x v="0"/>
    <x v="1"/>
    <x v="7"/>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11625.01"/>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179360"/>
  </r>
  <r>
    <s v="2024"/>
    <x v="0"/>
    <x v="0"/>
    <x v="1"/>
    <x v="7"/>
    <s v="2 - Poder Ejecutivo"/>
    <s v="0202 - MINISTERIO DE  INTERIOR Y POLICÍA"/>
    <s v="0001 - MINISTERIO DE INTERIOR Y POLICIA"/>
    <x v="0"/>
    <x v="0"/>
    <x v="2"/>
    <s v="2.6 - BIENES MUEBLES, INMUEBLES E INTANGIBLES"/>
    <s v="2.6.8 - BIENES INTANGIBLES"/>
    <s v="N"/>
    <s v="00 - N/A"/>
    <s v="10 - FONDO GENERAL"/>
    <s v="(en blanco)"/>
    <s v="99 - MULTIPROVINCIAL"/>
    <n v="73036907"/>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0"/>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82024548"/>
    <n v="6033145.8200000003"/>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10647908"/>
    <n v="2281024.33"/>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301232"/>
    <n v="0"/>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4145631"/>
    <n v="447581.96"/>
  </r>
  <r>
    <s v="2024"/>
    <x v="0"/>
    <x v="0"/>
    <x v="1"/>
    <x v="7"/>
    <s v="2 - Poder Ejecutivo"/>
    <s v="0202 - MINISTERIO DE  INTERIOR Y POLICÍA"/>
    <s v="0001 - MINISTERIO DE INTERIOR Y POLICIA"/>
    <x v="0"/>
    <x v="1"/>
    <x v="22"/>
    <s v="2.6 - BIENES MUEBLES, INMUEBLES E INTANGIBLES"/>
    <s v="2.6.8 - BIENES INTANGIBLES"/>
    <s v="N"/>
    <s v="00 - N/A"/>
    <s v="10 - FONDO GENERAL"/>
    <s v="(en blanco)"/>
    <s v="99 - MULTIPROVINCIAL"/>
    <n v="20395335"/>
    <n v="0"/>
  </r>
  <r>
    <s v="2024"/>
    <x v="0"/>
    <x v="0"/>
    <x v="1"/>
    <x v="7"/>
    <s v="2 - Poder Ejecutivo"/>
    <s v="0202 - MINISTERIO DE  INTERIOR Y POLICÍA"/>
    <s v="0001 - MINISTERIO DE INTERIOR Y POLICIA"/>
    <x v="0"/>
    <x v="1"/>
    <x v="22"/>
    <s v="2.7 - OBRAS"/>
    <s v="2.7.1 - OBRAS EN EDIFICACIONES"/>
    <s v="N"/>
    <s v="00 - N/A"/>
    <s v="10 - FONDO GENERAL"/>
    <s v="(en blanco)"/>
    <s v="99 - MULTIPROVINCIAL"/>
    <n v="0"/>
    <n v="64900"/>
  </r>
  <r>
    <s v="2024"/>
    <x v="0"/>
    <x v="0"/>
    <x v="1"/>
    <x v="7"/>
    <s v="2 - Poder Ejecutivo"/>
    <s v="0202 - MINISTERIO DE  INTERIOR Y POLICÍA"/>
    <s v="0001 - MINISTERIO DE INTERIOR Y POLICIA"/>
    <x v="2"/>
    <x v="5"/>
    <x v="8"/>
    <s v="2.6 - BIENES MUEBLES, INMUEBLES E INTANGIBLES"/>
    <s v="2.6.1 - MOBILIARIO Y EQUIPO"/>
    <s v="N"/>
    <s v="00 - N/A"/>
    <s v="10 - FONDO GENERAL"/>
    <s v="(en blanco)"/>
    <s v="99 - MULTIPROVINCIAL"/>
    <n v="0"/>
    <n v="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en blanco)"/>
    <s v="99 - MULTIPROVINCIAL"/>
    <n v="3000000"/>
    <n v="0"/>
  </r>
  <r>
    <s v="2024"/>
    <x v="0"/>
    <x v="0"/>
    <x v="1"/>
    <x v="7"/>
    <s v="2 - Poder Ejecutivo"/>
    <s v="0202 - MINISTERIO DE  INTERIOR Y POLICÍA"/>
    <s v="0001 - MINISTERIO DE INTERIOR Y POLICIA"/>
    <x v="2"/>
    <x v="5"/>
    <x v="8"/>
    <s v="2.6 - BIENES MUEBLES, INMUEBLES E INTANGIBLES"/>
    <s v="2.6.5 - MAQUINARIA, OTROS EQUIPOS Y HERRAMIENTAS"/>
    <s v="N"/>
    <s v="00 - N/A"/>
    <s v="10 - FONDO GENERAL"/>
    <s v="(en blanco)"/>
    <s v="99 - MULTIPROVINCIAL"/>
    <n v="0"/>
    <n v="0"/>
  </r>
  <r>
    <s v="2024"/>
    <x v="0"/>
    <x v="0"/>
    <x v="1"/>
    <x v="7"/>
    <s v="2 - Poder Ejecutivo"/>
    <s v="0202 - MINISTERIO DE  INTERIOR Y POLICÍA"/>
    <s v="0001 - MINISTERIO DE INTERIOR Y POLICIA"/>
    <x v="2"/>
    <x v="5"/>
    <x v="8"/>
    <s v="2.6 - BIENES MUEBLES, INMUEBLES E INTANGIBLES"/>
    <s v="2.6.8 - BIENES INTANGIBLES"/>
    <s v="N"/>
    <s v="00 - N/A"/>
    <s v="10 - FONDO GENERAL"/>
    <s v="(en blanco)"/>
    <s v="99 - MULTIPROVINCIAL"/>
    <n v="3265278"/>
    <n v="0"/>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45363076"/>
    <n v="21432717.77"/>
  </r>
  <r>
    <s v="2024"/>
    <x v="0"/>
    <x v="0"/>
    <x v="1"/>
    <x v="7"/>
    <s v="2 - Poder Ejecutivo"/>
    <s v="0202 - MINISTERIO DE  INTERIOR Y POLICÍA"/>
    <s v="0001 - POLICIA NACIONAL"/>
    <x v="0"/>
    <x v="1"/>
    <x v="22"/>
    <s v="2.6 - BIENES MUEBLES, INMUEBLES E INTANGIBLES"/>
    <s v="2.6.1 - MOBILIARIO Y EQUIPO"/>
    <s v="N"/>
    <s v="00 - N/A"/>
    <s v="20 - FONDOS CON DESTINO ESPECÍFICO"/>
    <s v="(en blanco)"/>
    <s v="99 - MULTIPROVINCIAL"/>
    <n v="0"/>
    <n v="9178499"/>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1323000"/>
    <n v="202384036.67999998"/>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23109.119999999999"/>
  </r>
  <r>
    <s v="2024"/>
    <x v="0"/>
    <x v="0"/>
    <x v="1"/>
    <x v="7"/>
    <s v="2 - Poder Ejecutivo"/>
    <s v="0202 - MINISTERIO DE  INTERIOR Y POLICÍA"/>
    <s v="0001 - POLICIA NACIONAL"/>
    <x v="0"/>
    <x v="1"/>
    <x v="22"/>
    <s v="2.6 - BIENES MUEBLES, INMUEBLES E INTANGIBLES"/>
    <s v="2.6.3 - EQUIPO E INSTRUMENTAL, CIENTÍFICO Y LABORATORIO"/>
    <s v="N"/>
    <s v="00 - N/A"/>
    <s v="20 - FONDOS CON DESTINO ESPECÍFICO"/>
    <s v="(en blanco)"/>
    <s v="99 - MULTIPROVINCIAL"/>
    <n v="0"/>
    <n v="0"/>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6591266"/>
    <n v="158876026.88000003"/>
  </r>
  <r>
    <s v="2024"/>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63787500"/>
    <n v="16124500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102691150"/>
    <n v="22921.5"/>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en blanco)"/>
    <s v="99 - MULTIPROVINCIAL"/>
    <n v="0"/>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860776"/>
    <n v="226160.26"/>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en blanco)"/>
    <s v="99 - MULTIPROVINCIAL"/>
    <n v="151000"/>
    <n v="14520.9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0"/>
    <n v="0"/>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en blanco)"/>
    <s v="99 - MULTIPROVINCIAL"/>
    <n v="0"/>
    <n v="150397.18"/>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5600172"/>
    <n v="1734833.21"/>
  </r>
  <r>
    <s v="2024"/>
    <x v="0"/>
    <x v="0"/>
    <x v="1"/>
    <x v="7"/>
    <s v="2 - Poder Ejecutivo"/>
    <s v="0202 - MINISTERIO DE  INTERIOR Y POLICÍA"/>
    <s v="0002 - DIRECCIÓN GENERAL DE MIGRACIÓN"/>
    <x v="0"/>
    <x v="1"/>
    <x v="23"/>
    <s v="2.6 - BIENES MUEBLES, INMUEBLES E INTANGIBLES"/>
    <s v="2.6.6 - EQUIPOS DE DEFENSA Y SEGURIDAD"/>
    <s v="N"/>
    <s v="00 - N/A"/>
    <s v="10 - FONDO GENERAL"/>
    <s v="(en blanco)"/>
    <s v="99 - MULTIPROVINCIAL"/>
    <n v="0"/>
    <n v="0"/>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en blanco)"/>
    <s v="99 - MULTIPROVINCIAL"/>
    <n v="2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en blanco)"/>
    <s v="99 - MULTIPROVINCIAL"/>
    <n v="95611869"/>
    <n v="0"/>
  </r>
  <r>
    <s v="2024"/>
    <x v="0"/>
    <x v="0"/>
    <x v="1"/>
    <x v="7"/>
    <s v="2 - Poder Ejecutivo"/>
    <s v="0202 - MINISTERIO DE  INTERIOR Y POLICÍA"/>
    <s v="0002 - DIRECCIÓN GENERAL DE MIGRACIÓN"/>
    <x v="0"/>
    <x v="1"/>
    <x v="23"/>
    <s v="2.7 - OBRAS"/>
    <s v="2.7.1 - OBRAS EN EDIFICACIONES"/>
    <s v="N"/>
    <s v="00 - N/A"/>
    <s v="20 - FONDOS CON DESTINO ESPECÍFICO"/>
    <s v="(en blanco)"/>
    <s v="99 - MULTIPROVINCIAL"/>
    <n v="138596791"/>
    <n v="41243483.910000004"/>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3652287"/>
    <n v="783602.6"/>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en blanco)"/>
    <s v="99 - MULTIPROVINCIAL"/>
    <n v="406080"/>
    <n v="0"/>
  </r>
  <r>
    <s v="2024"/>
    <x v="0"/>
    <x v="0"/>
    <x v="1"/>
    <x v="7"/>
    <s v="2 - Poder Ejecutivo"/>
    <s v="0202 - MINISTERIO DE  INTERIOR Y POLICÍA"/>
    <s v="0002 - INSTITUTO POLICIAL DE EDUCACION"/>
    <x v="2"/>
    <x v="10"/>
    <x v="24"/>
    <s v="2.6 - BIENES MUEBLES, INMUEBLES E INTANGIBLES"/>
    <s v="2.6.4 - VEHÍCULOS Y EQUIPO DE TRANSPORTE, TRACCIÓN Y ELEVACIÓN"/>
    <s v="N"/>
    <s v="00 - N/A"/>
    <s v="10 - FONDO GENERAL"/>
    <s v="(en blanco)"/>
    <s v="99 - MULTIPROVINCIAL"/>
    <n v="0"/>
    <n v="8727.2800000000007"/>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2361943"/>
    <n v="233087.17"/>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en blanco)"/>
    <s v="99 - MULTIPROVINCIAL"/>
    <n v="2698782"/>
    <n v="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en blanco)"/>
    <s v="99 - MULTIPROVINCIAL"/>
    <n v="50150"/>
    <n v="0"/>
  </r>
  <r>
    <s v="2024"/>
    <x v="0"/>
    <x v="0"/>
    <x v="1"/>
    <x v="7"/>
    <s v="2 - Poder Ejecutivo"/>
    <s v="0202 - MINISTERIO DE  INTERIOR Y POLICÍA"/>
    <s v="0002 - INSTITUTO POLICIAL DE EDUCACION"/>
    <x v="2"/>
    <x v="10"/>
    <x v="24"/>
    <s v="2.7 - OBRAS"/>
    <s v="2.7.1 - OBRAS EN EDIFICACIONES"/>
    <s v="N"/>
    <s v="00 - N/A"/>
    <s v="10 - FONDO GENERAL"/>
    <s v="(en blanco)"/>
    <s v="99 - MULTIPROVINCIAL"/>
    <n v="2866086"/>
    <n v="0"/>
  </r>
  <r>
    <s v="2024"/>
    <x v="0"/>
    <x v="0"/>
    <x v="1"/>
    <x v="7"/>
    <s v="2 - Poder Ejecutivo"/>
    <s v="0202 - MINISTERIO DE  INTERIOR Y POLICÍA"/>
    <s v="0003 - INSTITUTO NACIONAL DE MIGRACION"/>
    <x v="0"/>
    <x v="0"/>
    <x v="2"/>
    <s v="2.6 - BIENES MUEBLES, INMUEBLES E INTANGIBLES"/>
    <s v="2.6.1 - MOBILIARIO Y EQUIPO"/>
    <s v="N"/>
    <s v="00 - N/A"/>
    <s v="10 - FONDO GENERAL"/>
    <s v="(en blanco)"/>
    <s v="99 - MULTIPROVINCIAL"/>
    <n v="0"/>
    <n v="210000"/>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200000"/>
    <n v="577771.11"/>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101300"/>
    <n v="382263.16"/>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18000"/>
    <n v="91545.58"/>
  </r>
  <r>
    <s v="2024"/>
    <x v="0"/>
    <x v="0"/>
    <x v="1"/>
    <x v="7"/>
    <s v="2 - Poder Ejecutivo"/>
    <s v="0202 - MINISTERIO DE  INTERIOR Y POLICÍA"/>
    <s v="0003 - INSTITUTO NACIONAL DE MIGRACION"/>
    <x v="0"/>
    <x v="1"/>
    <x v="23"/>
    <s v="2.6 - BIENES MUEBLES, INMUEBLES E INTANGIBLES"/>
    <s v="2.6.8 - BIENES INTANGIBLES"/>
    <s v="N"/>
    <s v="00 - N/A"/>
    <s v="10 - FONDO GENERAL"/>
    <s v="(en blanco)"/>
    <s v="99 - MULTIPROVINCIAL"/>
    <n v="194200"/>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1780000"/>
    <n v="323792"/>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435000"/>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4937500"/>
    <n v="3590497.88"/>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460000"/>
    <n v="1760619"/>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1083832"/>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2431950"/>
    <n v="825099.99999999988"/>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en blanco)"/>
    <s v="99 - MULTIPROVINCIAL"/>
    <n v="1719418"/>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200000"/>
    <n v="167904.09"/>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160000"/>
    <n v="34628.28"/>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en blanco)"/>
    <s v="01 - DISTRITO NACIONAL"/>
    <n v="5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8650000"/>
    <n v="0"/>
  </r>
  <r>
    <s v="2024"/>
    <x v="0"/>
    <x v="0"/>
    <x v="1"/>
    <x v="7"/>
    <s v="2 - Poder Ejecutivo"/>
    <s v="0202 - MINISTERIO DE  INTERIOR Y POLICÍA"/>
    <s v="0005 - DIRECCION GENERAL DE SEGURIDAD DE TRANSITO Y TRANSPORTE TERRESTRE (DIGESETT)"/>
    <x v="1"/>
    <x v="11"/>
    <x v="26"/>
    <s v="2.6 - BIENES MUEBLES, INMUEBLES E INTANGIBLES"/>
    <s v="2.6.2 - MOBILIARIO Y EQUIPO DE AUDIO, AUDIOVISUAL, RECREATIVO Y EDUCACIONAL"/>
    <s v="N"/>
    <s v="00 - N/A"/>
    <s v="10 - FONDO GENERAL"/>
    <s v="(en blanco)"/>
    <s v="99 - MULTIPROVINCIAL"/>
    <n v="0"/>
    <n v="0"/>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2000000"/>
    <n v="1748633.65"/>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en blanco)"/>
    <s v="99 - MULTIPROVINCIAL"/>
    <n v="3216987"/>
    <n v="2583041.2400000002"/>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500000"/>
    <n v="243805.32"/>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en blanco)"/>
    <s v="01 - DISTRITO NACIONAL"/>
    <n v="0"/>
    <n v="0"/>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en blanco)"/>
    <s v="01 - DISTRITO NACIONAL"/>
    <n v="250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980500"/>
    <n v="293077.53000000003"/>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en blanco)"/>
    <s v="01 - DISTRITO NACIONAL"/>
    <n v="1000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en blanco)"/>
    <s v="01 - DISTRITO NACIONAL"/>
    <n v="50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230325"/>
    <n v="61006"/>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01 - DISTRITO NACIONAL"/>
    <n v="105000"/>
    <n v="59660.800000000003"/>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267000"/>
    <n v="0"/>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650000"/>
    <n v="63844.289999999994"/>
  </r>
  <r>
    <s v="2024"/>
    <x v="0"/>
    <x v="0"/>
    <x v="1"/>
    <x v="7"/>
    <s v="2 - Poder Ejecutivo"/>
    <s v="0202 - MINISTERIO DE  INTERIOR Y POLICÍA"/>
    <s v="0007 - DIRECCION GENERAL DE LA RESERVA DE LA POLICIA NACIONAL"/>
    <x v="2"/>
    <x v="4"/>
    <x v="27"/>
    <s v="2.7 - OBRAS"/>
    <s v="2.7.1 - OBRAS EN EDIFICACIONES"/>
    <s v="N"/>
    <s v="00 - N/A"/>
    <s v="10 - FONDO GENERAL"/>
    <s v="(en blanco)"/>
    <s v="99 - MULTIPROVINCIAL"/>
    <n v="2000000"/>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01 - DISTRITO NACIONAL"/>
    <n v="65000"/>
    <n v="0"/>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en blanco)"/>
    <s v="99 - MULTIPROVINCIAL"/>
    <n v="1575502"/>
    <n v="0"/>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61514.229999999996"/>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en blanco)"/>
    <s v="99 - MULTIPROVINCIAL"/>
    <n v="500000"/>
    <n v="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93656"/>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14632"/>
  </r>
  <r>
    <s v="2024"/>
    <x v="0"/>
    <x v="0"/>
    <x v="1"/>
    <x v="7"/>
    <s v="2 - Poder Ejecutivo"/>
    <s v="0202 - MINISTERIO DE  INTERIOR Y POLICÍA"/>
    <s v="0009 - COMITÉ DE RETIRO DE LA POLICIA NACIONAL"/>
    <x v="2"/>
    <x v="4"/>
    <x v="27"/>
    <s v="2.6 - BIENES MUEBLES, INMUEBLES E INTANGIBLES"/>
    <s v="2.6.1 - MOBILIARIO Y EQUIPO"/>
    <s v="N"/>
    <s v="00 - N/A"/>
    <s v="10 - FONDO GENERAL"/>
    <s v="(en blanco)"/>
    <s v="99 - MULTIPROVINCIAL"/>
    <n v="726500"/>
    <n v="566443.3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306901.82"/>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en blanco)"/>
    <s v="01 - DISTRITO NACIONAL"/>
    <n v="0"/>
    <n v="5280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242997"/>
    <n v="19208"/>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en blanco)"/>
    <s v="01 - DISTRITO NACIONAL"/>
    <n v="35000"/>
    <n v="0"/>
  </r>
  <r>
    <s v="2024"/>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en blanco)"/>
    <s v="01 - DISTRITO NACIONAL"/>
    <n v="0"/>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75000"/>
    <n v="0"/>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en blanco)"/>
    <s v="01 - DISTRITO NACIONAL"/>
    <n v="50000"/>
    <n v="0"/>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14914900"/>
    <n v="5288143.92"/>
  </r>
  <r>
    <s v="2024"/>
    <x v="0"/>
    <x v="0"/>
    <x v="1"/>
    <x v="7"/>
    <s v="2 - Poder Ejecutivo"/>
    <s v="0203 - MINISTERIO DE DEFENSA"/>
    <s v="0001 - ARMADA DE LA REPUBLICA DOMINICANA"/>
    <x v="0"/>
    <x v="7"/>
    <x v="29"/>
    <s v="2.6 - BIENES MUEBLES, INMUEBLES E INTANGIBLES"/>
    <s v="2.6.1 - MOBILIARIO Y EQUIPO"/>
    <s v="N"/>
    <s v="00 - N/A"/>
    <s v="20 - FONDOS CON DESTINO ESPECÍFICO"/>
    <s v="(en blanco)"/>
    <s v="99 - MULTIPROVINCIAL"/>
    <n v="0"/>
    <n v="63661"/>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2218704.5099999998"/>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en blanco)"/>
    <s v="99 - MULTIPROVINCIAL"/>
    <n v="0"/>
    <n v="0"/>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en blanco)"/>
    <s v="99 - MULTIPROVINCIAL"/>
    <n v="114000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2154522.87"/>
  </r>
  <r>
    <s v="2024"/>
    <x v="0"/>
    <x v="0"/>
    <x v="1"/>
    <x v="7"/>
    <s v="2 - Poder Ejecutivo"/>
    <s v="0203 - MINISTERIO DE DEFENSA"/>
    <s v="0001 - ARMADA DE LA REPUBLICA DOMINICANA"/>
    <x v="0"/>
    <x v="7"/>
    <x v="29"/>
    <s v="2.6 - BIENES MUEBLES, INMUEBLES E INTANGIBLES"/>
    <s v="2.6.5 - MAQUINARIA, OTROS EQUIPOS Y HERRAMIENTAS"/>
    <s v="N"/>
    <s v="00 - N/A"/>
    <s v="20 - FONDOS CON DESTINO ESPECÍFICO"/>
    <s v="(en blanco)"/>
    <s v="99 - MULTIPROVINCIAL"/>
    <n v="0"/>
    <n v="87862.8"/>
  </r>
  <r>
    <s v="2024"/>
    <x v="0"/>
    <x v="0"/>
    <x v="1"/>
    <x v="7"/>
    <s v="2 - Poder Ejecutivo"/>
    <s v="0203 - MINISTERIO DE DEFENSA"/>
    <s v="0001 - ARMADA DE LA REPUBLICA DOMINICANA"/>
    <x v="0"/>
    <x v="7"/>
    <x v="29"/>
    <s v="2.6 - BIENES MUEBLES, INMUEBLES E INTANGIBLES"/>
    <s v="2.6.6 - EQUIPOS DE DEFENSA Y SEGURIDAD"/>
    <s v="N"/>
    <s v="00 - N/A"/>
    <s v="10 - FONDO GENERAL"/>
    <s v="(en blanco)"/>
    <s v="99 - MULTIPROVINCIAL"/>
    <n v="0"/>
    <n v="0"/>
  </r>
  <r>
    <s v="2024"/>
    <x v="0"/>
    <x v="0"/>
    <x v="1"/>
    <x v="7"/>
    <s v="2 - Poder Ejecutivo"/>
    <s v="0203 - MINISTERIO DE DEFENSA"/>
    <s v="0001 - ARMADA DE LA REPUBLICA DOMINICANA"/>
    <x v="0"/>
    <x v="7"/>
    <x v="29"/>
    <s v="2.7 - OBRAS"/>
    <s v="2.7.1 - OBRAS EN EDIFICACIONES"/>
    <s v="N"/>
    <s v="00 - N/A"/>
    <s v="10 - FONDO GENERAL"/>
    <s v="(en blanco)"/>
    <s v="99 - MULTIPROVINCIAL"/>
    <n v="0"/>
    <n v="185052148.29999998"/>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8435100"/>
    <n v="0"/>
  </r>
  <r>
    <s v="2024"/>
    <x v="0"/>
    <x v="0"/>
    <x v="1"/>
    <x v="7"/>
    <s v="2 - Poder Ejecutivo"/>
    <s v="0203 - MINISTERIO DE DEFENSA"/>
    <s v="0001 - ARMADA DE LA REPUBLICA DOMINICANA"/>
    <x v="2"/>
    <x v="10"/>
    <x v="30"/>
    <s v="2.6 - BIENES MUEBLES, INMUEBLES E INTANGIBLES"/>
    <s v="2.6.3 - EQUIPO E INSTRUMENTAL, CIENTÍFICO Y LABORATORIO"/>
    <s v="N"/>
    <s v="00 - N/A"/>
    <s v="10 - FONDO GENERAL"/>
    <s v="(en blanco)"/>
    <s v="99 - MULTIPROVINCIAL"/>
    <n v="0"/>
    <n v="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0"/>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23682900"/>
    <n v="10418072.5"/>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2690000"/>
    <n v="613600"/>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en blanco)"/>
    <s v="99 - MULTIPROVINCIAL"/>
    <n v="150000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en blanco)"/>
    <s v="99 - MULTIPROVINCIAL"/>
    <n v="0"/>
    <n v="122152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en blanco)"/>
    <s v="99 - MULTIPROVINCIAL"/>
    <n v="2567120"/>
    <n v="0"/>
  </r>
  <r>
    <s v="2024"/>
    <x v="0"/>
    <x v="0"/>
    <x v="1"/>
    <x v="7"/>
    <s v="2 - Poder Ejecutivo"/>
    <s v="0203 - MINISTERIO DE DEFENSA"/>
    <s v="0001 - EJERCITO DE LA REPUBLICA DOMINICANA"/>
    <x v="0"/>
    <x v="7"/>
    <x v="29"/>
    <s v="2.6 - BIENES MUEBLES, INMUEBLES E INTANGIBLES"/>
    <s v="2.6.6 - EQUIPOS DE DEFENSA Y SEGURIDAD"/>
    <s v="N"/>
    <s v="00 - N/A"/>
    <s v="10 - FONDO GENERAL"/>
    <s v="(en blanco)"/>
    <s v="99 - MULTIPROVINCIAL"/>
    <n v="1140000"/>
    <n v="798380"/>
  </r>
  <r>
    <s v="2024"/>
    <x v="0"/>
    <x v="0"/>
    <x v="1"/>
    <x v="7"/>
    <s v="2 - Poder Ejecutivo"/>
    <s v="0203 - MINISTERIO DE DEFENSA"/>
    <s v="0001 - EJERCITO DE LA REPUBLICA DOMINICANA"/>
    <x v="0"/>
    <x v="7"/>
    <x v="29"/>
    <s v="2.7 - OBRAS"/>
    <s v="2.7.1 - OBRAS EN EDIFICACIONES"/>
    <s v="N"/>
    <s v="00 - N/A"/>
    <s v="10 - FONDO GENERAL"/>
    <s v="(en blanco)"/>
    <s v="99 - MULTIPROVINCIAL"/>
    <n v="0"/>
    <n v="131336315.79000001"/>
  </r>
  <r>
    <s v="2024"/>
    <x v="0"/>
    <x v="0"/>
    <x v="1"/>
    <x v="7"/>
    <s v="2 - Poder Ejecutivo"/>
    <s v="0203 - MINISTERIO DE DEFENSA"/>
    <s v="0001 - EJERCITO DE LA REPUBLICA DOMINICANA"/>
    <x v="0"/>
    <x v="7"/>
    <x v="29"/>
    <s v="2.7 - OBRAS"/>
    <s v="2.7.1 - OBRAS EN EDIFICACIONES"/>
    <s v="S"/>
    <s v="01 - CONSTRUCCIÓN DE OFICINAS DEL ESTADO MAYOR ERD, MUNICIPIO PEDRO BRAND, PROVINCIA SANTO DOMINGO"/>
    <s v="10 - FONDO GENERAL"/>
    <n v="16741"/>
    <s v="32 - SANTO DOMINGO"/>
    <n v="0"/>
    <n v="0"/>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1400000"/>
    <n v="265738.82999999996"/>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9476483.4600000009"/>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200000"/>
    <n v="9884.7199999999993"/>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544299.5"/>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en blanco)"/>
    <s v="99 - MULTIPROVINCIAL"/>
    <n v="300000"/>
    <n v="0"/>
  </r>
  <r>
    <s v="2024"/>
    <x v="0"/>
    <x v="0"/>
    <x v="1"/>
    <x v="7"/>
    <s v="2 - Poder Ejecutivo"/>
    <s v="0203 - MINISTERIO DE DEFENSA"/>
    <s v="0001 - FUERZA AEREA DE LA  REPUBLICA DOMINICANA"/>
    <x v="0"/>
    <x v="7"/>
    <x v="29"/>
    <s v="2.6 - BIENES MUEBLES, INMUEBLES E INTANGIBLES"/>
    <s v="2.6.3 - EQUIPO E INSTRUMENTAL, CIENTÍFICO Y LABORATORIO"/>
    <s v="N"/>
    <s v="00 - N/A"/>
    <s v="20 - FONDOS CON DESTINO ESPECÍFICO"/>
    <s v="(en blanco)"/>
    <s v="99 - MULTIPROVINCIAL"/>
    <n v="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en blanco)"/>
    <s v="99 - MULTIPROVINCIAL"/>
    <n v="475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en blanco)"/>
    <s v="99 - MULTIPROVINCIAL"/>
    <n v="0"/>
    <n v="223998400"/>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928800"/>
    <n v="1246686.99"/>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5578867.6400000006"/>
  </r>
  <r>
    <s v="2024"/>
    <x v="0"/>
    <x v="0"/>
    <x v="1"/>
    <x v="7"/>
    <s v="2 - Poder Ejecutivo"/>
    <s v="0203 - MINISTERIO DE DEFENSA"/>
    <s v="0001 - FUERZA AEREA DE LA  REPUBLICA DOMINICANA"/>
    <x v="0"/>
    <x v="7"/>
    <x v="29"/>
    <s v="2.6 - BIENES MUEBLES, INMUEBLES E INTANGIBLES"/>
    <s v="2.6.6 - EQUIPOS DE DEFENSA Y SEGURIDAD"/>
    <s v="N"/>
    <s v="00 - N/A"/>
    <s v="10 - FONDO GENERAL"/>
    <s v="(en blanco)"/>
    <s v="99 - MULTIPROVINCIAL"/>
    <n v="25000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en blanco)"/>
    <s v="99 - MULTIPROVINCIAL"/>
    <n v="0"/>
    <n v="8000868"/>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215000"/>
    <n v="0"/>
  </r>
  <r>
    <s v="2024"/>
    <x v="0"/>
    <x v="0"/>
    <x v="1"/>
    <x v="7"/>
    <s v="2 - Poder Ejecutivo"/>
    <s v="0203 - MINISTERIO DE DEFENSA"/>
    <s v="0001 - FUERZA AEREA DE LA  REPUBLICA DOMINICANA"/>
    <x v="0"/>
    <x v="7"/>
    <x v="29"/>
    <s v="2.7 - OBRAS"/>
    <s v="2.7.1 - OBRAS EN EDIFICACIONES"/>
    <s v="N"/>
    <s v="00 - N/A"/>
    <s v="10 - FONDO GENERAL"/>
    <s v="(en blanco)"/>
    <s v="99 - MULTIPROVINCIAL"/>
    <n v="0"/>
    <n v="79892363.769999996"/>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58778274"/>
    <n v="15745891.439999998"/>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0"/>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23500000"/>
    <n v="4522900.18"/>
  </r>
  <r>
    <s v="2024"/>
    <x v="0"/>
    <x v="0"/>
    <x v="1"/>
    <x v="7"/>
    <s v="2 - Poder Ejecutivo"/>
    <s v="0203 - MINISTERIO DE DEFENSA"/>
    <s v="0001 - MINISTERIO DE DEFENSA"/>
    <x v="0"/>
    <x v="7"/>
    <x v="29"/>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13000000"/>
    <n v="285858.02"/>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31000000"/>
    <n v="30296422.620000005"/>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4014600"/>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1980411"/>
    <n v="54098842.770000011"/>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233640"/>
  </r>
  <r>
    <s v="2024"/>
    <x v="0"/>
    <x v="0"/>
    <x v="1"/>
    <x v="7"/>
    <s v="2 - Poder Ejecutivo"/>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79296"/>
  </r>
  <r>
    <s v="2024"/>
    <x v="0"/>
    <x v="0"/>
    <x v="1"/>
    <x v="7"/>
    <s v="2 - Poder Ejecutivo"/>
    <s v="0203 - MINISTERIO DE DEFENSA"/>
    <s v="0001 - MINISTERIO DE DEFENSA"/>
    <x v="0"/>
    <x v="7"/>
    <x v="29"/>
    <s v="2.6 - BIENES MUEBLES, INMUEBLES E INTANGIBLES"/>
    <s v="2.6.6 - EQUIPOS DE DEFENSA Y SEGURIDAD"/>
    <s v="N"/>
    <s v="00 - N/A"/>
    <s v="10 - FONDO GENERAL"/>
    <s v="(en blanco)"/>
    <s v="99 - MULTIPROVINCIAL"/>
    <n v="29702528"/>
    <n v="2338407.7000000002"/>
  </r>
  <r>
    <s v="2024"/>
    <x v="0"/>
    <x v="0"/>
    <x v="1"/>
    <x v="7"/>
    <s v="2 - Poder Ejecutivo"/>
    <s v="0203 - MINISTERIO DE DEFENSA"/>
    <s v="0001 - MINISTERIO DE DEFENSA"/>
    <x v="0"/>
    <x v="7"/>
    <x v="29"/>
    <s v="2.6 - BIENES MUEBLES, INMUEBLES E INTANGIBLES"/>
    <s v="2.6.6 - EQUIPOS DE DEFENSA Y SEGURIDAD"/>
    <s v="N"/>
    <s v="00 - N/A"/>
    <s v="20 - FONDOS CON DESTINO ESPECÍFICO"/>
    <s v="(en blanco)"/>
    <s v="99 - MULTIPROVINCIAL"/>
    <n v="0"/>
    <n v="0"/>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0"/>
  </r>
  <r>
    <s v="2024"/>
    <x v="0"/>
    <x v="0"/>
    <x v="1"/>
    <x v="7"/>
    <s v="2 - Poder Ejecutivo"/>
    <s v="0203 - MINISTERIO DE DEFENSA"/>
    <s v="0001 - MINISTERIO DE DEFENSA"/>
    <x v="0"/>
    <x v="7"/>
    <x v="29"/>
    <s v="2.6 - BIENES MUEBLES, INMUEBLES E INTANGIBLES"/>
    <s v="2.6.8 - BIENES INTANGIBLES"/>
    <s v="N"/>
    <s v="00 - N/A"/>
    <s v="10 - FONDO GENERAL"/>
    <s v="(en blanco)"/>
    <s v="99 - MULTIPROVINCIAL"/>
    <n v="4000000"/>
    <n v="33141139.260000002"/>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3000000"/>
    <n v="33003.24"/>
  </r>
  <r>
    <s v="2024"/>
    <x v="0"/>
    <x v="0"/>
    <x v="1"/>
    <x v="7"/>
    <s v="2 - Poder Ejecutivo"/>
    <s v="0203 - MINISTERIO DE DEFENSA"/>
    <s v="0001 - MINISTERIO DE DEFENSA"/>
    <x v="0"/>
    <x v="7"/>
    <x v="29"/>
    <s v="2.7 - OBRAS"/>
    <s v="2.7.1 - OBRAS EN EDIFICACIONES"/>
    <s v="N"/>
    <s v="00 - N/A"/>
    <s v="10 - FONDO GENERAL"/>
    <s v="(en blanco)"/>
    <s v="99 - MULTIPROVINCIAL"/>
    <n v="40394385"/>
    <n v="21682891.75"/>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3112559.96"/>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0"/>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707821"/>
    <n v="100512.40000000001"/>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en blanco)"/>
    <s v="32 - SANTO DOMINGO"/>
    <n v="100000"/>
    <n v="124791.37"/>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en blanco)"/>
    <s v="32 - SANTO DOMINGO"/>
    <n v="200000"/>
    <n v="0"/>
  </r>
  <r>
    <s v="2024"/>
    <x v="0"/>
    <x v="0"/>
    <x v="1"/>
    <x v="7"/>
    <s v="2 - Poder Ejecutivo"/>
    <s v="0203 - MINISTERIO DE DEFENSA"/>
    <s v="0002 - ACADEMIA MILITAR BATALLA DE LA CARRERA"/>
    <x v="2"/>
    <x v="10"/>
    <x v="30"/>
    <s v="2.6 - BIENES MUEBLES, INMUEBLES E INTANGIBLES"/>
    <s v="2.6.6 - EQUIPOS DE DEFENSA Y SEGURIDAD"/>
    <s v="N"/>
    <s v="00 - N/A"/>
    <s v="10 - FONDO GENERAL"/>
    <s v="(en blanco)"/>
    <s v="32 - SANTO DOMINGO"/>
    <n v="0"/>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1045000"/>
    <n v="264298.91000000003"/>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en blanco)"/>
    <s v="99 - MULTIPROVINCIAL"/>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en blanco)"/>
    <s v="99 - MULTIPROVINCIAL"/>
    <n v="25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510000"/>
    <n v="185776.84"/>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en blanco)"/>
    <s v="99 - MULTIPROVINCIAL"/>
    <n v="5000"/>
    <n v="0"/>
  </r>
  <r>
    <s v="2024"/>
    <x v="0"/>
    <x v="0"/>
    <x v="1"/>
    <x v="7"/>
    <s v="2 - Poder Ejecutivo"/>
    <s v="0203 - MINISTERIO DE DEFENSA"/>
    <s v="0002 - DIRECCION GENERAL DE DRAGAS, PRESAS Y BALIZAMIENTO, M.G"/>
    <x v="0"/>
    <x v="7"/>
    <x v="29"/>
    <s v="2.7 - OBRAS"/>
    <s v="2.7.1 - OBRAS EN EDIFICACIONES"/>
    <s v="N"/>
    <s v="00 - N/A"/>
    <s v="10 - FONDO GENERAL"/>
    <s v="(en blanco)"/>
    <s v="99 - MULTIPROVINCIAL"/>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1700000"/>
    <n v="8910905.7000000011"/>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en blanco)"/>
    <s v="99 - MULTIPROVINCIAL"/>
    <n v="0"/>
    <n v="830838"/>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750000"/>
    <n v="323084"/>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600000"/>
    <n v="2383222.4"/>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en blanco)"/>
    <s v="99 - MULTIPROVINCIAL"/>
    <n v="100000"/>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en blanco)"/>
    <s v="99 - MULTIPROVINCIAL"/>
    <n v="8300000"/>
    <n v="520000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2280000"/>
    <n v="2748625.9899999998"/>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en blanco)"/>
    <s v="99 - MULTIPROVINCIAL"/>
    <n v="100000"/>
    <n v="153400"/>
  </r>
  <r>
    <s v="2024"/>
    <x v="0"/>
    <x v="0"/>
    <x v="1"/>
    <x v="7"/>
    <s v="2 - Poder Ejecutivo"/>
    <s v="0203 - MINISTERIO DE DEFENSA"/>
    <s v="0002 - DIRECCION GENERAL DE ESCUELAS VOCACIONALES"/>
    <x v="2"/>
    <x v="10"/>
    <x v="31"/>
    <s v="2.6 - BIENES MUEBLES, INMUEBLES E INTANGIBLES"/>
    <s v="2.6.8 - BIENES INTANGIBLES"/>
    <s v="N"/>
    <s v="00 - N/A"/>
    <s v="10 - FONDO GENERAL"/>
    <s v="(en blanco)"/>
    <s v="99 - MULTIPROVINCIAL"/>
    <n v="700499"/>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en blanco)"/>
    <s v="99 - MULTIPROVINCIAL"/>
    <n v="100000"/>
    <n v="0"/>
  </r>
  <r>
    <s v="2024"/>
    <x v="0"/>
    <x v="0"/>
    <x v="1"/>
    <x v="7"/>
    <s v="2 - Poder Ejecutivo"/>
    <s v="0203 - MINISTERIO DE DEFENSA"/>
    <s v="0002 - DIRECCION GENERAL DE ESCUELAS VOCACIONALES"/>
    <x v="2"/>
    <x v="10"/>
    <x v="31"/>
    <s v="2.7 - OBRAS"/>
    <s v="2.7.1 - OBRAS EN EDIFICACIONES"/>
    <s v="N"/>
    <s v="00 - N/A"/>
    <s v="10 - FONDO GENERAL"/>
    <s v="(en blanco)"/>
    <s v="99 - MULTIPROVINCIAL"/>
    <n v="88648537"/>
    <n v="13639038.01"/>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815000"/>
    <n v="53557.84"/>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92633"/>
    <n v="5369"/>
  </r>
  <r>
    <s v="2024"/>
    <x v="0"/>
    <x v="0"/>
    <x v="1"/>
    <x v="7"/>
    <s v="2 - Poder Ejecutivo"/>
    <s v="0203 - MINISTERIO DE DEFENSA"/>
    <s v="0002 - HOSPITAL MILITAR FAD DR RAMON DE LARA"/>
    <x v="2"/>
    <x v="3"/>
    <x v="28"/>
    <s v="2.6 - BIENES MUEBLES, INMUEBLES E INTANGIBLES"/>
    <s v="2.6.1 - MOBILIARIO Y EQUIPO"/>
    <s v="N"/>
    <s v="00 - N/A"/>
    <s v="10 - FONDO GENERAL"/>
    <s v="(en blanco)"/>
    <s v="99 - MULTIPROVINCIAL"/>
    <n v="0"/>
    <n v="31565"/>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1019785.5000000001"/>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en blanco)"/>
    <s v="99 - MULTIPROVINCIAL"/>
    <n v="0"/>
    <n v="147264"/>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en blanco)"/>
    <s v="99 - MULTIPROVINCIAL"/>
    <n v="0"/>
    <n v="3616798.41"/>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2686396.9000000004"/>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en blanco)"/>
    <s v="99 - MULTIPROVINCIAL"/>
    <n v="0"/>
    <n v="126260"/>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en blanco)"/>
    <s v="99 - MULTIPROVINCIAL"/>
    <n v="0"/>
    <n v="106672"/>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429181.05000000005"/>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en blanco)"/>
    <s v="99 - MULTIPROVINCIAL"/>
    <n v="0"/>
    <n v="5947.2"/>
  </r>
  <r>
    <s v="2024"/>
    <x v="0"/>
    <x v="0"/>
    <x v="1"/>
    <x v="7"/>
    <s v="2 - Poder Ejecutivo"/>
    <s v="0203 - MINISTERIO DE DEFENSA"/>
    <s v="0002 - HOSPITAL MILITAR FAD DR RAMON DE LARA"/>
    <x v="2"/>
    <x v="3"/>
    <x v="28"/>
    <s v="2.7 - OBRAS"/>
    <s v="2.7.1 - OBRAS EN EDIFICACIONES"/>
    <s v="N"/>
    <s v="00 - N/A"/>
    <s v="10 - FONDO GENERAL"/>
    <s v="(en blanco)"/>
    <s v="99 - MULTIPROVINCIAL"/>
    <n v="0"/>
    <n v="13533046.630000001"/>
  </r>
  <r>
    <s v="2024"/>
    <x v="0"/>
    <x v="0"/>
    <x v="1"/>
    <x v="7"/>
    <s v="2 - Poder Ejecutivo"/>
    <s v="0203 - MINISTERIO DE DEFENSA"/>
    <s v="0002 - HOSPITAL MILITAR FAD DR RAMON DE LARA"/>
    <x v="2"/>
    <x v="3"/>
    <x v="28"/>
    <s v="2.7 - OBRAS"/>
    <s v="2.7.1 - OBRAS EN EDIFICACIONES"/>
    <s v="N"/>
    <s v="00 - N/A"/>
    <s v="20 - FONDOS CON DESTINO ESPECÍFICO"/>
    <s v="(en blanco)"/>
    <s v="99 - MULTIPROVINCIAL"/>
    <n v="0"/>
    <n v="9722267.0599999987"/>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en blanco)"/>
    <s v="99 - MULTIPROVINCIAL"/>
    <n v="2500000"/>
    <n v="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en blanco)"/>
    <s v="99 - MULTIPROVINCIAL"/>
    <n v="5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750000"/>
    <n v="1510883.8"/>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en blanco)"/>
    <s v="32 - SANTO DOMINGO"/>
    <n v="200000"/>
    <n v="0"/>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en blanco)"/>
    <s v="32 - SANTO DOMINGO"/>
    <n v="5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450000"/>
    <n v="296475"/>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11500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en blanco)"/>
    <s v="99 - MULTIPROVINCIAL"/>
    <n v="60000"/>
    <n v="37199.5"/>
  </r>
  <r>
    <s v="2024"/>
    <x v="0"/>
    <x v="0"/>
    <x v="1"/>
    <x v="7"/>
    <s v="2 - Poder Ejecutivo"/>
    <s v="0203 - MINISTERIO DE DEFENSA"/>
    <s v="0003 - SERVICIOS DE PESCA"/>
    <x v="0"/>
    <x v="7"/>
    <x v="29"/>
    <s v="2.6 - BIENES MUEBLES, INMUEBLES E INTANGIBLES"/>
    <s v="2.6.1 - MOBILIARIO Y EQUIPO"/>
    <s v="N"/>
    <s v="00 - N/A"/>
    <s v="10 - FONDO GENERAL"/>
    <s v="(en blanco)"/>
    <s v="99 - MULTIPROVINCIAL"/>
    <n v="858824"/>
    <n v="225380.47999999998"/>
  </r>
  <r>
    <s v="2024"/>
    <x v="0"/>
    <x v="0"/>
    <x v="1"/>
    <x v="7"/>
    <s v="2 - Poder Ejecutivo"/>
    <s v="0203 - MINISTERIO DE DEFENSA"/>
    <s v="0003 - SERVICIOS DE PESCA"/>
    <x v="0"/>
    <x v="7"/>
    <x v="29"/>
    <s v="2.6 - BIENES MUEBLES, INMUEBLES E INTANGIBLES"/>
    <s v="2.6.5 - MAQUINARIA, OTROS EQUIPOS Y HERRAMIENTAS"/>
    <s v="N"/>
    <s v="00 - N/A"/>
    <s v="10 - FONDO GENERAL"/>
    <s v="(en blanco)"/>
    <s v="99 - MULTIPROVINCIAL"/>
    <n v="200000"/>
    <n v="0"/>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2100000"/>
    <n v="311354.8"/>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3314663.69"/>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en blanco)"/>
    <s v="99 - MULTIPROVINCIAL"/>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en blanco)"/>
    <s v="99 - MULTIPROVINCIAL"/>
    <n v="0"/>
    <n v="48499.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en blanco)"/>
    <s v="99 - MULTIPROVINCIAL"/>
    <n v="6279974"/>
    <n v="1436578.7"/>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en blanco)"/>
    <s v="99 - MULTIPROVINCIAL"/>
    <n v="0"/>
    <n v="115663.6"/>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1330000"/>
    <n v="425305.04"/>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731850.15999999992"/>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en blanco)"/>
    <s v="99 - MULTIPROVINCIAL"/>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480000"/>
    <n v="1002981.1200000001"/>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86461.010000000009"/>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240000"/>
    <n v="286859.19"/>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556854"/>
    <n v="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en blanco)"/>
    <s v="99 - MULTIPROVINCIAL"/>
    <n v="65000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en blanco)"/>
    <s v="99 - MULTIPROVINCIAL"/>
    <n v="125000"/>
    <n v="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en blanco)"/>
    <s v="99 - MULTIPROVINCIAL"/>
    <n v="0"/>
    <n v="268184.5"/>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en blanco)"/>
    <s v="99 - MULTIPROVINCIAL"/>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en blanco)"/>
    <s v="99 - MULTIPROVINCIAL"/>
    <n v="0"/>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en blanco)"/>
    <s v="99 - MULTIPROVINCIAL"/>
    <n v="0"/>
    <n v="4724818.55"/>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650000"/>
    <n v="44899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en blanco)"/>
    <s v="99 - MULTIPROVINCIAL"/>
    <n v="110000"/>
    <n v="17287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159999"/>
    <n v="413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3355131"/>
    <n v="213816"/>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en blanco)"/>
    <s v="99 - MULTIPROVINCIAL"/>
    <n v="50000"/>
    <n v="131275"/>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150000"/>
    <n v="0"/>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3225000"/>
    <n v="5338706.95"/>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800000"/>
    <n v="1478173.04"/>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en blanco)"/>
    <s v="99 - MULTIPROVINCIAL"/>
    <n v="3000000"/>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3820000"/>
    <n v="308816.55"/>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en blanco)"/>
    <s v="99 - MULTIPROVINCIAL"/>
    <n v="400000"/>
    <n v="0"/>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en blanco)"/>
    <s v="99 - MULTIPROVINCIAL"/>
    <n v="500000"/>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675000"/>
    <n v="86966"/>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en blanco)"/>
    <s v="99 - MULTIPROVINCIAL"/>
    <n v="800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en blanco)"/>
    <s v="99 - MULTIPROVINCIAL"/>
    <n v="133572"/>
    <n v="63720"/>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613635.4"/>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en blanco)"/>
    <s v="99 - MULTIPROVINCIAL"/>
    <n v="0"/>
    <n v="67260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20 - FONDOS CON DESTINO ESPECÍFICO"/>
    <s v="(en blanco)"/>
    <s v="99 - MULTIPROVINCIAL"/>
    <n v="0"/>
    <n v="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en blanco)"/>
    <s v="99 - MULTIPROVINCIAL"/>
    <n v="0"/>
    <n v="45430"/>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2473492"/>
    <n v="53589.7"/>
  </r>
  <r>
    <s v="2024"/>
    <x v="0"/>
    <x v="0"/>
    <x v="1"/>
    <x v="7"/>
    <s v="2 - Poder Ejecutivo"/>
    <s v="0203 - MINISTERIO DE DEFENSA"/>
    <s v="0017 - SERVICIO MILITAR VOLUNTARIO"/>
    <x v="0"/>
    <x v="7"/>
    <x v="29"/>
    <s v="2.6 - BIENES MUEBLES, INMUEBLES E INTANGIBLES"/>
    <s v="2.6.2 - MOBILIARIO Y EQUIPO DE AUDIO, AUDIOVISUAL, RECREATIVO Y EDUCACIONAL"/>
    <s v="N"/>
    <s v="00 - N/A"/>
    <s v="10 - FONDO GENERAL"/>
    <s v="(en blanco)"/>
    <s v="99 - MULTIPROVINCIAL"/>
    <n v="0"/>
    <n v="0"/>
  </r>
  <r>
    <s v="2024"/>
    <x v="0"/>
    <x v="0"/>
    <x v="1"/>
    <x v="7"/>
    <s v="2 - Poder Ejecutivo"/>
    <s v="0203 - MINISTERIO DE DEFENSA"/>
    <s v="0017 - SERVICIO MILITAR VOLUNTARIO"/>
    <x v="0"/>
    <x v="7"/>
    <x v="29"/>
    <s v="2.6 - BIENES MUEBLES, INMUEBLES E INTANGIBLES"/>
    <s v="2.6.5 - MAQUINARIA, OTROS EQUIPOS Y HERRAMIENTAS"/>
    <s v="N"/>
    <s v="00 - N/A"/>
    <s v="10 - FONDO GENERAL"/>
    <s v="(en blanco)"/>
    <s v="99 - MULTIPROVINCIAL"/>
    <n v="0"/>
    <n v="5310"/>
  </r>
  <r>
    <s v="2024"/>
    <x v="0"/>
    <x v="0"/>
    <x v="1"/>
    <x v="7"/>
    <s v="2 - Poder Ejecutivo"/>
    <s v="0203 - MINISTERIO DE DEFENSA"/>
    <s v="0017 - SERVICIO MILITAR VOLUNTARIO"/>
    <x v="0"/>
    <x v="7"/>
    <x v="29"/>
    <s v="2.6 - BIENES MUEBLES, INMUEBLES E INTANGIBLES"/>
    <s v="2.6.6 - EQUIPOS DE DEFENSA Y SEGURIDAD"/>
    <s v="N"/>
    <s v="00 - N/A"/>
    <s v="10 - FONDO GENERAL"/>
    <s v="(en blanco)"/>
    <s v="99 - MULTIPROVINCIAL"/>
    <n v="0"/>
    <n v="0"/>
  </r>
  <r>
    <s v="2024"/>
    <x v="0"/>
    <x v="0"/>
    <x v="1"/>
    <x v="7"/>
    <s v="2 - Poder Ejecutivo"/>
    <s v="0203 - MINISTERIO DE DEFENSA"/>
    <s v="0019 - SUPERINTENDENCIA DE VIGILANCIA Y SEGURIDAD PRIVADA"/>
    <x v="0"/>
    <x v="7"/>
    <x v="29"/>
    <s v="2.6 - BIENES MUEBLES, INMUEBLES E INTANGIBLES"/>
    <s v="2.6.1 - MOBILIARIO Y EQUIPO"/>
    <s v="N"/>
    <s v="00 - N/A"/>
    <s v="10 - FONDO GENERAL"/>
    <s v="(en blanco)"/>
    <s v="99 - MULTIPROVINCIAL"/>
    <n v="52212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en blanco)"/>
    <s v="99 - MULTIPROVINCIAL"/>
    <n v="0"/>
    <n v="14997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2450000"/>
    <n v="589433.21"/>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500000"/>
    <n v="1737819.03"/>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en blanco)"/>
    <s v="99 - MULTIPROVINCIAL"/>
    <n v="10000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1000000"/>
    <n v="24347899.989999998"/>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700000"/>
    <n v="5235544.120000001"/>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en blanco)"/>
    <s v="99 - MULTIPROVINCIAL"/>
    <n v="50000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en blanco)"/>
    <s v="99 - MULTIPROVINCIAL"/>
    <n v="700000"/>
    <n v="1148140"/>
  </r>
  <r>
    <s v="2024"/>
    <x v="0"/>
    <x v="0"/>
    <x v="1"/>
    <x v="7"/>
    <s v="2 - Poder Ejecutivo"/>
    <s v="0203 - MINISTERIO DE DEFENSA"/>
    <s v="0020 - CUERPO ESPECIALIZADO PARA LA SEGURIDAD DEL METRO DE SANTO DOMINGO"/>
    <x v="0"/>
    <x v="7"/>
    <x v="29"/>
    <s v="2.6 - BIENES MUEBLES, INMUEBLES E INTANGIBLES"/>
    <s v="2.6.8 - BIENES INTANGIBLES"/>
    <s v="N"/>
    <s v="00 - N/A"/>
    <s v="10 - FONDO GENERAL"/>
    <s v="(en blanco)"/>
    <s v="99 - MULTIPROVINCIAL"/>
    <n v="0"/>
    <n v="23010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1258328"/>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en blanco)"/>
    <s v="99 - MULTIPROVINCIAL"/>
    <n v="0"/>
    <n v="566518"/>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en blanco)"/>
    <s v="99 - MULTIPROVINCIAL"/>
    <n v="0"/>
    <n v="0"/>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en blanco)"/>
    <s v="99 - MULTIPROVINCIAL"/>
    <n v="0"/>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1559104.5"/>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en blanco)"/>
    <s v="99 - MULTIPROVINCIAL"/>
    <n v="0"/>
    <n v="925533"/>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en blanco)"/>
    <s v="99 - MULTIPROVINCIAL"/>
    <n v="0"/>
    <n v="1495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en blanco)"/>
    <s v="99 - MULTIPROVINCIAL"/>
    <n v="0"/>
    <n v="26954.09"/>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543000"/>
    <n v="115008.46"/>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en blanco)"/>
    <s v="99 - MULTIPROVINCIAL"/>
    <n v="0"/>
    <n v="65997.399999999994"/>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en blanco)"/>
    <s v="99 - MULTIPROVINCIAL"/>
    <n v="0"/>
    <n v="41134.800000000003"/>
  </r>
  <r>
    <s v="2024"/>
    <x v="0"/>
    <x v="0"/>
    <x v="1"/>
    <x v="7"/>
    <s v="2 - Poder Ejecutivo"/>
    <s v="0203 - MINISTERIO DE DEFENSA"/>
    <s v="0028 - INSTITUTO SUPERIOR PARA LA DEFENSA ' GENERAL JUAN PABLO DUARTE DIEZ' INSUDE."/>
    <x v="2"/>
    <x v="10"/>
    <x v="24"/>
    <s v="2.7 - OBRAS"/>
    <s v="2.7.1 - OBRAS EN EDIFICACIONES"/>
    <s v="N"/>
    <s v="00 - N/A"/>
    <s v="10 - FONDO GENERAL"/>
    <s v="(en blanco)"/>
    <s v="99 - MULTIPROVINCIAL"/>
    <n v="0"/>
    <n v="0"/>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322898"/>
    <n v="342067"/>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en blanco)"/>
    <s v="99 - MULTIPROVINCIAL"/>
    <n v="5400000"/>
    <n v="165975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185000"/>
    <n v="264970.59000000003"/>
  </r>
  <r>
    <s v="2024"/>
    <x v="0"/>
    <x v="0"/>
    <x v="1"/>
    <x v="7"/>
    <s v="2 - Poder Ejecutivo"/>
    <s v="0203 - MINISTERIO DE DEFENSA"/>
    <s v="0030 - SERVICIO NACIONAL DE PROTECCION AMBIENTAL"/>
    <x v="3"/>
    <x v="9"/>
    <x v="35"/>
    <s v="2.7 - OBRAS"/>
    <s v="2.7.1 - OBRAS EN EDIFICACIONES"/>
    <s v="N"/>
    <s v="00 - N/A"/>
    <s v="10 - FONDO GENERAL"/>
    <s v="(en blanco)"/>
    <s v="99 - MULTIPROVINCIAL"/>
    <n v="1187777"/>
    <n v="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en blanco)"/>
    <s v="99 - MULTIPROVINCIAL"/>
    <n v="0"/>
    <n v="66630.490000000005"/>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3500000"/>
    <n v="20178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1171578.49"/>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25000000"/>
    <n v="13946751.090000002"/>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164500"/>
    <n v="10302268.43"/>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40500000"/>
    <n v="44389958.590000004"/>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113310000"/>
    <n v="3939808.4800000004"/>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en blanco)"/>
    <s v="01 - DISTRITO NACIONAL"/>
    <n v="113363404"/>
    <n v="857694.39"/>
  </r>
  <r>
    <s v="2024"/>
    <x v="0"/>
    <x v="0"/>
    <x v="1"/>
    <x v="7"/>
    <s v="2 - Poder Ejecutivo"/>
    <s v="0204 - MINISTERIO DE RELACIONES EXTERIORES"/>
    <s v="0001 - MINISTERIO DE RELACIONES EXTERIORES"/>
    <x v="0"/>
    <x v="13"/>
    <x v="36"/>
    <s v="2.6 - BIENES MUEBLES, INMUEBLES E INTANGIBLES"/>
    <s v="2.6.8 - BIENES INTANGIBLES"/>
    <s v="N"/>
    <s v="00 - N/A"/>
    <s v="10 - FONDO GENERAL"/>
    <s v="(en blanco)"/>
    <s v="01 - DISTRITO NACIONAL"/>
    <n v="87580983"/>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04168.98000000001"/>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2000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35200000"/>
    <n v="783854.96"/>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1400000"/>
    <n v="0"/>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25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2250000"/>
    <n v="9585000"/>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4500000"/>
    <n v="1641594.47"/>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en blanco)"/>
    <s v="99 - MULTIPROVINCIAL"/>
    <n v="2000000"/>
    <n v="206972"/>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en blanco)"/>
    <s v="99 - MULTIPROVINCIAL"/>
    <n v="30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en blanco)"/>
    <s v="99 - MULTIPROVINCIAL"/>
    <n v="500000"/>
    <n v="0"/>
  </r>
  <r>
    <s v="2024"/>
    <x v="0"/>
    <x v="0"/>
    <x v="1"/>
    <x v="7"/>
    <s v="2 - Poder Ejecutivo"/>
    <s v="0204 - MINISTERIO DE RELACIONES EXTERIORES"/>
    <s v="0002 - DIRECCION GENERAL DE PASAPORTES"/>
    <x v="0"/>
    <x v="13"/>
    <x v="36"/>
    <s v="2.7 - OBRAS"/>
    <s v="2.7.1 - OBRAS EN EDIFICACIONES"/>
    <s v="N"/>
    <s v="00 - N/A"/>
    <s v="20 - FONDOS CON DESTINO ESPECÍFICO"/>
    <s v="(en blanco)"/>
    <s v="99 - MULTIPROVINCIAL"/>
    <n v="10000000"/>
    <n v="6314195.7999999998"/>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4050000"/>
    <n v="40892.9"/>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550000"/>
    <n v="0"/>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en blanco)"/>
    <s v="01 - DISTRITO NACIONAL"/>
    <n v="10000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en blanco)"/>
    <s v="01 - DISTRITO NACIONAL"/>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660000"/>
    <n v="14025"/>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en blanco)"/>
    <s v="01 - DISTRITO NACIONAL"/>
    <n v="150000"/>
    <n v="0"/>
  </r>
  <r>
    <s v="2024"/>
    <x v="0"/>
    <x v="0"/>
    <x v="1"/>
    <x v="7"/>
    <s v="2 - Poder Ejecutivo"/>
    <s v="0204 - MINISTERIO DE RELACIONES EXTERIORES"/>
    <s v="0003 - INSTITUTO DE EDUCACION SUPERIOR"/>
    <x v="2"/>
    <x v="10"/>
    <x v="24"/>
    <s v="2.6 - BIENES MUEBLES, INMUEBLES E INTANGIBLES"/>
    <s v="2.6.8 - BIENES INTANGIBLES"/>
    <s v="N"/>
    <s v="00 - N/A"/>
    <s v="10 - FONDO GENERAL"/>
    <s v="(en blanco)"/>
    <s v="01 - DISTRITO NACIONAL"/>
    <n v="400000"/>
    <n v="0"/>
  </r>
  <r>
    <s v="2024"/>
    <x v="0"/>
    <x v="0"/>
    <x v="1"/>
    <x v="7"/>
    <s v="2 - Poder Ejecutivo"/>
    <s v="0204 - MINISTERIO DE RELACIONES EXTERIORES"/>
    <s v="0003 - INSTITUTO DE EDUCACION SUPERIOR"/>
    <x v="2"/>
    <x v="10"/>
    <x v="24"/>
    <s v="2.7 - OBRAS"/>
    <s v="2.7.1 - OBRAS EN EDIFICACIONES"/>
    <s v="N"/>
    <s v="00 - N/A"/>
    <s v="10 - FONDO GENERAL"/>
    <s v="(en blanco)"/>
    <s v="01 - DISTRITO NACIONAL"/>
    <n v="1500000"/>
    <n v="0"/>
  </r>
  <r>
    <s v="2024"/>
    <x v="0"/>
    <x v="0"/>
    <x v="1"/>
    <x v="7"/>
    <s v="2 - Poder Ejecutivo"/>
    <s v="0204 - MINISTERIO DE RELACIONES EXTERIORES"/>
    <s v="0004 - CONSEJO NACIONAL DE FRONTERAS"/>
    <x v="0"/>
    <x v="13"/>
    <x v="36"/>
    <s v="2.6 - BIENES MUEBLES, INMUEBLES E INTANGIBLES"/>
    <s v="2.6.1 - MOBILIARIO Y EQUIPO"/>
    <s v="N"/>
    <s v="00 - N/A"/>
    <s v="10 - FONDO GENERAL"/>
    <s v="(en blanco)"/>
    <s v="99 - MULTIPROVINCIAL"/>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950000"/>
    <n v="69022.09"/>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en blanco)"/>
    <s v="01 - DISTRITO NACIONAL"/>
    <n v="150000"/>
    <n v="0"/>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16952011"/>
    <n v="8800581.5199999996"/>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2300000"/>
    <n v="24874555.32"/>
  </r>
  <r>
    <s v="2024"/>
    <x v="0"/>
    <x v="0"/>
    <x v="1"/>
    <x v="7"/>
    <s v="2 - Poder Ejecutivo"/>
    <s v="0205 - MINISTERIO DE HACIENDA"/>
    <s v="0001 - MINISTERIO DE HACIENDA"/>
    <x v="0"/>
    <x v="0"/>
    <x v="2"/>
    <s v="2.6 - BIENES MUEBLES, INMUEBLES E INTANGIBLES"/>
    <s v="2.6.1 - MOBILIARIO Y EQUIPO"/>
    <s v="S"/>
    <s v="00 - N/A"/>
    <s v="60 - CREDITO EXTERNO"/>
    <s v="(en blanco)"/>
    <s v="99 - MULTIPROVINCIAL"/>
    <n v="32433868"/>
    <n v="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2492500"/>
    <n v="1580227.6300000001"/>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1450000"/>
    <n v="68825.67"/>
  </r>
  <r>
    <s v="2024"/>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137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400000"/>
    <n v="962.88"/>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173776063"/>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41100000"/>
    <n v="5133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en blanco)"/>
    <s v="01 - DISTRITO NACIONAL"/>
    <n v="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26545900"/>
    <n v="17683532.129999999"/>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30150000"/>
    <n v="11980064.579999998"/>
  </r>
  <r>
    <s v="2024"/>
    <x v="0"/>
    <x v="0"/>
    <x v="1"/>
    <x v="7"/>
    <s v="2 - Poder Ejecutivo"/>
    <s v="0205 - MINISTERIO DE HACIENDA"/>
    <s v="0001 - MINISTERIO DE HACIENDA"/>
    <x v="0"/>
    <x v="0"/>
    <x v="2"/>
    <s v="2.6 - BIENES MUEBLES, INMUEBLES E INTANGIBLES"/>
    <s v="2.6.6 - EQUIPOS DE DEFENSA Y SEGURIDAD"/>
    <s v="N"/>
    <s v="00 - N/A"/>
    <s v="10 - FONDO GENERAL"/>
    <s v="(en blanco)"/>
    <s v="99 - MULTIPROVINCIAL"/>
    <n v="9963050"/>
    <n v="314064.79000000004"/>
  </r>
  <r>
    <s v="2024"/>
    <x v="0"/>
    <x v="0"/>
    <x v="1"/>
    <x v="7"/>
    <s v="2 - Poder Ejecutivo"/>
    <s v="0205 - MINISTERIO DE HACIENDA"/>
    <s v="0001 - MINISTERIO DE HACIENDA"/>
    <x v="0"/>
    <x v="0"/>
    <x v="2"/>
    <s v="2.6 - BIENES MUEBLES, INMUEBLES E INTANGIBLES"/>
    <s v="2.6.8 - BIENES INTANGIBLES"/>
    <s v="N"/>
    <s v="00 - N/A"/>
    <s v="10 - FONDO GENERAL"/>
    <s v="(en blanco)"/>
    <s v="99 - MULTIPROVINCIAL"/>
    <n v="2000000"/>
    <n v="42433599.880000003"/>
  </r>
  <r>
    <s v="2024"/>
    <x v="0"/>
    <x v="0"/>
    <x v="1"/>
    <x v="7"/>
    <s v="2 - Poder Ejecutivo"/>
    <s v="0205 - MINISTERIO DE HACIENDA"/>
    <s v="0001 - MINISTERIO DE HACIENDA"/>
    <x v="0"/>
    <x v="0"/>
    <x v="2"/>
    <s v="2.6 - BIENES MUEBLES, INMUEBLES E INTANGIBLES"/>
    <s v="2.6.8 - BIENES INTANGIBLES"/>
    <s v="N"/>
    <s v="00 - N/A"/>
    <s v="20 - FONDOS CON DESTINO ESPECÍFICO"/>
    <s v="(en blanco)"/>
    <s v="99 - MULTIPROVINCIAL"/>
    <n v="0"/>
    <n v="0"/>
  </r>
  <r>
    <s v="2024"/>
    <x v="0"/>
    <x v="0"/>
    <x v="1"/>
    <x v="7"/>
    <s v="2 - Poder Ejecutivo"/>
    <s v="0205 - MINISTERIO DE HACIENDA"/>
    <s v="0001 - MINISTERIO DE HACIENDA"/>
    <x v="0"/>
    <x v="0"/>
    <x v="2"/>
    <s v="2.6 - BIENES MUEBLES, INMUEBLES E INTANGIBLES"/>
    <s v="2.6.8 - BIENES INTANGIBLES"/>
    <s v="S"/>
    <s v="00 - N/A"/>
    <s v="10 - FONDO GENERAL"/>
    <s v="(en blanco)"/>
    <s v="01 - DISTRITO NACIONAL"/>
    <n v="119000000"/>
    <n v="0"/>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502000"/>
    <n v="77969.94"/>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217600"/>
    <n v="0"/>
  </r>
  <r>
    <s v="2024"/>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5 - MINISTERIO DE HACIENDA"/>
    <s v="0002 - DIRECCION NACIONAL DE CATASTRO"/>
    <x v="0"/>
    <x v="0"/>
    <x v="2"/>
    <s v="2.6 - BIENES MUEBLES, INMUEBLES E INTANGIBLES"/>
    <s v="2.6.5 - MAQUINARIA, OTROS EQUIPOS Y HERRAMIENTAS"/>
    <s v="N"/>
    <s v="00 - N/A"/>
    <s v="10 - FONDO GENERAL"/>
    <s v="(en blanco)"/>
    <s v="99 - MULTIPROVINCIAL"/>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692000"/>
    <n v="0"/>
  </r>
  <r>
    <s v="2024"/>
    <x v="0"/>
    <x v="0"/>
    <x v="1"/>
    <x v="7"/>
    <s v="2 - Poder Ejecutivo"/>
    <s v="0205 - MINISTERIO DE HACIENDA"/>
    <s v="0002 - DIRECCION NACIONAL DE CATASTRO"/>
    <x v="0"/>
    <x v="0"/>
    <x v="2"/>
    <s v="2.6 - BIENES MUEBLES, INMUEBLES E INTANGIBLES"/>
    <s v="2.6.6 - EQUIPOS DE DEFENSA Y SEGURIDAD"/>
    <s v="N"/>
    <s v="00 - N/A"/>
    <s v="10 - FONDO GENERAL"/>
    <s v="(en blanco)"/>
    <s v="99 - MULTIPROVINCIAL"/>
    <n v="0"/>
    <n v="0"/>
  </r>
  <r>
    <s v="2024"/>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2125000"/>
    <n v="744226"/>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2359798"/>
    <n v="4305830.24"/>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545000"/>
    <n v="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en blanco)"/>
    <s v="99 - MULTIPROVINCIAL"/>
    <n v="6500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645000"/>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345000"/>
    <n v="346346.52"/>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en blanco)"/>
    <s v="99 - MULTIPROVINCIAL"/>
    <n v="0"/>
    <n v="543390"/>
  </r>
  <r>
    <s v="2024"/>
    <x v="0"/>
    <x v="0"/>
    <x v="1"/>
    <x v="7"/>
    <s v="2 - Poder Ejecutivo"/>
    <s v="0205 - MINISTERIO DE HACIENDA"/>
    <s v="0003 - ADMINISTRACION GENERAL DE BIENES NACIONALES"/>
    <x v="0"/>
    <x v="0"/>
    <x v="2"/>
    <s v="2.7 - OBRAS"/>
    <s v="2.7.1 - OBRAS EN EDIFICACIONES"/>
    <s v="N"/>
    <s v="00 - N/A"/>
    <s v="10 - FONDO GENERAL"/>
    <s v="(en blanco)"/>
    <s v="99 - MULTIPROVINCIAL"/>
    <n v="0"/>
    <n v="0"/>
  </r>
  <r>
    <s v="2024"/>
    <x v="0"/>
    <x v="0"/>
    <x v="1"/>
    <x v="7"/>
    <s v="2 - Poder Ejecutivo"/>
    <s v="0205 - MINISTERIO DE HACIENDA"/>
    <s v="0003 - ADMINISTRACION GENERAL DE BIENES NACIONALES"/>
    <x v="0"/>
    <x v="0"/>
    <x v="2"/>
    <s v="2.7 - OBRAS"/>
    <s v="2.7.1 - OBRAS EN EDIFICACIONES"/>
    <s v="N"/>
    <s v="00 - N/A"/>
    <s v="20 - FONDOS CON DESTINO ESPECÍFICO"/>
    <s v="(en blanco)"/>
    <s v="99 - MULTIPROVINCIAL"/>
    <n v="0"/>
    <n v="0"/>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13553489"/>
    <n v="947684.2"/>
  </r>
  <r>
    <s v="2024"/>
    <x v="0"/>
    <x v="0"/>
    <x v="1"/>
    <x v="7"/>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468331.25"/>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50000"/>
    <n v="50199.74"/>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0"/>
    <n v="0"/>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508061"/>
    <n v="76700"/>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50000"/>
    <n v="0"/>
  </r>
  <r>
    <s v="2024"/>
    <x v="0"/>
    <x v="0"/>
    <x v="1"/>
    <x v="7"/>
    <s v="2 - Poder Ejecutivo"/>
    <s v="0205 - MINISTERIO DE HACIENDA"/>
    <s v="0004 - DIRECCION GENERAL DE CONTRATACIONES PUBLICAS"/>
    <x v="0"/>
    <x v="0"/>
    <x v="2"/>
    <s v="2.6 - BIENES MUEBLES, INMUEBLES E INTANGIBLES"/>
    <s v="2.6.7 - ACTIVOS BIOLÓGICOS"/>
    <s v="N"/>
    <s v="00 - N/A"/>
    <s v="10 - FONDO GENERAL"/>
    <s v="(en blanco)"/>
    <s v="99 - MULTIPROVINCIAL"/>
    <n v="0"/>
    <n v="0"/>
  </r>
  <r>
    <s v="2024"/>
    <x v="0"/>
    <x v="0"/>
    <x v="1"/>
    <x v="7"/>
    <s v="2 - Poder Ejecutivo"/>
    <s v="0205 - MINISTERIO DE HACIENDA"/>
    <s v="0004 - DIRECCION GENERAL DE CONTRATACIONES PUBLICAS"/>
    <x v="0"/>
    <x v="0"/>
    <x v="2"/>
    <s v="2.6 - BIENES MUEBLES, INMUEBLES E INTANGIBLES"/>
    <s v="2.6.8 - BIENES INTANGIBLES"/>
    <s v="N"/>
    <s v="00 - N/A"/>
    <s v="10 - FONDO GENERAL"/>
    <s v="(en blanco)"/>
    <s v="99 - MULTIPROVINCIAL"/>
    <n v="9000000"/>
    <n v="1379227.64"/>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r>
  <r>
    <s v="2024"/>
    <x v="0"/>
    <x v="0"/>
    <x v="1"/>
    <x v="7"/>
    <s v="2 - Poder Ejecutivo"/>
    <s v="0205 - MINISTERIO DE HACIENDA"/>
    <s v="0004 - DIRECCION GENERAL DE CONTRATACIONES PUBLICAS"/>
    <x v="0"/>
    <x v="0"/>
    <x v="2"/>
    <s v="2.7 - OBRAS"/>
    <s v="2.7.1 - OBRAS EN EDIFICACIONES"/>
    <s v="N"/>
    <s v="00 - N/A"/>
    <s v="10 - FONDO GENERAL"/>
    <s v="(en blanco)"/>
    <s v="99 - MULTIPROVINCIAL"/>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1250000"/>
    <n v="795025"/>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200000"/>
    <n v="1041237.25"/>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en blanco)"/>
    <s v="99 - MULTIPROVINCIAL"/>
    <n v="0"/>
    <n v="14401.9"/>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540000"/>
    <n v="98685.760000000009"/>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8 - BIENES INTANGIBLES"/>
    <s v="N"/>
    <s v="00 - N/A"/>
    <s v="10 - FONDO GENERAL"/>
    <s v="(en blanco)"/>
    <s v="99 - MULTIPROVINCIAL"/>
    <n v="0"/>
    <n v="0"/>
  </r>
  <r>
    <s v="2024"/>
    <x v="0"/>
    <x v="0"/>
    <x v="1"/>
    <x v="7"/>
    <s v="2 - Poder Ejecutivo"/>
    <s v="0205 - MINISTERIO DE HACIENDA"/>
    <s v="0006 - CENTRO DE CAPACITACIÓN EN POLITICA Y GESTION FISCAL"/>
    <x v="2"/>
    <x v="10"/>
    <x v="39"/>
    <s v="2.7 - OBRAS"/>
    <s v="2.7.1 - OBRAS EN EDIFICACIONES"/>
    <s v="N"/>
    <s v="00 - N/A"/>
    <s v="70 - DONACION EXTERNA"/>
    <s v="(en blanco)"/>
    <s v="99 - MULTIPROVINCIAL"/>
    <n v="0"/>
    <n v="2223952.96"/>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600000"/>
    <n v="1591413.2999999998"/>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800000"/>
    <n v="0"/>
  </r>
  <r>
    <s v="2024"/>
    <x v="0"/>
    <x v="0"/>
    <x v="1"/>
    <x v="7"/>
    <s v="2 - Poder Ejecutivo"/>
    <s v="0205 - MINISTERIO DE HACIENDA"/>
    <s v="0008 - TESORERIA NACIONAL"/>
    <x v="0"/>
    <x v="0"/>
    <x v="2"/>
    <s v="2.6 - BIENES MUEBLES, INMUEBLES E INTANGIBLES"/>
    <s v="2.6.1 - MOBILIARIO Y EQUIPO"/>
    <s v="N"/>
    <s v="00 - N/A"/>
    <s v="10 - FONDO GENERAL"/>
    <s v="(en blanco)"/>
    <s v="99 - MULTIPROVINCIAL"/>
    <n v="3328728"/>
    <n v="373682.58"/>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en blanco)"/>
    <s v="99 - MULTIPROVINCIAL"/>
    <n v="125000"/>
    <n v="133780.76"/>
  </r>
  <r>
    <s v="2024"/>
    <x v="0"/>
    <x v="0"/>
    <x v="1"/>
    <x v="7"/>
    <s v="2 - Poder Ejecutivo"/>
    <s v="0205 - MINISTERIO DE HACIENDA"/>
    <s v="0008 - TESORERIA NACIONAL"/>
    <x v="0"/>
    <x v="0"/>
    <x v="2"/>
    <s v="2.6 - BIENES MUEBLES, INMUEBLES E INTANGIBLES"/>
    <s v="2.6.3 - EQUIPO E INSTRUMENTAL, CIENTÍFICO Y LABORATORIO"/>
    <s v="N"/>
    <s v="00 - N/A"/>
    <s v="10 - FONDO GENERAL"/>
    <s v="(en blanco)"/>
    <s v="99 - MULTIPROVINCIAL"/>
    <n v="15000"/>
    <n v="0"/>
  </r>
  <r>
    <s v="2024"/>
    <x v="0"/>
    <x v="0"/>
    <x v="1"/>
    <x v="7"/>
    <s v="2 - Poder Ejecutivo"/>
    <s v="0205 - MINISTERIO DE HACIENDA"/>
    <s v="0008 - TESORERIA NACIONAL"/>
    <x v="0"/>
    <x v="0"/>
    <x v="2"/>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1331000"/>
    <n v="131000"/>
  </r>
  <r>
    <s v="2024"/>
    <x v="0"/>
    <x v="0"/>
    <x v="1"/>
    <x v="7"/>
    <s v="2 - Poder Ejecutivo"/>
    <s v="0205 - MINISTERIO DE HACIENDA"/>
    <s v="0008 - TESORERIA NACIONAL"/>
    <x v="0"/>
    <x v="0"/>
    <x v="2"/>
    <s v="2.6 - BIENES MUEBLES, INMUEBLES E INTANGIBLES"/>
    <s v="2.6.6 - EQUIPOS DE DEFENSA Y SEGURIDAD"/>
    <s v="N"/>
    <s v="00 - N/A"/>
    <s v="10 - FONDO GENERAL"/>
    <s v="(en blanco)"/>
    <s v="99 - MULTIPROVINCIAL"/>
    <n v="2000"/>
    <n v="0"/>
  </r>
  <r>
    <s v="2024"/>
    <x v="0"/>
    <x v="0"/>
    <x v="1"/>
    <x v="7"/>
    <s v="2 - Poder Ejecutivo"/>
    <s v="0205 - MINISTERIO DE HACIENDA"/>
    <s v="0008 - TESORERIA NACIONAL"/>
    <x v="0"/>
    <x v="0"/>
    <x v="2"/>
    <s v="2.6 - BIENES MUEBLES, INMUEBLES E INTANGIBLES"/>
    <s v="2.6.8 - BIENES INTANGIBLES"/>
    <s v="N"/>
    <s v="00 - N/A"/>
    <s v="10 - FONDO GENERAL"/>
    <s v="(en blanco)"/>
    <s v="99 - MULTIPROVINCIAL"/>
    <n v="1110370"/>
    <n v="0"/>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2634216"/>
    <n v="585317.06999999995"/>
  </r>
  <r>
    <s v="2024"/>
    <x v="0"/>
    <x v="0"/>
    <x v="1"/>
    <x v="7"/>
    <s v="2 - Poder Ejecutivo"/>
    <s v="0205 - MINISTERIO DE HACIENDA"/>
    <s v="0009 - DIRECCIÓN GENERAL DE CONTABILIDAD GUBERNAMENTAL"/>
    <x v="0"/>
    <x v="0"/>
    <x v="2"/>
    <s v="2.6 - BIENES MUEBLES, INMUEBLES E INTANGIBLES"/>
    <s v="2.6.1 - MOBILIARIO Y EQUIPO"/>
    <s v="N"/>
    <s v="00 - N/A"/>
    <s v="70 - DONACION EXTERNA"/>
    <s v="(en blanco)"/>
    <s v="99 - MULTIPROVINCIAL"/>
    <n v="0"/>
    <n v="2933319.75"/>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7485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en blanco)"/>
    <s v="99 - MULTIPROVINCIAL"/>
    <n v="35200"/>
    <n v="19765"/>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99 - MULTIPROVINCIAL"/>
    <n v="2500000"/>
    <n v="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112000"/>
    <n v="0"/>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20828200"/>
    <n v="810605.31"/>
  </r>
  <r>
    <s v="2024"/>
    <x v="0"/>
    <x v="0"/>
    <x v="1"/>
    <x v="7"/>
    <s v="2 - Poder Ejecutivo"/>
    <s v="0205 - MINISTERIO DE HACIENDA"/>
    <s v="0010 - DIRECCION GENERAL  DE PRESUPUESTO"/>
    <x v="0"/>
    <x v="0"/>
    <x v="2"/>
    <s v="2.6 - BIENES MUEBLES, INMUEBLES E INTANGIBLES"/>
    <s v="2.6.1 - MOBILIARIO Y EQUIPO"/>
    <s v="N"/>
    <s v="00 - N/A"/>
    <s v="70 - DONACION EXTERNA"/>
    <s v="(en blanco)"/>
    <s v="99 - MULTIPROVINCIAL"/>
    <n v="0"/>
    <n v="0"/>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0"/>
    <n v="86362.62"/>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70 - DONACION EXTERNA"/>
    <s v="(en blanco)"/>
    <s v="99 - MULTIPROVINCIAL"/>
    <n v="0"/>
    <n v="0"/>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4000000"/>
    <n v="164474.29999999999"/>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2700000"/>
    <n v="0"/>
  </r>
  <r>
    <s v="2024"/>
    <x v="0"/>
    <x v="0"/>
    <x v="1"/>
    <x v="7"/>
    <s v="2 - Poder Ejecutivo"/>
    <s v="0205 - MINISTERIO DE HACIENDA"/>
    <s v="0010 - DIRECCION GENERAL  DE PRESUPUESTO"/>
    <x v="0"/>
    <x v="0"/>
    <x v="2"/>
    <s v="2.6 - BIENES MUEBLES, INMUEBLES E INTANGIBLES"/>
    <s v="2.6.6 - EQUIPOS DE DEFENSA Y SEGURIDAD"/>
    <s v="N"/>
    <s v="00 - N/A"/>
    <s v="10 - FONDO GENERAL"/>
    <s v="(en blanco)"/>
    <s v="99 - MULTIPROVINCIAL"/>
    <n v="32500"/>
    <n v="201000"/>
  </r>
  <r>
    <s v="2024"/>
    <x v="0"/>
    <x v="0"/>
    <x v="1"/>
    <x v="7"/>
    <s v="2 - Poder Ejecutivo"/>
    <s v="0205 - MINISTERIO DE HACIENDA"/>
    <s v="0010 - DIRECCION GENERAL  DE PRESUPUESTO"/>
    <x v="0"/>
    <x v="0"/>
    <x v="2"/>
    <s v="2.6 - BIENES MUEBLES, INMUEBLES E INTANGIBLES"/>
    <s v="2.6.8 - BIENES INTANGIBLES"/>
    <s v="N"/>
    <s v="00 - N/A"/>
    <s v="10 - FONDO GENERAL"/>
    <s v="(en blanco)"/>
    <s v="99 - MULTIPROVINCIAL"/>
    <n v="2000000"/>
    <n v="0"/>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1650000"/>
    <n v="3804736.1100000003"/>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en blanco)"/>
    <s v="99 - MULTIPROVINCIAL"/>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en blanco)"/>
    <s v="99 - MULTIPROVINCIAL"/>
    <n v="4125"/>
    <n v="0"/>
  </r>
  <r>
    <s v="2024"/>
    <x v="0"/>
    <x v="0"/>
    <x v="1"/>
    <x v="7"/>
    <s v="2 - Poder Ejecutivo"/>
    <s v="0205 - MINISTERIO DE HACIENDA"/>
    <s v="0011 - DIRECCION GENERAL DE CREDITO PUBLICO"/>
    <x v="0"/>
    <x v="0"/>
    <x v="2"/>
    <s v="2.6 - BIENES MUEBLES, INMUEBLES E INTANGIBLES"/>
    <s v="2.6.8 - BIENES INTANGIBLES"/>
    <s v="N"/>
    <s v="00 - N/A"/>
    <s v="10 - FONDO GENERAL"/>
    <s v="(en blanco)"/>
    <s v="99 - MULTIPROVINCIAL"/>
    <n v="10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270000"/>
    <n v="670770.85"/>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99 - MULTIPROVINCIAL"/>
    <n v="0"/>
    <n v="0"/>
  </r>
  <r>
    <s v="2024"/>
    <x v="0"/>
    <x v="0"/>
    <x v="1"/>
    <x v="7"/>
    <s v="2 - Poder Ejecutivo"/>
    <s v="0206 - MINISTERIO DE EDUCACIÓN"/>
    <s v="0001 - MINISTERIO DE EDUCACION"/>
    <x v="3"/>
    <x v="6"/>
    <x v="13"/>
    <s v="2.6 - BIENES MUEBLES, INMUEBLES E INTANGIBLES"/>
    <s v="2.6.1 - MOBILIARIO Y EQUIPO"/>
    <s v="N"/>
    <s v="00 - N/A"/>
    <s v="10 - FONDO GENERAL"/>
    <s v="(en blanco)"/>
    <s v="99 - MULTIPROVINCIAL"/>
    <n v="0"/>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en blanco)"/>
    <s v="99 - MULTIPROVINCIAL"/>
    <n v="225000"/>
    <n v="0"/>
  </r>
  <r>
    <s v="2024"/>
    <x v="0"/>
    <x v="0"/>
    <x v="1"/>
    <x v="7"/>
    <s v="2 - Poder Ejecutivo"/>
    <s v="0206 - MINISTERIO DE EDUCACIÓN"/>
    <s v="0001 - MINISTERIO DE EDUCACION"/>
    <x v="3"/>
    <x v="6"/>
    <x v="13"/>
    <s v="2.6 - BIENES MUEBLES, INMUEBLES E INTANGIBLES"/>
    <s v="2.6.5 - MAQUINARIA, OTROS EQUIPOS Y HERRAMIENTAS"/>
    <s v="N"/>
    <s v="00 - N/A"/>
    <s v="10 - FONDO GENERAL"/>
    <s v="(en blanco)"/>
    <s v="99 - MULTIPROVINCIAL"/>
    <n v="0"/>
    <n v="0"/>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93689085"/>
    <n v="3761489.42"/>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123500000"/>
    <n v="54325426.390000001"/>
  </r>
  <r>
    <s v="2024"/>
    <x v="0"/>
    <x v="0"/>
    <x v="1"/>
    <x v="7"/>
    <s v="2 - Poder Ejecutivo"/>
    <s v="0206 - MINISTERIO DE EDUCACIÓN"/>
    <s v="0001 - MINISTERIO DE EDUCACION"/>
    <x v="2"/>
    <x v="10"/>
    <x v="41"/>
    <s v="2.6 - BIENES MUEBLES, INMUEBLES E INTANGIBLES"/>
    <s v="2.6.3 - EQUIPO E INSTRUMENTAL, CIENTÍFICO Y LABORATORIO"/>
    <s v="N"/>
    <s v="00 - N/A"/>
    <s v="10 - FONDO GENERAL"/>
    <s v="(en blanco)"/>
    <s v="99 - MULTIPROVINCIAL"/>
    <n v="0"/>
    <n v="0"/>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876300.54"/>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0"/>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0"/>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0"/>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0"/>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1467636.88"/>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0"/>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0"/>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0"/>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0"/>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0"/>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0"/>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0"/>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0"/>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0"/>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0"/>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0"/>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0"/>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0"/>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2598418.2999999998"/>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0"/>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19070173.810000002"/>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4782242.0199999996"/>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0"/>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2824856.56"/>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4035972.5"/>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2510239.4300000002"/>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0"/>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2468921.7000000002"/>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0"/>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0"/>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0"/>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2510239.4300000002"/>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0"/>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0"/>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0"/>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0"/>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0"/>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0"/>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3078364.12"/>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1615006.54"/>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2468430.35"/>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6130062.3700000001"/>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0"/>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0"/>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0"/>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0"/>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0"/>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0"/>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3807558.85"/>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0"/>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0"/>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0"/>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0"/>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5111797.21"/>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0"/>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0"/>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2521957.7000000002"/>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0"/>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0"/>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0"/>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0"/>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4134343.49"/>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0"/>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1639531.35"/>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2508823.46"/>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0"/>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2521957.6800000002"/>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2521957.6800000002"/>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0"/>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0"/>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0"/>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0"/>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2521957.6800000002"/>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0"/>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0"/>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3178933.2"/>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3565422.24"/>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0"/>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0"/>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1539098.81"/>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8.91"/>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1557158.27"/>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8.91"/>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1539098.8"/>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0"/>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0"/>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0"/>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1083405.71"/>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0"/>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7.64"/>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1494129.24"/>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0"/>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7.65"/>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0"/>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0"/>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0"/>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1519098.8"/>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0"/>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4.66"/>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3.87"/>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0"/>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0"/>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0"/>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4.66"/>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0"/>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77"/>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0"/>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1113016.44"/>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0"/>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56"/>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0"/>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2456920.17"/>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0"/>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0"/>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0"/>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1278286.73"/>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0"/>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7.66"/>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2456920.17"/>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0"/>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2456920.17"/>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0"/>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2781247.61"/>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56"/>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0"/>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1816558.88"/>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7.64"/>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0"/>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1816558.88"/>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1816558.88"/>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0"/>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0"/>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0"/>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27644911.099999998"/>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2481638.98"/>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0"/>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0"/>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2495055.81"/>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0"/>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0"/>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2481638.9700000002"/>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0"/>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0"/>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2495055.81"/>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554316.18999999994"/>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0"/>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2418516.4500000002"/>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2495055.81"/>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4.61"/>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0"/>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1569384.61"/>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1595304.67"/>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0.6100000001"/>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1096330.6100000001"/>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0"/>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0"/>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76295692.969999984"/>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1096330.6100000001"/>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0"/>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0"/>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096.46"/>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1547870.89"/>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2822494.05"/>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1077140.92"/>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1066744.44"/>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0"/>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2535629.02"/>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1077140.93"/>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5.21"/>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1570628.77"/>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5115148.76"/>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0"/>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1534916.2"/>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5.21"/>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2494718.42"/>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6.45"/>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0"/>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0"/>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2494718.42"/>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1083703.79"/>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2535629.0299999998"/>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2494718.41"/>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3400000001"/>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0"/>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2388807.88"/>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2535629.0299999998"/>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1083703.8"/>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7.5"/>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0"/>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2.46"/>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1529325.72"/>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1529325.72"/>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0"/>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30.03"/>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52"/>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1015397.22"/>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655.57"/>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1414107.5"/>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0"/>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10741267.689999999"/>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0"/>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1013279.33"/>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655.57"/>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30.02"/>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1413657.5"/>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0.47"/>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488474.81"/>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1413657.5"/>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1214530.02"/>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2.64"/>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76.67"/>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199.51"/>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1364158.89"/>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76.67"/>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2464945.83"/>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1364158.89"/>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0"/>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1080475.57"/>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5.53"/>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0"/>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2789460.63"/>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4928521.3499999996"/>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6.89"/>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2789460.64"/>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2829816.16"/>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5.52"/>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1477816.48"/>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5.52"/>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1564303.51"/>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24.6100000001"/>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1061635.44"/>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1564303.51"/>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6.31"/>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48.2"/>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0"/>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1564303.51"/>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6.6800000002"/>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5.45"/>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76.67"/>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7.25"/>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1564303.51"/>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0"/>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7.25"/>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1090823.2"/>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3.51"/>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0"/>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2429732.63"/>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7744549.2800000003"/>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0"/>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0"/>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1514684.21"/>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0"/>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1514684.21"/>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0"/>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1230087.1200000001"/>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1514684.21"/>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0"/>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3594898.5"/>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29829957.609999996"/>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0"/>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0"/>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1514684.21"/>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7.25"/>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0"/>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2476598.5699999998"/>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6.31"/>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0"/>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0"/>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6.31"/>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0"/>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1061635.44"/>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0"/>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7.25"/>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0"/>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1520747.83"/>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1076683.03"/>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2505450.08"/>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0"/>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2505450.08"/>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1520747.83"/>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0"/>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1469098.28"/>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0"/>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7.5"/>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1520747.83"/>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2505450.08"/>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2509026.75"/>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1076683.03"/>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2509026.75"/>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1599999999"/>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2509026.75"/>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37.62"/>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1111733.6100000001"/>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08.59"/>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0"/>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1078230.45"/>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12"/>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08.59"/>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79"/>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2528501.7200000002"/>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0"/>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75.0699999998"/>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4.13"/>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75.0699999998"/>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0"/>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1481645.34"/>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75.08"/>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8.83"/>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1481644.14"/>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2.02"/>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0"/>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0"/>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0"/>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1481646.54"/>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4821411.88"/>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0"/>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0"/>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1.5"/>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0"/>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2476558.7000000002"/>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0"/>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1054099.629999999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0"/>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2476558.7000000002"/>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1487663.07"/>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0"/>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2464945.83"/>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0"/>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0"/>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5014859.5999999996"/>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13210174.6"/>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39390096.060000002"/>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9472438.0099999998"/>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22619089.079999998"/>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5276405.7300000004"/>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5328108.29"/>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9274229.2100000009"/>
  </r>
  <r>
    <s v="2024"/>
    <x v="0"/>
    <x v="0"/>
    <x v="1"/>
    <x v="7"/>
    <s v="2 - Poder Ejecutivo"/>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27175633.309999999"/>
  </r>
  <r>
    <s v="2024"/>
    <x v="0"/>
    <x v="0"/>
    <x v="1"/>
    <x v="7"/>
    <s v="2 - Poder Ejecutivo"/>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7968317.7400000002"/>
  </r>
  <r>
    <s v="2024"/>
    <x v="0"/>
    <x v="0"/>
    <x v="1"/>
    <x v="7"/>
    <s v="2 - Poder Ejecutivo"/>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12138416.310000001"/>
  </r>
  <r>
    <s v="2024"/>
    <x v="0"/>
    <x v="0"/>
    <x v="1"/>
    <x v="7"/>
    <s v="2 - Poder Ejecutivo"/>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13060765.140000001"/>
  </r>
  <r>
    <s v="2024"/>
    <x v="0"/>
    <x v="0"/>
    <x v="1"/>
    <x v="7"/>
    <s v="2 - Poder Ejecutivo"/>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0"/>
  </r>
  <r>
    <s v="2024"/>
    <x v="0"/>
    <x v="0"/>
    <x v="1"/>
    <x v="7"/>
    <s v="2 - Poder Ejecutivo"/>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0"/>
  </r>
  <r>
    <s v="2024"/>
    <x v="0"/>
    <x v="0"/>
    <x v="1"/>
    <x v="7"/>
    <s v="2 - Poder Ejecutivo"/>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0"/>
  </r>
  <r>
    <s v="2024"/>
    <x v="0"/>
    <x v="0"/>
    <x v="1"/>
    <x v="7"/>
    <s v="2 - Poder Ejecutivo"/>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0"/>
  </r>
  <r>
    <s v="2024"/>
    <x v="0"/>
    <x v="0"/>
    <x v="1"/>
    <x v="7"/>
    <s v="2 - Poder Ejecutivo"/>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0"/>
  </r>
  <r>
    <s v="2024"/>
    <x v="0"/>
    <x v="0"/>
    <x v="1"/>
    <x v="7"/>
    <s v="2 - Poder Ejecutivo"/>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0"/>
  </r>
  <r>
    <s v="2024"/>
    <x v="0"/>
    <x v="0"/>
    <x v="1"/>
    <x v="7"/>
    <s v="2 - Poder Ejecutivo"/>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0"/>
  </r>
  <r>
    <s v="2024"/>
    <x v="0"/>
    <x v="0"/>
    <x v="1"/>
    <x v="7"/>
    <s v="2 - Poder Ejecutivo"/>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0"/>
  </r>
  <r>
    <s v="2024"/>
    <x v="0"/>
    <x v="0"/>
    <x v="1"/>
    <x v="7"/>
    <s v="2 - Poder Ejecutivo"/>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0"/>
  </r>
  <r>
    <s v="2024"/>
    <x v="0"/>
    <x v="0"/>
    <x v="1"/>
    <x v="7"/>
    <s v="2 - Poder Ejecutivo"/>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0"/>
  </r>
  <r>
    <s v="2024"/>
    <x v="0"/>
    <x v="0"/>
    <x v="1"/>
    <x v="7"/>
    <s v="2 - Poder Ejecutivo"/>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0"/>
  </r>
  <r>
    <s v="2024"/>
    <x v="0"/>
    <x v="0"/>
    <x v="1"/>
    <x v="7"/>
    <s v="2 - Poder Ejecutivo"/>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0"/>
  </r>
  <r>
    <s v="2024"/>
    <x v="0"/>
    <x v="0"/>
    <x v="1"/>
    <x v="7"/>
    <s v="2 - Poder Ejecutivo"/>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0"/>
  </r>
  <r>
    <s v="2024"/>
    <x v="0"/>
    <x v="0"/>
    <x v="1"/>
    <x v="7"/>
    <s v="2 - Poder Ejecutivo"/>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0"/>
  </r>
  <r>
    <s v="2024"/>
    <x v="0"/>
    <x v="0"/>
    <x v="1"/>
    <x v="7"/>
    <s v="2 - Poder Ejecutivo"/>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0"/>
  </r>
  <r>
    <s v="2024"/>
    <x v="0"/>
    <x v="0"/>
    <x v="1"/>
    <x v="7"/>
    <s v="2 - Poder Ejecutivo"/>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0"/>
  </r>
  <r>
    <s v="2024"/>
    <x v="0"/>
    <x v="0"/>
    <x v="1"/>
    <x v="7"/>
    <s v="2 - Poder Ejecutivo"/>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0"/>
  </r>
  <r>
    <s v="2024"/>
    <x v="0"/>
    <x v="0"/>
    <x v="1"/>
    <x v="7"/>
    <s v="2 - Poder Ejecutivo"/>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0"/>
  </r>
  <r>
    <s v="2024"/>
    <x v="0"/>
    <x v="0"/>
    <x v="1"/>
    <x v="7"/>
    <s v="2 - Poder Ejecutivo"/>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0"/>
  </r>
  <r>
    <s v="2024"/>
    <x v="0"/>
    <x v="0"/>
    <x v="1"/>
    <x v="7"/>
    <s v="2 - Poder Ejecutivo"/>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0"/>
  </r>
  <r>
    <s v="2024"/>
    <x v="0"/>
    <x v="0"/>
    <x v="1"/>
    <x v="7"/>
    <s v="2 - Poder Ejecutivo"/>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0"/>
  </r>
  <r>
    <s v="2024"/>
    <x v="0"/>
    <x v="0"/>
    <x v="1"/>
    <x v="7"/>
    <s v="2 - Poder Ejecutivo"/>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0"/>
  </r>
  <r>
    <s v="2024"/>
    <x v="0"/>
    <x v="0"/>
    <x v="1"/>
    <x v="7"/>
    <s v="2 - Poder Ejecutivo"/>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0"/>
  </r>
  <r>
    <s v="2024"/>
    <x v="0"/>
    <x v="0"/>
    <x v="1"/>
    <x v="7"/>
    <s v="2 - Poder Ejecutivo"/>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0"/>
  </r>
  <r>
    <s v="2024"/>
    <x v="0"/>
    <x v="0"/>
    <x v="1"/>
    <x v="7"/>
    <s v="2 - Poder Ejecutivo"/>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0"/>
  </r>
  <r>
    <s v="2024"/>
    <x v="0"/>
    <x v="0"/>
    <x v="1"/>
    <x v="7"/>
    <s v="2 - Poder Ejecutivo"/>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0"/>
  </r>
  <r>
    <s v="2024"/>
    <x v="0"/>
    <x v="0"/>
    <x v="1"/>
    <x v="7"/>
    <s v="2 - Poder Ejecutivo"/>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0"/>
  </r>
  <r>
    <s v="2024"/>
    <x v="0"/>
    <x v="0"/>
    <x v="1"/>
    <x v="7"/>
    <s v="2 - Poder Ejecutivo"/>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0"/>
  </r>
  <r>
    <s v="2024"/>
    <x v="0"/>
    <x v="0"/>
    <x v="1"/>
    <x v="7"/>
    <s v="2 - Poder Ejecutivo"/>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0"/>
  </r>
  <r>
    <s v="2024"/>
    <x v="0"/>
    <x v="0"/>
    <x v="1"/>
    <x v="7"/>
    <s v="2 - Poder Ejecutivo"/>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0"/>
  </r>
  <r>
    <s v="2024"/>
    <x v="0"/>
    <x v="0"/>
    <x v="1"/>
    <x v="7"/>
    <s v="2 - Poder Ejecutivo"/>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0"/>
  </r>
  <r>
    <s v="2024"/>
    <x v="0"/>
    <x v="0"/>
    <x v="1"/>
    <x v="7"/>
    <s v="2 - Poder Ejecutivo"/>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0"/>
  </r>
  <r>
    <s v="2024"/>
    <x v="0"/>
    <x v="0"/>
    <x v="1"/>
    <x v="7"/>
    <s v="2 - Poder Ejecutivo"/>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0"/>
  </r>
  <r>
    <s v="2024"/>
    <x v="0"/>
    <x v="0"/>
    <x v="1"/>
    <x v="7"/>
    <s v="2 - Poder Ejecutivo"/>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0"/>
  </r>
  <r>
    <s v="2024"/>
    <x v="0"/>
    <x v="0"/>
    <x v="1"/>
    <x v="7"/>
    <s v="2 - Poder Ejecutivo"/>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0"/>
  </r>
  <r>
    <s v="2024"/>
    <x v="0"/>
    <x v="0"/>
    <x v="1"/>
    <x v="7"/>
    <s v="2 - Poder Ejecutivo"/>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0"/>
  </r>
  <r>
    <s v="2024"/>
    <x v="0"/>
    <x v="0"/>
    <x v="1"/>
    <x v="7"/>
    <s v="2 - Poder Ejecutivo"/>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0"/>
  </r>
  <r>
    <s v="2024"/>
    <x v="0"/>
    <x v="0"/>
    <x v="1"/>
    <x v="7"/>
    <s v="2 - Poder Ejecutivo"/>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0"/>
  </r>
  <r>
    <s v="2024"/>
    <x v="0"/>
    <x v="0"/>
    <x v="1"/>
    <x v="7"/>
    <s v="2 - Poder Ejecutivo"/>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0"/>
  </r>
  <r>
    <s v="2024"/>
    <x v="0"/>
    <x v="0"/>
    <x v="1"/>
    <x v="7"/>
    <s v="2 - Poder Ejecutivo"/>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0"/>
  </r>
  <r>
    <s v="2024"/>
    <x v="0"/>
    <x v="0"/>
    <x v="1"/>
    <x v="7"/>
    <s v="2 - Poder Ejecutivo"/>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0"/>
  </r>
  <r>
    <s v="2024"/>
    <x v="0"/>
    <x v="0"/>
    <x v="1"/>
    <x v="7"/>
    <s v="2 - Poder Ejecutivo"/>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0"/>
  </r>
  <r>
    <s v="2024"/>
    <x v="0"/>
    <x v="0"/>
    <x v="1"/>
    <x v="7"/>
    <s v="2 - Poder Ejecutivo"/>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0"/>
  </r>
  <r>
    <s v="2024"/>
    <x v="0"/>
    <x v="0"/>
    <x v="1"/>
    <x v="7"/>
    <s v="2 - Poder Ejecutivo"/>
    <s v="0206 - MINISTERIO DE EDUCACIÓN"/>
    <s v="0001 - MINISTERIO DE EDUCACION"/>
    <x v="2"/>
    <x v="10"/>
    <x v="41"/>
    <s v="2.7 - OBRAS"/>
    <s v="2.7.1 - OBRAS EN EDIFICACIONES"/>
    <s v="S"/>
    <s v="95 - AMPLIACIÓN DEL PLANTEL EDUCATIVO PARA INICIAL PALMAREJO, MUNICIPIO AZUA, PROVINCIA AZUA."/>
    <s v="10 - FONDO GENERAL"/>
    <n v="16471"/>
    <s v="02 - AZUA"/>
    <n v="0"/>
    <n v="0"/>
  </r>
  <r>
    <s v="2024"/>
    <x v="0"/>
    <x v="0"/>
    <x v="1"/>
    <x v="7"/>
    <s v="2 - Poder Ejecutivo"/>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0"/>
  </r>
  <r>
    <s v="2024"/>
    <x v="0"/>
    <x v="0"/>
    <x v="1"/>
    <x v="7"/>
    <s v="2 - Poder Ejecutivo"/>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0"/>
  </r>
  <r>
    <s v="2024"/>
    <x v="0"/>
    <x v="0"/>
    <x v="1"/>
    <x v="7"/>
    <s v="2 - Poder Ejecutivo"/>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0"/>
  </r>
  <r>
    <s v="2024"/>
    <x v="0"/>
    <x v="0"/>
    <x v="1"/>
    <x v="7"/>
    <s v="2 - Poder Ejecutivo"/>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0"/>
  </r>
  <r>
    <s v="2024"/>
    <x v="0"/>
    <x v="0"/>
    <x v="1"/>
    <x v="7"/>
    <s v="2 - Poder Ejecutivo"/>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0"/>
  </r>
  <r>
    <s v="2024"/>
    <x v="0"/>
    <x v="0"/>
    <x v="1"/>
    <x v="7"/>
    <s v="2 - Poder Ejecutivo"/>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0"/>
  </r>
  <r>
    <s v="2024"/>
    <x v="0"/>
    <x v="0"/>
    <x v="1"/>
    <x v="7"/>
    <s v="2 - Poder Ejecutivo"/>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0"/>
  </r>
  <r>
    <s v="2024"/>
    <x v="0"/>
    <x v="0"/>
    <x v="1"/>
    <x v="7"/>
    <s v="2 - Poder Ejecutivo"/>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0"/>
  </r>
  <r>
    <s v="2024"/>
    <x v="0"/>
    <x v="0"/>
    <x v="1"/>
    <x v="7"/>
    <s v="2 - Poder Ejecutivo"/>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0"/>
  </r>
  <r>
    <s v="2024"/>
    <x v="0"/>
    <x v="0"/>
    <x v="1"/>
    <x v="7"/>
    <s v="2 - Poder Ejecutivo"/>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0"/>
  </r>
  <r>
    <s v="2024"/>
    <x v="0"/>
    <x v="0"/>
    <x v="1"/>
    <x v="7"/>
    <s v="2 - Poder Ejecutivo"/>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0"/>
  </r>
  <r>
    <s v="2024"/>
    <x v="0"/>
    <x v="0"/>
    <x v="1"/>
    <x v="7"/>
    <s v="2 - Poder Ejecutivo"/>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0"/>
  </r>
  <r>
    <s v="2024"/>
    <x v="0"/>
    <x v="0"/>
    <x v="1"/>
    <x v="7"/>
    <s v="2 - Poder Ejecutivo"/>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0"/>
  </r>
  <r>
    <s v="2024"/>
    <x v="0"/>
    <x v="0"/>
    <x v="1"/>
    <x v="7"/>
    <s v="2 - Poder Ejecutivo"/>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0"/>
  </r>
  <r>
    <s v="2024"/>
    <x v="0"/>
    <x v="0"/>
    <x v="1"/>
    <x v="7"/>
    <s v="2 - Poder Ejecutivo"/>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0"/>
  </r>
  <r>
    <s v="2024"/>
    <x v="0"/>
    <x v="0"/>
    <x v="1"/>
    <x v="7"/>
    <s v="2 - Poder Ejecutivo"/>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0"/>
  </r>
  <r>
    <s v="2024"/>
    <x v="0"/>
    <x v="0"/>
    <x v="1"/>
    <x v="7"/>
    <s v="2 - Poder Ejecutivo"/>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0"/>
  </r>
  <r>
    <s v="2024"/>
    <x v="0"/>
    <x v="0"/>
    <x v="1"/>
    <x v="7"/>
    <s v="2 - Poder Ejecutivo"/>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0"/>
  </r>
  <r>
    <s v="2024"/>
    <x v="0"/>
    <x v="0"/>
    <x v="1"/>
    <x v="7"/>
    <s v="2 - Poder Ejecutivo"/>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0"/>
  </r>
  <r>
    <s v="2024"/>
    <x v="0"/>
    <x v="0"/>
    <x v="1"/>
    <x v="7"/>
    <s v="2 - Poder Ejecutivo"/>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0"/>
  </r>
  <r>
    <s v="2024"/>
    <x v="0"/>
    <x v="0"/>
    <x v="1"/>
    <x v="7"/>
    <s v="2 - Poder Ejecutivo"/>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0"/>
  </r>
  <r>
    <s v="2024"/>
    <x v="0"/>
    <x v="0"/>
    <x v="1"/>
    <x v="7"/>
    <s v="2 - Poder Ejecutivo"/>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0"/>
  </r>
  <r>
    <s v="2024"/>
    <x v="0"/>
    <x v="0"/>
    <x v="1"/>
    <x v="7"/>
    <s v="2 - Poder Ejecutivo"/>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0"/>
  </r>
  <r>
    <s v="2024"/>
    <x v="0"/>
    <x v="0"/>
    <x v="1"/>
    <x v="7"/>
    <s v="2 - Poder Ejecutivo"/>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0"/>
  </r>
  <r>
    <s v="2024"/>
    <x v="0"/>
    <x v="0"/>
    <x v="1"/>
    <x v="7"/>
    <s v="2 - Poder Ejecutivo"/>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0"/>
  </r>
  <r>
    <s v="2024"/>
    <x v="0"/>
    <x v="0"/>
    <x v="1"/>
    <x v="7"/>
    <s v="2 - Poder Ejecutivo"/>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0"/>
  </r>
  <r>
    <s v="2024"/>
    <x v="0"/>
    <x v="0"/>
    <x v="1"/>
    <x v="7"/>
    <s v="2 - Poder Ejecutivo"/>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0"/>
  </r>
  <r>
    <s v="2024"/>
    <x v="0"/>
    <x v="0"/>
    <x v="1"/>
    <x v="7"/>
    <s v="2 - Poder Ejecutivo"/>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0"/>
  </r>
  <r>
    <s v="2024"/>
    <x v="0"/>
    <x v="0"/>
    <x v="1"/>
    <x v="7"/>
    <s v="2 - Poder Ejecutivo"/>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0"/>
  </r>
  <r>
    <s v="2024"/>
    <x v="0"/>
    <x v="0"/>
    <x v="1"/>
    <x v="7"/>
    <s v="2 - Poder Ejecutivo"/>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0"/>
  </r>
  <r>
    <s v="2024"/>
    <x v="0"/>
    <x v="0"/>
    <x v="1"/>
    <x v="7"/>
    <s v="2 - Poder Ejecutivo"/>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0"/>
  </r>
  <r>
    <s v="2024"/>
    <x v="0"/>
    <x v="0"/>
    <x v="1"/>
    <x v="7"/>
    <s v="2 - Poder Ejecutivo"/>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0"/>
  </r>
  <r>
    <s v="2024"/>
    <x v="0"/>
    <x v="0"/>
    <x v="1"/>
    <x v="7"/>
    <s v="2 - Poder Ejecutivo"/>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0"/>
  </r>
  <r>
    <s v="2024"/>
    <x v="0"/>
    <x v="0"/>
    <x v="1"/>
    <x v="7"/>
    <s v="2 - Poder Ejecutivo"/>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0"/>
  </r>
  <r>
    <s v="2024"/>
    <x v="0"/>
    <x v="0"/>
    <x v="1"/>
    <x v="7"/>
    <s v="2 - Poder Ejecutivo"/>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0"/>
  </r>
  <r>
    <s v="2024"/>
    <x v="0"/>
    <x v="0"/>
    <x v="1"/>
    <x v="7"/>
    <s v="2 - Poder Ejecutivo"/>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0"/>
  </r>
  <r>
    <s v="2024"/>
    <x v="0"/>
    <x v="0"/>
    <x v="1"/>
    <x v="7"/>
    <s v="2 - Poder Ejecutivo"/>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0"/>
  </r>
  <r>
    <s v="2024"/>
    <x v="0"/>
    <x v="0"/>
    <x v="1"/>
    <x v="7"/>
    <s v="2 - Poder Ejecutivo"/>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0"/>
  </r>
  <r>
    <s v="2024"/>
    <x v="0"/>
    <x v="0"/>
    <x v="1"/>
    <x v="7"/>
    <s v="2 - Poder Ejecutivo"/>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0"/>
  </r>
  <r>
    <s v="2024"/>
    <x v="0"/>
    <x v="0"/>
    <x v="1"/>
    <x v="7"/>
    <s v="2 - Poder Ejecutivo"/>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0"/>
  </r>
  <r>
    <s v="2024"/>
    <x v="0"/>
    <x v="0"/>
    <x v="1"/>
    <x v="7"/>
    <s v="2 - Poder Ejecutivo"/>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0"/>
  </r>
  <r>
    <s v="2024"/>
    <x v="0"/>
    <x v="0"/>
    <x v="1"/>
    <x v="7"/>
    <s v="2 - Poder Ejecutivo"/>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0"/>
  </r>
  <r>
    <s v="2024"/>
    <x v="0"/>
    <x v="0"/>
    <x v="1"/>
    <x v="7"/>
    <s v="2 - Poder Ejecutivo"/>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0"/>
  </r>
  <r>
    <s v="2024"/>
    <x v="0"/>
    <x v="0"/>
    <x v="1"/>
    <x v="7"/>
    <s v="2 - Poder Ejecutivo"/>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0"/>
  </r>
  <r>
    <s v="2024"/>
    <x v="0"/>
    <x v="0"/>
    <x v="1"/>
    <x v="7"/>
    <s v="2 - Poder Ejecutivo"/>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0"/>
  </r>
  <r>
    <s v="2024"/>
    <x v="0"/>
    <x v="0"/>
    <x v="1"/>
    <x v="7"/>
    <s v="2 - Poder Ejecutivo"/>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0"/>
  </r>
  <r>
    <s v="2024"/>
    <x v="0"/>
    <x v="0"/>
    <x v="1"/>
    <x v="7"/>
    <s v="2 - Poder Ejecutivo"/>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0"/>
  </r>
  <r>
    <s v="2024"/>
    <x v="0"/>
    <x v="0"/>
    <x v="1"/>
    <x v="7"/>
    <s v="2 - Poder Ejecutivo"/>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0"/>
  </r>
  <r>
    <s v="2024"/>
    <x v="0"/>
    <x v="0"/>
    <x v="1"/>
    <x v="7"/>
    <s v="2 - Poder Ejecutivo"/>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0"/>
  </r>
  <r>
    <s v="2024"/>
    <x v="0"/>
    <x v="0"/>
    <x v="1"/>
    <x v="7"/>
    <s v="2 - Poder Ejecutivo"/>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0"/>
  </r>
  <r>
    <s v="2024"/>
    <x v="0"/>
    <x v="0"/>
    <x v="1"/>
    <x v="7"/>
    <s v="2 - Poder Ejecutivo"/>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0"/>
  </r>
  <r>
    <s v="2024"/>
    <x v="0"/>
    <x v="0"/>
    <x v="1"/>
    <x v="7"/>
    <s v="2 - Poder Ejecutivo"/>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0"/>
  </r>
  <r>
    <s v="2024"/>
    <x v="0"/>
    <x v="0"/>
    <x v="1"/>
    <x v="7"/>
    <s v="2 - Poder Ejecutivo"/>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0"/>
  </r>
  <r>
    <s v="2024"/>
    <x v="0"/>
    <x v="0"/>
    <x v="1"/>
    <x v="7"/>
    <s v="2 - Poder Ejecutivo"/>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0"/>
  </r>
  <r>
    <s v="2024"/>
    <x v="0"/>
    <x v="0"/>
    <x v="1"/>
    <x v="7"/>
    <s v="2 - Poder Ejecutivo"/>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0"/>
  </r>
  <r>
    <s v="2024"/>
    <x v="0"/>
    <x v="0"/>
    <x v="1"/>
    <x v="7"/>
    <s v="2 - Poder Ejecutivo"/>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0"/>
  </r>
  <r>
    <s v="2024"/>
    <x v="0"/>
    <x v="0"/>
    <x v="1"/>
    <x v="7"/>
    <s v="2 - Poder Ejecutivo"/>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0"/>
  </r>
  <r>
    <s v="2024"/>
    <x v="0"/>
    <x v="0"/>
    <x v="1"/>
    <x v="7"/>
    <s v="2 - Poder Ejecutivo"/>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0"/>
  </r>
  <r>
    <s v="2024"/>
    <x v="0"/>
    <x v="0"/>
    <x v="1"/>
    <x v="7"/>
    <s v="2 - Poder Ejecutivo"/>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0"/>
  </r>
  <r>
    <s v="2024"/>
    <x v="0"/>
    <x v="0"/>
    <x v="1"/>
    <x v="7"/>
    <s v="2 - Poder Ejecutivo"/>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0"/>
  </r>
  <r>
    <s v="2024"/>
    <x v="0"/>
    <x v="0"/>
    <x v="1"/>
    <x v="7"/>
    <s v="2 - Poder Ejecutivo"/>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0"/>
  </r>
  <r>
    <s v="2024"/>
    <x v="0"/>
    <x v="0"/>
    <x v="1"/>
    <x v="7"/>
    <s v="2 - Poder Ejecutivo"/>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0"/>
  </r>
  <r>
    <s v="2024"/>
    <x v="0"/>
    <x v="0"/>
    <x v="1"/>
    <x v="7"/>
    <s v="2 - Poder Ejecutivo"/>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0"/>
  </r>
  <r>
    <s v="2024"/>
    <x v="0"/>
    <x v="0"/>
    <x v="1"/>
    <x v="7"/>
    <s v="2 - Poder Ejecutivo"/>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0"/>
  </r>
  <r>
    <s v="2024"/>
    <x v="0"/>
    <x v="0"/>
    <x v="1"/>
    <x v="7"/>
    <s v="2 - Poder Ejecutivo"/>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0"/>
  </r>
  <r>
    <s v="2024"/>
    <x v="0"/>
    <x v="0"/>
    <x v="1"/>
    <x v="7"/>
    <s v="2 - Poder Ejecutivo"/>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0"/>
  </r>
  <r>
    <s v="2024"/>
    <x v="0"/>
    <x v="0"/>
    <x v="1"/>
    <x v="7"/>
    <s v="2 - Poder Ejecutivo"/>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0"/>
  </r>
  <r>
    <s v="2024"/>
    <x v="0"/>
    <x v="0"/>
    <x v="1"/>
    <x v="7"/>
    <s v="2 - Poder Ejecutivo"/>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0"/>
  </r>
  <r>
    <s v="2024"/>
    <x v="0"/>
    <x v="0"/>
    <x v="1"/>
    <x v="7"/>
    <s v="2 - Poder Ejecutivo"/>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0"/>
  </r>
  <r>
    <s v="2024"/>
    <x v="0"/>
    <x v="0"/>
    <x v="1"/>
    <x v="7"/>
    <s v="2 - Poder Ejecutivo"/>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0"/>
  </r>
  <r>
    <s v="2024"/>
    <x v="0"/>
    <x v="0"/>
    <x v="1"/>
    <x v="7"/>
    <s v="2 - Poder Ejecutivo"/>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0"/>
  </r>
  <r>
    <s v="2024"/>
    <x v="0"/>
    <x v="0"/>
    <x v="1"/>
    <x v="7"/>
    <s v="2 - Poder Ejecutivo"/>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0"/>
  </r>
  <r>
    <s v="2024"/>
    <x v="0"/>
    <x v="0"/>
    <x v="1"/>
    <x v="7"/>
    <s v="2 - Poder Ejecutivo"/>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0"/>
  </r>
  <r>
    <s v="2024"/>
    <x v="0"/>
    <x v="0"/>
    <x v="1"/>
    <x v="7"/>
    <s v="2 - Poder Ejecutivo"/>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0"/>
  </r>
  <r>
    <s v="2024"/>
    <x v="0"/>
    <x v="0"/>
    <x v="1"/>
    <x v="7"/>
    <s v="2 - Poder Ejecutivo"/>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0"/>
  </r>
  <r>
    <s v="2024"/>
    <x v="0"/>
    <x v="0"/>
    <x v="1"/>
    <x v="7"/>
    <s v="2 - Poder Ejecutivo"/>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0"/>
  </r>
  <r>
    <s v="2024"/>
    <x v="0"/>
    <x v="0"/>
    <x v="1"/>
    <x v="7"/>
    <s v="2 - Poder Ejecutivo"/>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0"/>
  </r>
  <r>
    <s v="2024"/>
    <x v="0"/>
    <x v="0"/>
    <x v="1"/>
    <x v="7"/>
    <s v="2 - Poder Ejecutivo"/>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0"/>
  </r>
  <r>
    <s v="2024"/>
    <x v="0"/>
    <x v="0"/>
    <x v="1"/>
    <x v="7"/>
    <s v="2 - Poder Ejecutivo"/>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0"/>
  </r>
  <r>
    <s v="2024"/>
    <x v="0"/>
    <x v="0"/>
    <x v="1"/>
    <x v="7"/>
    <s v="2 - Poder Ejecutivo"/>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0"/>
  </r>
  <r>
    <s v="2024"/>
    <x v="0"/>
    <x v="0"/>
    <x v="1"/>
    <x v="7"/>
    <s v="2 - Poder Ejecutivo"/>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0"/>
  </r>
  <r>
    <s v="2024"/>
    <x v="0"/>
    <x v="0"/>
    <x v="1"/>
    <x v="7"/>
    <s v="2 - Poder Ejecutivo"/>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0"/>
  </r>
  <r>
    <s v="2024"/>
    <x v="0"/>
    <x v="0"/>
    <x v="1"/>
    <x v="7"/>
    <s v="2 - Poder Ejecutivo"/>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0"/>
  </r>
  <r>
    <s v="2024"/>
    <x v="0"/>
    <x v="0"/>
    <x v="1"/>
    <x v="7"/>
    <s v="2 - Poder Ejecutivo"/>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0"/>
  </r>
  <r>
    <s v="2024"/>
    <x v="0"/>
    <x v="0"/>
    <x v="1"/>
    <x v="7"/>
    <s v="2 - Poder Ejecutivo"/>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0"/>
  </r>
  <r>
    <s v="2024"/>
    <x v="0"/>
    <x v="0"/>
    <x v="1"/>
    <x v="7"/>
    <s v="2 - Poder Ejecutivo"/>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0"/>
  </r>
  <r>
    <s v="2024"/>
    <x v="0"/>
    <x v="0"/>
    <x v="1"/>
    <x v="7"/>
    <s v="2 - Poder Ejecutivo"/>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0"/>
  </r>
  <r>
    <s v="2024"/>
    <x v="0"/>
    <x v="0"/>
    <x v="1"/>
    <x v="7"/>
    <s v="2 - Poder Ejecutivo"/>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0"/>
  </r>
  <r>
    <s v="2024"/>
    <x v="0"/>
    <x v="0"/>
    <x v="1"/>
    <x v="7"/>
    <s v="2 - Poder Ejecutivo"/>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0"/>
  </r>
  <r>
    <s v="2024"/>
    <x v="0"/>
    <x v="0"/>
    <x v="1"/>
    <x v="7"/>
    <s v="2 - Poder Ejecutivo"/>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0"/>
  </r>
  <r>
    <s v="2024"/>
    <x v="0"/>
    <x v="0"/>
    <x v="1"/>
    <x v="7"/>
    <s v="2 - Poder Ejecutivo"/>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0"/>
  </r>
  <r>
    <s v="2024"/>
    <x v="0"/>
    <x v="0"/>
    <x v="1"/>
    <x v="7"/>
    <s v="2 - Poder Ejecutivo"/>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0"/>
  </r>
  <r>
    <s v="2024"/>
    <x v="0"/>
    <x v="0"/>
    <x v="1"/>
    <x v="7"/>
    <s v="2 - Poder Ejecutivo"/>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0"/>
  </r>
  <r>
    <s v="2024"/>
    <x v="0"/>
    <x v="0"/>
    <x v="1"/>
    <x v="7"/>
    <s v="2 - Poder Ejecutivo"/>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0"/>
  </r>
  <r>
    <s v="2024"/>
    <x v="0"/>
    <x v="0"/>
    <x v="1"/>
    <x v="7"/>
    <s v="2 - Poder Ejecutivo"/>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0"/>
  </r>
  <r>
    <s v="2024"/>
    <x v="0"/>
    <x v="0"/>
    <x v="1"/>
    <x v="7"/>
    <s v="2 - Poder Ejecutivo"/>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0"/>
  </r>
  <r>
    <s v="2024"/>
    <x v="0"/>
    <x v="0"/>
    <x v="1"/>
    <x v="7"/>
    <s v="2 - Poder Ejecutivo"/>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0"/>
  </r>
  <r>
    <s v="2024"/>
    <x v="0"/>
    <x v="0"/>
    <x v="1"/>
    <x v="7"/>
    <s v="2 - Poder Ejecutivo"/>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0"/>
  </r>
  <r>
    <s v="2024"/>
    <x v="0"/>
    <x v="0"/>
    <x v="1"/>
    <x v="7"/>
    <s v="2 - Poder Ejecutivo"/>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0"/>
  </r>
  <r>
    <s v="2024"/>
    <x v="0"/>
    <x v="0"/>
    <x v="1"/>
    <x v="7"/>
    <s v="2 - Poder Ejecutivo"/>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0"/>
  </r>
  <r>
    <s v="2024"/>
    <x v="0"/>
    <x v="0"/>
    <x v="1"/>
    <x v="7"/>
    <s v="2 - Poder Ejecutivo"/>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0"/>
  </r>
  <r>
    <s v="2024"/>
    <x v="0"/>
    <x v="0"/>
    <x v="1"/>
    <x v="7"/>
    <s v="2 - Poder Ejecutivo"/>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0"/>
  </r>
  <r>
    <s v="2024"/>
    <x v="0"/>
    <x v="0"/>
    <x v="1"/>
    <x v="7"/>
    <s v="2 - Poder Ejecutivo"/>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0"/>
  </r>
  <r>
    <s v="2024"/>
    <x v="0"/>
    <x v="0"/>
    <x v="1"/>
    <x v="7"/>
    <s v="2 - Poder Ejecutivo"/>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0"/>
  </r>
  <r>
    <s v="2024"/>
    <x v="0"/>
    <x v="0"/>
    <x v="1"/>
    <x v="7"/>
    <s v="2 - Poder Ejecutivo"/>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0"/>
  </r>
  <r>
    <s v="2024"/>
    <x v="0"/>
    <x v="0"/>
    <x v="1"/>
    <x v="7"/>
    <s v="2 - Poder Ejecutivo"/>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0"/>
  </r>
  <r>
    <s v="2024"/>
    <x v="0"/>
    <x v="0"/>
    <x v="1"/>
    <x v="7"/>
    <s v="2 - Poder Ejecutivo"/>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0"/>
  </r>
  <r>
    <s v="2024"/>
    <x v="0"/>
    <x v="0"/>
    <x v="1"/>
    <x v="7"/>
    <s v="2 - Poder Ejecutivo"/>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0"/>
  </r>
  <r>
    <s v="2024"/>
    <x v="0"/>
    <x v="0"/>
    <x v="1"/>
    <x v="7"/>
    <s v="2 - Poder Ejecutivo"/>
    <s v="0206 - MINISTERIO DE EDUCACIÓN"/>
    <s v="0001 - MINISTERIO DE EDUCACION"/>
    <x v="2"/>
    <x v="10"/>
    <x v="41"/>
    <s v="2.7 - OBRAS"/>
    <s v="2.7.1 - OBRAS EN EDIFICACIONES"/>
    <s v="S"/>
    <s v="93 - AMPLIACIÓN DEL PLANTEL EDUCATIVO PARA INICIAL LA VEREDA, MUNICIPIO AZUA, PROVINCIA AZUA."/>
    <s v="10 - FONDO GENERAL"/>
    <n v="16469"/>
    <s v="02 - AZUA"/>
    <n v="0"/>
    <n v="0"/>
  </r>
  <r>
    <s v="2024"/>
    <x v="0"/>
    <x v="0"/>
    <x v="1"/>
    <x v="7"/>
    <s v="2 - Poder Ejecutivo"/>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0"/>
  </r>
  <r>
    <s v="2024"/>
    <x v="0"/>
    <x v="0"/>
    <x v="1"/>
    <x v="7"/>
    <s v="2 - Poder Ejecutivo"/>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0"/>
  </r>
  <r>
    <s v="2024"/>
    <x v="0"/>
    <x v="0"/>
    <x v="1"/>
    <x v="7"/>
    <s v="2 - Poder Ejecutivo"/>
    <s v="0206 - MINISTERIO DE EDUCACIÓN"/>
    <s v="0001 - MINISTERIO DE EDUCACION"/>
    <x v="2"/>
    <x v="10"/>
    <x v="41"/>
    <s v="2.7 - OBRAS"/>
    <s v="2.7.1 - OBRAS EN EDIFICACIONES"/>
    <s v="S"/>
    <s v="77 - CONSTRUCCIÓN DE 1 ESTANCIA INFANTIL EN LA PROVINCIA DE ELÍAS PIÑA (FASE 3)"/>
    <s v="10 - FONDO GENERAL"/>
    <n v="13613"/>
    <s v="07 - ELIAS PINA"/>
    <n v="0"/>
    <n v="416263.1"/>
  </r>
  <r>
    <s v="2024"/>
    <x v="0"/>
    <x v="0"/>
    <x v="1"/>
    <x v="7"/>
    <s v="2 - Poder Ejecutivo"/>
    <s v="0206 - MINISTERIO DE EDUCACIÓN"/>
    <s v="0001 - MINISTERIO DE EDUCACION"/>
    <x v="2"/>
    <x v="10"/>
    <x v="41"/>
    <s v="2.7 - OBRAS"/>
    <s v="2.7.1 - OBRAS EN EDIFICACIONES"/>
    <s v="S"/>
    <s v="79 - CONSTRUCCIÓN DE 1 ESTANCIAS INFANTILES EN LA PROVINCIA DE DUARTE (FASE 3)"/>
    <s v="10 - FONDO GENERAL"/>
    <n v="13619"/>
    <s v="06 - DUARTE"/>
    <n v="0"/>
    <n v="0"/>
  </r>
  <r>
    <s v="2024"/>
    <x v="0"/>
    <x v="0"/>
    <x v="1"/>
    <x v="7"/>
    <s v="2 - Poder Ejecutivo"/>
    <s v="0206 - MINISTERIO DE EDUCACIÓN"/>
    <s v="0001 - MINISTERIO DE EDUCACION"/>
    <x v="2"/>
    <x v="10"/>
    <x v="41"/>
    <s v="2.7 - OBRAS"/>
    <s v="2.7.1 - OBRAS EN EDIFICACIONES"/>
    <s v="S"/>
    <s v="57 - CONSTRUCCIÓN  DE 1 ESTANCIA INFANTIL EN LA PROVINCIA DE MONTE CRISTI (FASE 2)"/>
    <s v="10 - FONDO GENERAL"/>
    <n v="13460"/>
    <s v="15 - MONTE CRISTI"/>
    <n v="0"/>
    <n v="0"/>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313300000"/>
    <n v="3546755.7"/>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en blanco)"/>
    <s v="99 - MULTIPROVINCIAL"/>
    <n v="206000000"/>
    <n v="306380848.52999991"/>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62505296.640000001"/>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0"/>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8456203.1300000008"/>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0"/>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1987373.79"/>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21436109.859999999"/>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19987249.440000001"/>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0"/>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60945922.480000004"/>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37483016.539999999"/>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84501768.689999998"/>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18470979.890000001"/>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45056712.480000004"/>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0"/>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6578552.8499999996"/>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25058256.25"/>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40841532.980000004"/>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0"/>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13780175.01"/>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11503873.889999999"/>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73943364.320000008"/>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3464500.4"/>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0"/>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10301917.57"/>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14422870.890000001"/>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14844555.460000001"/>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37484720.399999999"/>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0"/>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16138207.810000001"/>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19886451.359999999"/>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8223023.6100000013"/>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0"/>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24175848.18"/>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60195199.509999998"/>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22704763.559999999"/>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18895547.32"/>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0"/>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32567630.5"/>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0"/>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10652585.050000001"/>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38026382.490000002"/>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25096551.34"/>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0"/>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77687293.929999977"/>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35592339.149999999"/>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4375584.6500000004"/>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16888908.119999997"/>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12489133.310000001"/>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818099.05"/>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31367321.68"/>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1618483.33"/>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1335402"/>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0"/>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7073073.2599999998"/>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0"/>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29800233.260000002"/>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22091075.609999999"/>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0"/>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60307949.100000001"/>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818100.28"/>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3455739.1"/>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14202775.830000002"/>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195750279.36000001"/>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22297800.84"/>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0"/>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152480922.14000002"/>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21062661.32"/>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467773574.16000015"/>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0"/>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0"/>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683422.51"/>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2677332.29"/>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15941100.620000001"/>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4288992.34"/>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40686297.600000001"/>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26180348.149999999"/>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4041338.2800000003"/>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29132650.84"/>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6936750.6699999999"/>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12086450.030000001"/>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13670210.189999999"/>
  </r>
  <r>
    <s v="2024"/>
    <x v="0"/>
    <x v="0"/>
    <x v="1"/>
    <x v="7"/>
    <s v="2 - Poder Ejecutivo"/>
    <s v="0206 - MINISTERIO DE EDUCACIÓN"/>
    <s v="0001 - MINISTERIO DE EDUCACION"/>
    <x v="2"/>
    <x v="10"/>
    <x v="42"/>
    <s v="2.7 - OBRAS"/>
    <s v="2.7.1 - OBRAS EN EDIFICACIONES"/>
    <s v="S"/>
    <s v="41 - AMPLIACIÓN DE PLANTELES EDUCATIVOS EN LA PROVINCIA DE LA VEGA (FASE 3)"/>
    <s v="10 - FONDO GENERAL"/>
    <n v="13587"/>
    <s v="13 - LA VEGA"/>
    <n v="0"/>
    <n v="16166862.939999999"/>
  </r>
  <r>
    <s v="2024"/>
    <x v="0"/>
    <x v="0"/>
    <x v="1"/>
    <x v="7"/>
    <s v="2 - Poder Ejecutivo"/>
    <s v="0206 - MINISTERIO DE EDUCACIÓN"/>
    <s v="0001 - MINISTERIO DE EDUCACION"/>
    <x v="2"/>
    <x v="10"/>
    <x v="42"/>
    <s v="2.7 - OBRAS"/>
    <s v="2.7.1 - OBRAS EN EDIFICACIONES"/>
    <s v="S"/>
    <s v="38 - CONSTRUCCIÓN DE PLANTELES EDUCATIVOS EN LA PROVINCIA DE ELIAS PIÑA (FASE 2)"/>
    <s v="10 - FONDO GENERAL"/>
    <n v="13399"/>
    <s v="07 - ELIAS PINA"/>
    <n v="0"/>
    <n v="11876851.35"/>
  </r>
  <r>
    <s v="2024"/>
    <x v="0"/>
    <x v="0"/>
    <x v="1"/>
    <x v="7"/>
    <s v="2 - Poder Ejecutivo"/>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40947231.040000007"/>
  </r>
  <r>
    <s v="2024"/>
    <x v="0"/>
    <x v="0"/>
    <x v="1"/>
    <x v="7"/>
    <s v="2 - Poder Ejecutivo"/>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1548434.44"/>
  </r>
  <r>
    <s v="2024"/>
    <x v="0"/>
    <x v="0"/>
    <x v="1"/>
    <x v="7"/>
    <s v="2 - Poder Ejecutivo"/>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21195051.620000001"/>
  </r>
  <r>
    <s v="2024"/>
    <x v="0"/>
    <x v="0"/>
    <x v="1"/>
    <x v="7"/>
    <s v="2 - Poder Ejecutivo"/>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3071176.47"/>
  </r>
  <r>
    <s v="2024"/>
    <x v="0"/>
    <x v="0"/>
    <x v="1"/>
    <x v="7"/>
    <s v="2 - Poder Ejecutivo"/>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17823131.629999999"/>
  </r>
  <r>
    <s v="2024"/>
    <x v="0"/>
    <x v="0"/>
    <x v="1"/>
    <x v="7"/>
    <s v="2 - Poder Ejecutivo"/>
    <s v="0206 - MINISTERIO DE EDUCACIÓN"/>
    <s v="0001 - MINISTERIO DE EDUCACION"/>
    <x v="2"/>
    <x v="10"/>
    <x v="42"/>
    <s v="2.7 - OBRAS"/>
    <s v="2.7.1 - OBRAS EN EDIFICACIONES"/>
    <s v="S"/>
    <s v="45 - AMPLIACIÓN DE PLANTELES EDUCATIVOS EN LA PROVINCIA DE MARIA TRINIDAD SANCHEZ (FASE 3)"/>
    <s v="10 - FONDO GENERAL"/>
    <n v="13601"/>
    <s v="14 - MARIA TRINIDAD SANCHEZ"/>
    <n v="0"/>
    <n v="6646230.9699999997"/>
  </r>
  <r>
    <s v="2024"/>
    <x v="0"/>
    <x v="0"/>
    <x v="1"/>
    <x v="7"/>
    <s v="2 - Poder Ejecutivo"/>
    <s v="0206 - MINISTERIO DE EDUCACIÓN"/>
    <s v="0001 - MINISTERIO DE EDUCACION"/>
    <x v="2"/>
    <x v="10"/>
    <x v="42"/>
    <s v="2.7 - OBRAS"/>
    <s v="2.7.1 - OBRAS EN EDIFICACIONES"/>
    <s v="S"/>
    <s v="17 - CONSTRUCCIÓN DE PLANTELES EDUCATIVOS EN LA PROVINCIA MONTE CRISTI (FASE 3)"/>
    <s v="10 - FONDO GENERAL"/>
    <n v="13541"/>
    <s v="15 - MONTE CRISTI"/>
    <n v="0"/>
    <n v="11930657.4"/>
  </r>
  <r>
    <s v="2024"/>
    <x v="0"/>
    <x v="0"/>
    <x v="1"/>
    <x v="7"/>
    <s v="2 - Poder Ejecutivo"/>
    <s v="0206 - MINISTERIO DE EDUCACIÓN"/>
    <s v="0001 - MINISTERIO DE EDUCACION"/>
    <x v="2"/>
    <x v="10"/>
    <x v="42"/>
    <s v="2.7 - OBRAS"/>
    <s v="2.7.1 - OBRAS EN EDIFICACIONES"/>
    <s v="S"/>
    <s v="77 - AMPLIACIÓN  Y REHABILITACION DE 18 PLANTELES ESCOLARES EN LA PROVINCIA BARAHONA"/>
    <s v="10 - FONDO GENERAL"/>
    <n v="12569"/>
    <s v="04 - BARAHONA"/>
    <n v="0"/>
    <n v="1679262.18"/>
  </r>
  <r>
    <s v="2024"/>
    <x v="0"/>
    <x v="0"/>
    <x v="1"/>
    <x v="7"/>
    <s v="2 - Poder Ejecutivo"/>
    <s v="0206 - MINISTERIO DE EDUCACIÓN"/>
    <s v="0001 - MINISTERIO DE EDUCACION"/>
    <x v="2"/>
    <x v="10"/>
    <x v="42"/>
    <s v="2.7 - OBRAS"/>
    <s v="2.7.1 - OBRAS EN EDIFICACIONES"/>
    <s v="S"/>
    <s v="53 - CONSTRUCCIÓN DE PLANTELES EDUCATIVOS EN LA PROVINCIA DE SAN JOSÉ DE OCOA (FASE 2)"/>
    <s v="10 - FONDO GENERAL"/>
    <n v="13414"/>
    <s v="31 - SAN JOSE DE OCOA"/>
    <n v="0"/>
    <n v="0"/>
  </r>
  <r>
    <s v="2024"/>
    <x v="0"/>
    <x v="0"/>
    <x v="1"/>
    <x v="7"/>
    <s v="2 - Poder Ejecutivo"/>
    <s v="0206 - MINISTERIO DE EDUCACIÓN"/>
    <s v="0001 - MINISTERIO DE EDUCACION"/>
    <x v="2"/>
    <x v="10"/>
    <x v="42"/>
    <s v="2.7 - OBRAS"/>
    <s v="2.7.1 - OBRAS EN EDIFICACIONES"/>
    <s v="S"/>
    <s v="27 - AMPLIACIÓN DE PLANTELES EDUCATIVOS EN LA PROVINCIA DE PUERTO PLATA (FASE 2)"/>
    <s v="10 - FONDO GENERAL"/>
    <n v="13374"/>
    <s v="18 - PUERTO PLATA"/>
    <n v="0"/>
    <n v="341526.67"/>
  </r>
  <r>
    <s v="2024"/>
    <x v="0"/>
    <x v="0"/>
    <x v="1"/>
    <x v="7"/>
    <s v="2 - Poder Ejecutivo"/>
    <s v="0206 - MINISTERIO DE EDUCACIÓN"/>
    <s v="0001 - MINISTERIO DE EDUCACION"/>
    <x v="2"/>
    <x v="10"/>
    <x v="42"/>
    <s v="2.7 - OBRAS"/>
    <s v="2.7.1 - OBRAS EN EDIFICACIONES"/>
    <s v="S"/>
    <s v="40 - CONSTRUCCIÓN DE PLANTELES EDUCATIVOS EN LA PROVINCIA DE HERMANAS MIRABAL (FASE 2)"/>
    <s v="10 - FONDO GENERAL"/>
    <n v="13401"/>
    <s v="19 - HERMANAS MIRABAL"/>
    <n v="0"/>
    <n v="5164612.18"/>
  </r>
  <r>
    <s v="2024"/>
    <x v="0"/>
    <x v="0"/>
    <x v="1"/>
    <x v="7"/>
    <s v="2 - Poder Ejecutivo"/>
    <s v="0206 - MINISTERIO DE EDUCACIÓN"/>
    <s v="0001 - MINISTERIO DE EDUCACION"/>
    <x v="2"/>
    <x v="10"/>
    <x v="42"/>
    <s v="2.7 - OBRAS"/>
    <s v="2.7.1 - OBRAS EN EDIFICACIONES"/>
    <s v="S"/>
    <s v="04 - CONSTRUCCIÓN DE PLANTELES EDUCATIVOS EN LA PROVINCIA DAJABÓN (FASE 3)"/>
    <s v="10 - FONDO GENERAL"/>
    <n v="13546"/>
    <s v="05 - DAJABON"/>
    <n v="0"/>
    <n v="36800682.289999999"/>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6755000"/>
    <n v="32804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en blanco)"/>
    <s v="99 - MULTIPROVINCIAL"/>
    <n v="96346400"/>
    <n v="138341218.69999999"/>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150000000"/>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0"/>
  </r>
  <r>
    <s v="2024"/>
    <x v="0"/>
    <x v="0"/>
    <x v="1"/>
    <x v="7"/>
    <s v="2 - Poder Ejecutivo"/>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1378852.36"/>
  </r>
  <r>
    <s v="2024"/>
    <x v="0"/>
    <x v="0"/>
    <x v="1"/>
    <x v="7"/>
    <s v="2 - Poder Ejecutivo"/>
    <s v="0206 - MINISTERIO DE EDUCACIÓN"/>
    <s v="0001 - MINISTERIO DE EDUCACION"/>
    <x v="2"/>
    <x v="10"/>
    <x v="44"/>
    <s v="2.6 - BIENES MUEBLES, INMUEBLES E INTANGIBLES"/>
    <s v="2.6.1 - MOBILIARIO Y EQUIPO"/>
    <s v="N"/>
    <s v="00 - N/A"/>
    <s v="10 - FONDO GENERAL"/>
    <s v="(en blanco)"/>
    <s v="99 - MULTIPROVINCIAL"/>
    <n v="3000000"/>
    <n v="0"/>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3320580"/>
    <n v="64404951.540000014"/>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en blanco)"/>
    <s v="99 - MULTIPROVINCIAL"/>
    <n v="0"/>
    <n v="1319575.05"/>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5397117.3799999999"/>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en blanco)"/>
    <s v="99 - MULTIPROVINCIAL"/>
    <n v="11200000"/>
    <n v="0"/>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267294"/>
    <n v="11106432.58"/>
  </r>
  <r>
    <s v="2024"/>
    <x v="0"/>
    <x v="0"/>
    <x v="1"/>
    <x v="7"/>
    <s v="2 - Poder Ejecutivo"/>
    <s v="0206 - MINISTERIO DE EDUCACIÓN"/>
    <s v="0001 - MINISTERIO DE EDUCACION"/>
    <x v="2"/>
    <x v="10"/>
    <x v="45"/>
    <s v="2.6 - BIENES MUEBLES, INMUEBLES E INTANGIBLES"/>
    <s v="2.6.6 - EQUIPOS DE DEFENSA Y SEGURIDAD"/>
    <s v="N"/>
    <s v="00 - N/A"/>
    <s v="10 - FONDO GENERAL"/>
    <s v="(en blanco)"/>
    <s v="99 - MULTIPROVINCIAL"/>
    <n v="0"/>
    <n v="129743.32"/>
  </r>
  <r>
    <s v="2024"/>
    <x v="0"/>
    <x v="0"/>
    <x v="1"/>
    <x v="7"/>
    <s v="2 - Poder Ejecutivo"/>
    <s v="0206 - MINISTERIO DE EDUCACIÓN"/>
    <s v="0001 - MINISTERIO DE EDUCACION"/>
    <x v="2"/>
    <x v="10"/>
    <x v="45"/>
    <s v="2.6 - BIENES MUEBLES, INMUEBLES E INTANGIBLES"/>
    <s v="2.6.8 - BIENES INTANGIBLES"/>
    <s v="N"/>
    <s v="00 - N/A"/>
    <s v="10 - FONDO GENERAL"/>
    <s v="(en blanco)"/>
    <s v="99 - MULTIPROVINCIAL"/>
    <n v="0"/>
    <n v="7486305.5800000001"/>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1011467.94"/>
  </r>
  <r>
    <s v="2024"/>
    <x v="0"/>
    <x v="0"/>
    <x v="1"/>
    <x v="7"/>
    <s v="2 - Poder Ejecutivo"/>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0"/>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37050000"/>
    <n v="4556452"/>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72405000"/>
    <n v="35447127.960000008"/>
  </r>
  <r>
    <s v="2024"/>
    <x v="0"/>
    <x v="0"/>
    <x v="1"/>
    <x v="7"/>
    <s v="2 - Poder Ejecutivo"/>
    <s v="0206 - MINISTERIO DE EDUCACIÓN"/>
    <s v="0001 - MINISTERIO DE EDUCACION"/>
    <x v="2"/>
    <x v="10"/>
    <x v="31"/>
    <s v="2.6 - BIENES MUEBLES, INMUEBLES E INTANGIBLES"/>
    <s v="2.6.4 - VEHÍCULOS Y EQUIPO DE TRANSPORTE, TRACCIÓN Y ELEVACIÓN"/>
    <s v="N"/>
    <s v="00 - N/A"/>
    <s v="10 - FONDO GENERAL"/>
    <s v="(en blanco)"/>
    <s v="99 - MULTIPROVINCIAL"/>
    <n v="0"/>
    <n v="55696"/>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17055446"/>
    <n v="467468.80000000005"/>
  </r>
  <r>
    <s v="2024"/>
    <x v="0"/>
    <x v="0"/>
    <x v="1"/>
    <x v="7"/>
    <s v="2 - Poder Ejecutivo"/>
    <s v="0206 - MINISTERIO DE EDUCACIÓN"/>
    <s v="0001 - MINISTERIO DE EDUCACION"/>
    <x v="2"/>
    <x v="10"/>
    <x v="31"/>
    <s v="2.6 - BIENES MUEBLES, INMUEBLES E INTANGIBLES"/>
    <s v="2.6.6 - EQUIPOS DE DEFENSA Y SEGURIDAD"/>
    <s v="N"/>
    <s v="00 - N/A"/>
    <s v="10 - FONDO GENERAL"/>
    <s v="(en blanco)"/>
    <s v="99 - MULTIPROVINCIAL"/>
    <n v="600000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7261306532"/>
    <n v="283338505.53999996"/>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107011602"/>
    <n v="11009140.609999999"/>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1424380"/>
    <n v="674842"/>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1662539114"/>
    <n v="1112557573.9199998"/>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en blanco)"/>
    <s v="99 - MULTIPROVINCIAL"/>
    <n v="81152804"/>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4313548643"/>
    <n v="6086980.3799999999"/>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33634566"/>
    <n v="10308480"/>
  </r>
  <r>
    <s v="2024"/>
    <x v="0"/>
    <x v="0"/>
    <x v="1"/>
    <x v="7"/>
    <s v="2 - Poder Ejecutivo"/>
    <s v="0206 - MINISTERIO DE EDUCACIÓN"/>
    <s v="0001 - MINISTERIO DE EDUCACION"/>
    <x v="2"/>
    <x v="10"/>
    <x v="40"/>
    <s v="2.6 - BIENES MUEBLES, INMUEBLES E INTANGIBLES"/>
    <s v="2.6.8 - BIENES INTANGIBLES"/>
    <s v="N"/>
    <s v="00 - N/A"/>
    <s v="10 - FONDO GENERAL"/>
    <s v="(en blanco)"/>
    <s v="99 - MULTIPROVINCIAL"/>
    <n v="3862656"/>
    <n v="4069919.7600000068"/>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0"/>
    <n v="0"/>
  </r>
  <r>
    <s v="2024"/>
    <x v="0"/>
    <x v="0"/>
    <x v="1"/>
    <x v="7"/>
    <s v="2 - Poder Ejecutivo"/>
    <s v="0206 - MINISTERIO DE EDUCACIÓN"/>
    <s v="0001 - MINISTERIO DE EDUCACION"/>
    <x v="2"/>
    <x v="10"/>
    <x v="40"/>
    <s v="2.7 - OBRAS"/>
    <s v="2.7.1 - OBRAS EN EDIFICACIONES"/>
    <s v="N"/>
    <s v="00 - N/A"/>
    <s v="10 - FONDO GENERAL"/>
    <s v="(en blanco)"/>
    <s v="99 - MULTIPROVINCIAL"/>
    <n v="566759670"/>
    <n v="583845157.08999979"/>
  </r>
  <r>
    <s v="2024"/>
    <x v="0"/>
    <x v="0"/>
    <x v="1"/>
    <x v="7"/>
    <s v="2 - Poder Ejecutivo"/>
    <s v="0206 - MINISTERIO DE EDUCACIÓN"/>
    <s v="0001 - MINISTERIO DE EDUCACION"/>
    <x v="2"/>
    <x v="5"/>
    <x v="8"/>
    <s v="2.6 - BIENES MUEBLES, INMUEBLES E INTANGIBLES"/>
    <s v="2.6.1 - MOBILIARIO Y EQUIPO"/>
    <s v="N"/>
    <s v="00 - N/A"/>
    <s v="10 - FONDO GENERAL"/>
    <s v="(en blanco)"/>
    <s v="99 - MULTIPROVINCIAL"/>
    <n v="0"/>
    <n v="0"/>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434727050"/>
    <n v="77601438.549999997"/>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350000000"/>
    <n v="16797779.789999999"/>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200000000"/>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28200000"/>
    <n v="2159793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65000000"/>
    <n v="6754337.9199999999"/>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en blanco)"/>
    <s v="99 - MULTIPROVINCIAL"/>
    <n v="20000000"/>
    <n v="389074.32"/>
  </r>
  <r>
    <s v="2024"/>
    <x v="0"/>
    <x v="0"/>
    <x v="1"/>
    <x v="7"/>
    <s v="2 - Poder Ejecutivo"/>
    <s v="0206 - MINISTERIO DE EDUCACIÓN"/>
    <s v="0002 - OFICINA DE COOPERACIÓN INTERNACIONAL (OCI)"/>
    <x v="2"/>
    <x v="10"/>
    <x v="40"/>
    <s v="2.6 - BIENES MUEBLES, INMUEBLES E INTANGIBLES"/>
    <s v="2.6.8 - BIENES INTANGIBLES"/>
    <s v="N"/>
    <s v="00 - N/A"/>
    <s v="10 - FONDO GENERAL"/>
    <s v="(en blanco)"/>
    <s v="99 - MULTIPROVINCIAL"/>
    <n v="0"/>
    <n v="4409918.66"/>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0"/>
  </r>
  <r>
    <s v="2024"/>
    <x v="0"/>
    <x v="0"/>
    <x v="1"/>
    <x v="7"/>
    <s v="2 - Poder Ejecutivo"/>
    <s v="0206 - MINISTERIO DE EDUCACIÓN"/>
    <s v="0002 - OFICINA DE COOPERACIÓN INTERNACIONAL (OCI)"/>
    <x v="2"/>
    <x v="10"/>
    <x v="40"/>
    <s v="2.7 - OBRAS"/>
    <s v="2.7.1 - OBRAS EN EDIFICACIONES"/>
    <s v="N"/>
    <s v="00 - N/A"/>
    <s v="10 - FONDO GENERAL"/>
    <s v="(en blanco)"/>
    <s v="99 - MULTIPROVINCIAL"/>
    <n v="748654023"/>
    <n v="255210186.60000002"/>
  </r>
  <r>
    <s v="2024"/>
    <x v="0"/>
    <x v="0"/>
    <x v="1"/>
    <x v="7"/>
    <s v="2 - Poder Ejecutivo"/>
    <s v="0206 - MINISTERIO DE EDUCACIÓN"/>
    <s v="0004 - INSTITUTO NACIONAL DE EDUCACIÓN FISICA"/>
    <x v="2"/>
    <x v="10"/>
    <x v="46"/>
    <s v="2.6 - BIENES MUEBLES, INMUEBLES E INTANGIBLES"/>
    <s v="2.6.1 - MOBILIARIO Y EQUIPO"/>
    <s v="N"/>
    <s v="00 - N/A"/>
    <s v="10 - FONDO GENERAL"/>
    <s v="(en blanco)"/>
    <s v="99 - MULTIPROVINCIAL"/>
    <n v="17000000"/>
    <n v="5380114.2400000002"/>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5500000"/>
    <n v="14041750.75"/>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en blanco)"/>
    <s v="99 - MULTIPROVINCIAL"/>
    <n v="1750000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en blanco)"/>
    <s v="99 - MULTIPROVINCIAL"/>
    <n v="550000"/>
    <n v="218992.2"/>
  </r>
  <r>
    <s v="2024"/>
    <x v="0"/>
    <x v="0"/>
    <x v="1"/>
    <x v="7"/>
    <s v="2 - Poder Ejecutivo"/>
    <s v="0206 - MINISTERIO DE EDUCACIÓN"/>
    <s v="0004 - INSTITUTO NACIONAL DE EDUCACIÓN FISICA"/>
    <x v="2"/>
    <x v="10"/>
    <x v="46"/>
    <s v="2.6 - BIENES MUEBLES, INMUEBLES E INTANGIBLES"/>
    <s v="2.6.6 - EQUIPOS DE DEFENSA Y SEGURIDAD"/>
    <s v="N"/>
    <s v="00 - N/A"/>
    <s v="10 - FONDO GENERAL"/>
    <s v="(en blanco)"/>
    <s v="99 - MULTIPROVINCIAL"/>
    <n v="200000"/>
    <n v="172387.5"/>
  </r>
  <r>
    <s v="2024"/>
    <x v="0"/>
    <x v="0"/>
    <x v="1"/>
    <x v="7"/>
    <s v="2 - Poder Ejecutivo"/>
    <s v="0206 - MINISTERIO DE EDUCACIÓN"/>
    <s v="0004 - INSTITUTO NACIONAL DE EDUCACIÓN FISICA"/>
    <x v="2"/>
    <x v="10"/>
    <x v="46"/>
    <s v="2.7 - OBRAS"/>
    <s v="2.7.1 - OBRAS EN EDIFICACIONES"/>
    <s v="N"/>
    <s v="00 - N/A"/>
    <s v="10 - FONDO GENERAL"/>
    <s v="(en blanco)"/>
    <s v="99 - MULTIPROVINCIAL"/>
    <n v="0"/>
    <n v="31294642.900000002"/>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1100000"/>
    <n v="670987.4"/>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en blanco)"/>
    <s v="99 - MULTIPROVINCIAL"/>
    <n v="0"/>
    <n v="431959.49"/>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en blanco)"/>
    <s v="99 - MULTIPROVINCIAL"/>
    <n v="800000"/>
    <n v="50224.990000000005"/>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0"/>
  </r>
  <r>
    <s v="2024"/>
    <x v="0"/>
    <x v="0"/>
    <x v="1"/>
    <x v="7"/>
    <s v="2 - Poder Ejecutivo"/>
    <s v="0206 - MINISTERIO DE EDUCACIÓN"/>
    <s v="0005 - INSTITUTO NACIONAL DE BIENESTAR MAGISTERIAL"/>
    <x v="2"/>
    <x v="10"/>
    <x v="40"/>
    <s v="2.6 - BIENES MUEBLES, INMUEBLES E INTANGIBLES"/>
    <s v="2.6.6 - EQUIPOS DE DEFENSA Y SEGURIDAD"/>
    <s v="N"/>
    <s v="00 - N/A"/>
    <s v="10 - FONDO GENERAL"/>
    <s v="(en blanco)"/>
    <s v="99 - MULTIPROVINCIAL"/>
    <n v="0"/>
    <n v="0"/>
  </r>
  <r>
    <s v="2024"/>
    <x v="0"/>
    <x v="0"/>
    <x v="1"/>
    <x v="7"/>
    <s v="2 - Poder Ejecutivo"/>
    <s v="0206 - MINISTERIO DE EDUCACIÓN"/>
    <s v="0005 - INSTITUTO NACIONAL DE BIENESTAR MAGISTERIAL"/>
    <x v="2"/>
    <x v="10"/>
    <x v="40"/>
    <s v="2.6 - BIENES MUEBLES, INMUEBLES E INTANGIBLES"/>
    <s v="2.6.8 - BIENES INTANGIBLES"/>
    <s v="N"/>
    <s v="00 - N/A"/>
    <s v="10 - FONDO GENERAL"/>
    <s v="(en blanco)"/>
    <s v="99 - MULTIPROVINCIAL"/>
    <n v="0"/>
    <n v="0"/>
  </r>
  <r>
    <s v="2024"/>
    <x v="0"/>
    <x v="0"/>
    <x v="1"/>
    <x v="7"/>
    <s v="2 - Poder Ejecutivo"/>
    <s v="0206 - MINISTERIO DE EDUCACIÓN"/>
    <s v="0005 - INSTITUTO NACIONAL DE BIENESTAR MAGISTERIAL"/>
    <x v="2"/>
    <x v="10"/>
    <x v="40"/>
    <s v="2.7 - OBRAS"/>
    <s v="2.7.1 - OBRAS EN EDIFICACIONES"/>
    <s v="N"/>
    <s v="00 - N/A"/>
    <s v="10 - FONDO GENERAL"/>
    <s v="(en blanco)"/>
    <s v="99 - MULTIPROVINCIAL"/>
    <n v="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2971650"/>
    <n v="863035.46"/>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en blanco)"/>
    <s v="99 - MULTIPROVINCIAL"/>
    <n v="1357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en blanco)"/>
    <s v="99 - MULTIPROVINCIAL"/>
    <n v="10002000"/>
    <n v="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513000"/>
    <n v="682899.8"/>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en blanco)"/>
    <s v="99 - MULTIPROVINCIAL"/>
    <n v="20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en blanco)"/>
    <s v="99 - MULTIPROVINCIAL"/>
    <n v="2900500"/>
    <n v="0"/>
  </r>
  <r>
    <s v="2024"/>
    <x v="0"/>
    <x v="0"/>
    <x v="1"/>
    <x v="7"/>
    <s v="2 - Poder Ejecutivo"/>
    <s v="0206 - MINISTERIO DE EDUCACIÓN"/>
    <s v="0006 - INSTITUTO DOM. DE EVALUACIÓN E INVESTIGACIÓN DE LA CALIDAD EDUCATIVA"/>
    <x v="2"/>
    <x v="10"/>
    <x v="46"/>
    <s v="2.7 - OBRAS"/>
    <s v="2.7.1 - OBRAS EN EDIFICACIONES"/>
    <s v="N"/>
    <s v="00 - N/A"/>
    <s v="10 - FONDO GENERAL"/>
    <s v="(en blanco)"/>
    <s v="99 - MULTIPROVINCIAL"/>
    <n v="20000000"/>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15244960"/>
    <n v="6314711.46"/>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858528"/>
    <n v="7018.23"/>
  </r>
  <r>
    <s v="2024"/>
    <x v="0"/>
    <x v="0"/>
    <x v="1"/>
    <x v="7"/>
    <s v="2 - Poder Ejecutivo"/>
    <s v="0206 - MINISTERIO DE EDUCACIÓN"/>
    <s v="0007 - INSTITUTO NACIONAL DE FORMACIÓN Y CAPACITACIÓN MAGISTERIAL"/>
    <x v="2"/>
    <x v="10"/>
    <x v="40"/>
    <s v="2.6 - BIENES MUEBLES, INMUEBLES E INTANGIBLES"/>
    <s v="2.6.3 - EQUIPO E INSTRUMENTAL, CIENTÍFICO Y LABORATORIO"/>
    <s v="N"/>
    <s v="00 - N/A"/>
    <s v="10 - FONDO GENERAL"/>
    <s v="(en blanco)"/>
    <s v="99 - MULTIPROVINCIAL"/>
    <n v="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9260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1754130"/>
    <n v="391839.89"/>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en blanco)"/>
    <s v="99 - MULTIPROVINCIAL"/>
    <n v="2524200"/>
    <n v="0"/>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en blanco)"/>
    <s v="99 - MULTIPROVINCIAL"/>
    <n v="0"/>
    <n v="1425349"/>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66785232"/>
    <n v="140815667.27000001"/>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2012326"/>
    <n v="141275"/>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51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en blanco)"/>
    <s v="99 - MULTIPROVINCIAL"/>
    <n v="14850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7531000"/>
    <n v="3503298.7199999997"/>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en blanco)"/>
    <s v="99 - MULTIPROVINCIAL"/>
    <n v="500000"/>
    <n v="138768"/>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250000"/>
    <n v="0"/>
  </r>
  <r>
    <s v="2024"/>
    <x v="0"/>
    <x v="0"/>
    <x v="1"/>
    <x v="7"/>
    <s v="2 - Poder Ejecutivo"/>
    <s v="0206 - MINISTERIO DE EDUCACIÓN"/>
    <s v="0008 - INSTITUTO SUPERIOR DE FORMACIÓN DOCENTE  SALOME UREÑA"/>
    <x v="2"/>
    <x v="10"/>
    <x v="24"/>
    <s v="2.7 - OBRAS"/>
    <s v="2.7.1 - OBRAS EN EDIFICACIONES"/>
    <s v="N"/>
    <s v="00 - N/A"/>
    <s v="10 - FONDO GENERAL"/>
    <s v="(en blanco)"/>
    <s v="99 - MULTIPROVINCIAL"/>
    <n v="50000000"/>
    <n v="1850203.78"/>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34179787"/>
    <n v="16983883.880000003"/>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3454361"/>
    <n v="394064.69"/>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48717091"/>
    <n v="5125117.5999999996"/>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108913800"/>
    <n v="20101599.879999995"/>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36440364"/>
    <n v="622896.03"/>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en blanco)"/>
    <s v="99 - MULTIPROVINCIAL"/>
    <n v="12002822"/>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en blanco)"/>
    <s v="99 - MULTIPROVINCIAL"/>
    <n v="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en blanco)"/>
    <s v="99 - MULTIPROVINCIAL"/>
    <n v="37161420"/>
    <n v="0"/>
  </r>
  <r>
    <s v="2024"/>
    <x v="0"/>
    <x v="0"/>
    <x v="1"/>
    <x v="7"/>
    <s v="2 - Poder Ejecutivo"/>
    <s v="0206 - MINISTERIO DE EDUCACIÓN"/>
    <s v="0010 - INSTITUTO NACIONAL DE BIENESTAR ESTUDIANTIL (INABIE)"/>
    <x v="2"/>
    <x v="10"/>
    <x v="40"/>
    <s v="2.7 - OBRAS"/>
    <s v="2.7.1 - OBRAS EN EDIFICACIONES"/>
    <s v="N"/>
    <s v="00 - N/A"/>
    <s v="10 - FONDO GENERAL"/>
    <s v="(en blanco)"/>
    <s v="99 - MULTIPROVINCIAL"/>
    <n v="482250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2279000"/>
    <n v="0"/>
  </r>
  <r>
    <s v="2024"/>
    <x v="0"/>
    <x v="0"/>
    <x v="1"/>
    <x v="7"/>
    <s v="2 - Poder Ejecutivo"/>
    <s v="0207 - MINISTERIO DE SALUD PÚBLICA Y ASISTENCIA SOCIAL"/>
    <s v="0001 - MINISTERIO DE SALUD PUBLICA Y ASISTENCIA SOCIAL"/>
    <x v="2"/>
    <x v="3"/>
    <x v="47"/>
    <s v="2.6 - BIENES MUEBLES, INMUEBLES E INTANGIBLES"/>
    <s v="2.6.1 - MOBILIARIO Y EQUIPO"/>
    <s v="S"/>
    <s v="01 - CONSTRUCCIÓN  DEL LABORATORIO REGIONAL DE SALUD PÚBLICA EN AZUA DE COMPOSTELA"/>
    <s v="70 - DONACION EXTERNA"/>
    <n v="14804"/>
    <s v="99 - MULTIPROVINCIAL"/>
    <n v="452000"/>
    <n v="0"/>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110000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9166554"/>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S"/>
    <s v="01 - CONSTRUCCIÓN  DEL LABORATORIO REGIONAL DE SALUD PÚBLICA EN AZUA DE COMPOSTELA"/>
    <s v="70 - DONACION EXTERNA"/>
    <n v="14804"/>
    <s v="99 - MULTIPROVINCIAL"/>
    <n v="11300000"/>
    <n v="0"/>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2200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1500000"/>
    <n v="0"/>
  </r>
  <r>
    <s v="2024"/>
    <x v="0"/>
    <x v="0"/>
    <x v="1"/>
    <x v="7"/>
    <s v="2 - Poder Ejecutivo"/>
    <s v="0207 - MINISTERIO DE SALUD PÚBLICA Y ASISTENCIA SOCIAL"/>
    <s v="0001 - MINISTERIO DE SALUD PUBLICA Y ASISTENCIA SOCIAL"/>
    <x v="2"/>
    <x v="3"/>
    <x v="47"/>
    <s v="2.7 - OBRAS"/>
    <s v="2.7.1 - OBRAS EN EDIFICACIONES"/>
    <s v="S"/>
    <s v="01 - CONSTRUCCIÓN  DEL LABORATORIO REGIONAL DE SALUD PÚBLICA EN AZUA DE COMPOSTELA"/>
    <s v="70 - DONACION EXTERNA"/>
    <n v="14804"/>
    <s v="99 - MULTIPROVINCIAL"/>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en blanco)"/>
    <s v="99 - MULTIPROVINCIAL"/>
    <n v="150000"/>
    <n v="0"/>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en blanco)"/>
    <s v="99 - MULTIPROVINCIAL"/>
    <n v="150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en blanco)"/>
    <s v="99 - MULTIPROVINCIAL"/>
    <n v="200000"/>
    <n v="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60442196"/>
    <n v="10438306.619999999"/>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2664140"/>
    <n v="366163.02"/>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en blanco)"/>
    <s v="99 - MULTIPROVINCIAL"/>
    <n v="9305300"/>
    <n v="1669873.91"/>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en blanco)"/>
    <s v="99 - MULTIPROVINCIAL"/>
    <n v="23014000"/>
    <n v="16795767.690000001"/>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en blanco)"/>
    <s v="99 - MULTIPROVINCIAL"/>
    <n v="23511590"/>
    <n v="1502988.29"/>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20 - FONDOS CON DESTINO ESPECÍFICO"/>
    <s v="(en blanco)"/>
    <s v="99 - MULTIPROVINCIAL"/>
    <n v="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50 - CRÉDITO INTERNO"/>
    <s v="(en blanco)"/>
    <s v="99 - MULTIPROVINCIAL"/>
    <n v="0"/>
    <n v="0"/>
  </r>
  <r>
    <s v="2024"/>
    <x v="0"/>
    <x v="0"/>
    <x v="1"/>
    <x v="7"/>
    <s v="2 - Poder Ejecutivo"/>
    <s v="0207 - MINISTERIO DE SALUD PÚBLICA Y ASISTENCIA SOCIAL"/>
    <s v="0001 - MINISTERIO DE SALUD PUBLICA Y ASISTENCIA SOCIAL"/>
    <x v="2"/>
    <x v="3"/>
    <x v="48"/>
    <s v="2.6 - BIENES MUEBLES, INMUEBLES E INTANGIBLES"/>
    <s v="2.6.6 - EQUIPOS DE DEFENSA Y SEGURIDAD"/>
    <s v="N"/>
    <s v="00 - N/A"/>
    <s v="10 - FONDO GENERAL"/>
    <s v="(en blanco)"/>
    <s v="99 - MULTIPROVINCIAL"/>
    <n v="265600"/>
    <n v="94373"/>
  </r>
  <r>
    <s v="2024"/>
    <x v="0"/>
    <x v="0"/>
    <x v="1"/>
    <x v="7"/>
    <s v="2 - Poder Ejecutivo"/>
    <s v="0207 - MINISTERIO DE SALUD PÚBLICA Y ASISTENCIA SOCIAL"/>
    <s v="0001 - MINISTERIO DE SALUD PUBLICA Y ASISTENCIA SOCIAL"/>
    <x v="2"/>
    <x v="3"/>
    <x v="48"/>
    <s v="2.6 - BIENES MUEBLES, INMUEBLES E INTANGIBLES"/>
    <s v="2.6.8 - BIENES INTANGIBLES"/>
    <s v="N"/>
    <s v="00 - N/A"/>
    <s v="10 - FONDO GENERAL"/>
    <s v="(en blanco)"/>
    <s v="99 - MULTIPROVINCIAL"/>
    <n v="7112500"/>
    <n v="70362.92"/>
  </r>
  <r>
    <s v="2024"/>
    <x v="0"/>
    <x v="0"/>
    <x v="1"/>
    <x v="7"/>
    <s v="2 - Poder Ejecutivo"/>
    <s v="0207 - MINISTERIO DE SALUD PÚBLICA Y ASISTENCIA SOCIAL"/>
    <s v="0001 - MINISTERIO DE SALUD PUBLICA Y ASISTENCIA SOCIAL"/>
    <x v="2"/>
    <x v="3"/>
    <x v="48"/>
    <s v="2.6 - BIENES MUEBLES, INMUEBLES E INTANGIBLES"/>
    <s v="2.6.9 - EDIFICIOS, ESTRUCTURAS, TIERRAS, TERRENOS Y OBJETOS DE VALOR"/>
    <s v="N"/>
    <s v="00 - N/A"/>
    <s v="10 - FONDO GENERAL"/>
    <s v="(en blanco)"/>
    <s v="99 - MULTIPROVINCIAL"/>
    <n v="500000"/>
    <n v="0"/>
  </r>
  <r>
    <s v="2024"/>
    <x v="0"/>
    <x v="0"/>
    <x v="1"/>
    <x v="7"/>
    <s v="2 - Poder Ejecutivo"/>
    <s v="0207 - MINISTERIO DE SALUD PÚBLICA Y ASISTENCIA SOCIAL"/>
    <s v="0001 - MINISTERIO DE SALUD PUBLICA Y ASISTENCIA SOCIAL"/>
    <x v="2"/>
    <x v="3"/>
    <x v="48"/>
    <s v="2.7 - OBRAS"/>
    <s v="2.7.1 - OBRAS EN EDIFICACIONES"/>
    <s v="N"/>
    <s v="00 - N/A"/>
    <s v="10 - FONDO GENERAL"/>
    <s v="(en blanco)"/>
    <s v="99 - MULTIPROVINCIAL"/>
    <n v="35952000"/>
    <n v="15114028.189999998"/>
  </r>
  <r>
    <s v="2024"/>
    <x v="0"/>
    <x v="0"/>
    <x v="1"/>
    <x v="7"/>
    <s v="2 - Poder Ejecutivo"/>
    <s v="0207 - MINISTERIO DE SALUD PÚBLICA Y ASISTENCIA SOCIAL"/>
    <s v="0007 - CONSEJO NACIONAL PARA EL VIH SIDA"/>
    <x v="2"/>
    <x v="3"/>
    <x v="47"/>
    <s v="2.6 - BIENES MUEBLES, INMUEBLES E INTANGIBLES"/>
    <s v="2.6.1 - MOBILIARIO Y EQUIPO"/>
    <s v="N"/>
    <s v="00 - N/A"/>
    <s v="70 - DONACION EXTERNA"/>
    <s v="(en blanco)"/>
    <s v="99 - MULTIPROVINCIAL"/>
    <n v="0"/>
    <n v="0"/>
  </r>
  <r>
    <s v="2024"/>
    <x v="0"/>
    <x v="0"/>
    <x v="1"/>
    <x v="7"/>
    <s v="2 - Poder Ejecutivo"/>
    <s v="0207 - MINISTERIO DE SALUD PÚBLICA Y ASISTENCIA SOCIAL"/>
    <s v="0007 - CONSEJO NACIONAL PARA EL VIH SIDA"/>
    <x v="2"/>
    <x v="3"/>
    <x v="47"/>
    <s v="2.6 - BIENES MUEBLES, INMUEBLES E INTANGIBLES"/>
    <s v="2.6.1 - MOBILIARIO Y EQUIPO"/>
    <s v="S"/>
    <s v="00 - N/A"/>
    <s v="10 - FONDO GENERAL"/>
    <s v="(en blanco)"/>
    <s v="99 - MULTIPROVINCIAL"/>
    <n v="4253100"/>
    <n v="3806225.1500000004"/>
  </r>
  <r>
    <s v="2024"/>
    <x v="0"/>
    <x v="0"/>
    <x v="1"/>
    <x v="7"/>
    <s v="2 - Poder Ejecutivo"/>
    <s v="0207 - MINISTERIO DE SALUD PÚBLICA Y ASISTENCIA SOCIAL"/>
    <s v="0007 - CONSEJO NACIONAL PARA EL VIH SIDA"/>
    <x v="2"/>
    <x v="3"/>
    <x v="47"/>
    <s v="2.6 - BIENES MUEBLES, INMUEBLES E INTANGIBLES"/>
    <s v="2.6.1 - MOBILIARIO Y EQUIPO"/>
    <s v="S"/>
    <s v="00 - N/A"/>
    <s v="70 - DONACION EXTERNA"/>
    <s v="(en blanco)"/>
    <s v="99 - MULTIPROVINCIAL"/>
    <n v="0"/>
    <n v="0"/>
  </r>
  <r>
    <s v="2024"/>
    <x v="0"/>
    <x v="0"/>
    <x v="1"/>
    <x v="7"/>
    <s v="2 - Poder Ejecutivo"/>
    <s v="0207 - MINISTERIO DE SALUD PÚBLICA Y ASISTENCIA SOCIAL"/>
    <s v="0007 - CONSEJO NACIONAL PARA EL VIH SIDA"/>
    <x v="2"/>
    <x v="3"/>
    <x v="47"/>
    <s v="2.6 - BIENES MUEBLES, INMUEBLES E INTANGIBLES"/>
    <s v="2.6.2 - MOBILIARIO Y EQUIPO DE AUDIO, AUDIOVISUAL, RECREATIVO Y EDUCACIONAL"/>
    <s v="S"/>
    <s v="00 - N/A"/>
    <s v="10 - FONDO GENERAL"/>
    <s v="(en blanco)"/>
    <s v="99 - MULTIPROVINCIAL"/>
    <n v="0"/>
    <n v="0"/>
  </r>
  <r>
    <s v="2024"/>
    <x v="0"/>
    <x v="0"/>
    <x v="1"/>
    <x v="7"/>
    <s v="2 - Poder Ejecutivo"/>
    <s v="0207 - MINISTERIO DE SALUD PÚBLICA Y ASISTENCIA SOCIAL"/>
    <s v="0007 - CONSEJO NACIONAL PARA EL VIH SIDA"/>
    <x v="2"/>
    <x v="3"/>
    <x v="47"/>
    <s v="2.6 - BIENES MUEBLES, INMUEBLES E INTANGIBLES"/>
    <s v="2.6.3 - EQUIPO E INSTRUMENTAL, CIENTÍFICO Y LABORATORIO"/>
    <s v="N"/>
    <s v="00 - N/A"/>
    <s v="70 - DONACION EXTERNA"/>
    <s v="(en blanco)"/>
    <s v="99 - MULTIPROVINCIAL"/>
    <n v="0"/>
    <n v="0"/>
  </r>
  <r>
    <s v="2024"/>
    <x v="0"/>
    <x v="0"/>
    <x v="1"/>
    <x v="7"/>
    <s v="2 - Poder Ejecutivo"/>
    <s v="0207 - MINISTERIO DE SALUD PÚBLICA Y ASISTENCIA SOCIAL"/>
    <s v="0007 - CONSEJO NACIONAL PARA EL VIH SIDA"/>
    <x v="2"/>
    <x v="3"/>
    <x v="47"/>
    <s v="2.6 - BIENES MUEBLES, INMUEBLES E INTANGIBLES"/>
    <s v="2.6.3 - EQUIPO E INSTRUMENTAL, CIENTÍFICO Y LABORATORIO"/>
    <s v="S"/>
    <s v="00 - N/A"/>
    <s v="70 - DONACION EXTERNA"/>
    <s v="(en blanco)"/>
    <s v="99 - MULTIPROVINCIAL"/>
    <n v="0"/>
    <n v="0"/>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S"/>
    <s v="00 - N/A"/>
    <s v="10 - FONDO GENERAL"/>
    <s v="(en blanco)"/>
    <s v="99 - MULTIPROVINCIAL"/>
    <n v="6000000"/>
    <n v="0"/>
  </r>
  <r>
    <s v="2024"/>
    <x v="0"/>
    <x v="0"/>
    <x v="1"/>
    <x v="7"/>
    <s v="2 - Poder Ejecutivo"/>
    <s v="0207 - MINISTERIO DE SALUD PÚBLICA Y ASISTENCIA SOCIAL"/>
    <s v="0007 - CONSEJO NACIONAL PARA EL VIH SIDA"/>
    <x v="2"/>
    <x v="3"/>
    <x v="47"/>
    <s v="2.6 - BIENES MUEBLES, INMUEBLES E INTANGIBLES"/>
    <s v="2.6.5 - MAQUINARIA, OTROS EQUIPOS Y HERRAMIENTAS"/>
    <s v="S"/>
    <s v="00 - N/A"/>
    <s v="10 - FONDO GENERAL"/>
    <s v="(en blanco)"/>
    <s v="99 - MULTIPROVINCIAL"/>
    <n v="5565600"/>
    <n v="193284"/>
  </r>
  <r>
    <s v="2024"/>
    <x v="0"/>
    <x v="0"/>
    <x v="1"/>
    <x v="7"/>
    <s v="2 - Poder Ejecutivo"/>
    <s v="0207 - MINISTERIO DE SALUD PÚBLICA Y ASISTENCIA SOCIAL"/>
    <s v="0007 - CONSEJO NACIONAL PARA EL VIH SIDA"/>
    <x v="2"/>
    <x v="3"/>
    <x v="47"/>
    <s v="2.6 - BIENES MUEBLES, INMUEBLES E INTANGIBLES"/>
    <s v="2.6.6 - EQUIPOS DE DEFENSA Y SEGURIDAD"/>
    <s v="S"/>
    <s v="00 - N/A"/>
    <s v="10 - FONDO GENERAL"/>
    <s v="(en blanco)"/>
    <s v="99 - MULTIPROVINCIAL"/>
    <n v="0"/>
    <n v="0"/>
  </r>
  <r>
    <s v="2024"/>
    <x v="0"/>
    <x v="0"/>
    <x v="1"/>
    <x v="7"/>
    <s v="2 - Poder Ejecutivo"/>
    <s v="0207 - MINISTERIO DE SALUD PÚBLICA Y ASISTENCIA SOCIAL"/>
    <s v="0007 - CONSEJO NACIONAL PARA EL VIH SIDA"/>
    <x v="2"/>
    <x v="3"/>
    <x v="48"/>
    <s v="2.6 - BIENES MUEBLES, INMUEBLES E INTANGIBLES"/>
    <s v="2.6.1 - MOBILIARIO Y EQUIPO"/>
    <s v="N"/>
    <s v="00 - N/A"/>
    <s v="10 - FONDO GENERAL"/>
    <s v="(en blanco)"/>
    <s v="99 - MULTIPROVINCIAL"/>
    <n v="2247363"/>
    <n v="217842.94"/>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en blanco)"/>
    <s v="99 - MULTIPROVINCIAL"/>
    <n v="15201551"/>
    <n v="0"/>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N"/>
    <s v="00 - N/A"/>
    <s v="10 - FONDO GENERAL"/>
    <s v="(en blanco)"/>
    <s v="99 - MULTIPROVINCIAL"/>
    <n v="7236000"/>
    <n v="0"/>
  </r>
  <r>
    <s v="2024"/>
    <x v="0"/>
    <x v="0"/>
    <x v="1"/>
    <x v="7"/>
    <s v="2 - Poder Ejecutivo"/>
    <s v="0207 - MINISTERIO DE SALUD PÚBLICA Y ASISTENCIA SOCIAL"/>
    <s v="0017 - PROGRAMA DE MEDICAMENTOS ESENCIALES"/>
    <x v="2"/>
    <x v="3"/>
    <x v="48"/>
    <s v="2.6 - BIENES MUEBLES, INMUEBLES E INTANGIBLES"/>
    <s v="2.6.1 - MOBILIARIO Y EQUIPO"/>
    <s v="N"/>
    <s v="00 - N/A"/>
    <s v="10 - FONDO GENERAL"/>
    <s v="(en blanco)"/>
    <s v="99 - MULTIPROVINCIAL"/>
    <n v="51217155"/>
    <n v="12963775.789999997"/>
  </r>
  <r>
    <s v="2024"/>
    <x v="0"/>
    <x v="0"/>
    <x v="1"/>
    <x v="7"/>
    <s v="2 - Poder Ejecutivo"/>
    <s v="0207 - MINISTERIO DE SALUD PÚBLICA Y ASISTENCIA SOCIAL"/>
    <s v="0017 - PROGRAMA DE MEDICAMENTOS ESENCIALES"/>
    <x v="2"/>
    <x v="3"/>
    <x v="48"/>
    <s v="2.6 - BIENES MUEBLES, INMUEBLES E INTANGIBLES"/>
    <s v="2.6.2 - MOBILIARIO Y EQUIPO DE AUDIO, AUDIOVISUAL, RECREATIVO Y EDUCACIONAL"/>
    <s v="N"/>
    <s v="00 - N/A"/>
    <s v="10 - FONDO GENERAL"/>
    <s v="(en blanco)"/>
    <s v="99 - MULTIPROVINCIAL"/>
    <n v="1310000"/>
    <n v="442193.95999999996"/>
  </r>
  <r>
    <s v="2024"/>
    <x v="0"/>
    <x v="0"/>
    <x v="1"/>
    <x v="7"/>
    <s v="2 - Poder Ejecutivo"/>
    <s v="0207 - MINISTERIO DE SALUD PÚBLICA Y ASISTENCIA SOCIAL"/>
    <s v="0017 - PROGRAMA DE MEDICAMENTOS ESENCIALES"/>
    <x v="2"/>
    <x v="3"/>
    <x v="48"/>
    <s v="2.6 - BIENES MUEBLES, INMUEBLES E INTANGIBLES"/>
    <s v="2.6.3 - EQUIPO E INSTRUMENTAL, CIENTÍFICO Y LABORATORIO"/>
    <s v="N"/>
    <s v="00 - N/A"/>
    <s v="10 - FONDO GENERAL"/>
    <s v="(en blanco)"/>
    <s v="99 - MULTIPROVINCIAL"/>
    <n v="77200"/>
    <n v="319620"/>
  </r>
  <r>
    <s v="2024"/>
    <x v="0"/>
    <x v="0"/>
    <x v="1"/>
    <x v="7"/>
    <s v="2 - Poder Ejecutivo"/>
    <s v="0207 - MINISTERIO DE SALUD PÚBLICA Y ASISTENCIA SOCIAL"/>
    <s v="0017 - PROGRAMA DE MEDICAMENTOS ESENCIALES"/>
    <x v="2"/>
    <x v="3"/>
    <x v="48"/>
    <s v="2.6 - BIENES MUEBLES, INMUEBLES E INTANGIBLES"/>
    <s v="2.6.4 - VEHÍCULOS Y EQUIPO DE TRANSPORTE, TRACCIÓN Y ELEVACIÓN"/>
    <s v="N"/>
    <s v="00 - N/A"/>
    <s v="10 - FONDO GENERAL"/>
    <s v="(en blanco)"/>
    <s v="99 - MULTIPROVINCIAL"/>
    <n v="22170000"/>
    <n v="499140"/>
  </r>
  <r>
    <s v="2024"/>
    <x v="0"/>
    <x v="0"/>
    <x v="1"/>
    <x v="7"/>
    <s v="2 - Poder Ejecutivo"/>
    <s v="0207 - MINISTERIO DE SALUD PÚBLICA Y ASISTENCIA SOCIAL"/>
    <s v="0017 - PROGRAMA DE MEDICAMENTOS ESENCIALES"/>
    <x v="2"/>
    <x v="3"/>
    <x v="48"/>
    <s v="2.6 - BIENES MUEBLES, INMUEBLES E INTANGIBLES"/>
    <s v="2.6.5 - MAQUINARIA, OTROS EQUIPOS Y HERRAMIENTAS"/>
    <s v="N"/>
    <s v="00 - N/A"/>
    <s v="10 - FONDO GENERAL"/>
    <s v="(en blanco)"/>
    <s v="99 - MULTIPROVINCIAL"/>
    <n v="10167298"/>
    <n v="1001299.93"/>
  </r>
  <r>
    <s v="2024"/>
    <x v="0"/>
    <x v="0"/>
    <x v="1"/>
    <x v="7"/>
    <s v="2 - Poder Ejecutivo"/>
    <s v="0207 - MINISTERIO DE SALUD PÚBLICA Y ASISTENCIA SOCIAL"/>
    <s v="0017 - PROGRAMA DE MEDICAMENTOS ESENCIALES"/>
    <x v="2"/>
    <x v="3"/>
    <x v="48"/>
    <s v="2.6 - BIENES MUEBLES, INMUEBLES E INTANGIBLES"/>
    <s v="2.6.6 - EQUIPOS DE DEFENSA Y SEGURIDAD"/>
    <s v="N"/>
    <s v="00 - N/A"/>
    <s v="10 - FONDO GENERAL"/>
    <s v="(en blanco)"/>
    <s v="99 - MULTIPROVINCIAL"/>
    <n v="480055"/>
    <n v="0"/>
  </r>
  <r>
    <s v="2024"/>
    <x v="0"/>
    <x v="0"/>
    <x v="1"/>
    <x v="7"/>
    <s v="2 - Poder Ejecutivo"/>
    <s v="0207 - MINISTERIO DE SALUD PÚBLICA Y ASISTENCIA SOCIAL"/>
    <s v="0017 - PROGRAMA DE MEDICAMENTOS ESENCIALES"/>
    <x v="2"/>
    <x v="3"/>
    <x v="48"/>
    <s v="2.6 - BIENES MUEBLES, INMUEBLES E INTANGIBLES"/>
    <s v="2.6.8 - BIENES INTANGIBLES"/>
    <s v="N"/>
    <s v="00 - N/A"/>
    <s v="10 - FONDO GENERAL"/>
    <s v="(en blanco)"/>
    <s v="99 - MULTIPROVINCIAL"/>
    <n v="3275000"/>
    <n v="0"/>
  </r>
  <r>
    <s v="2024"/>
    <x v="0"/>
    <x v="0"/>
    <x v="1"/>
    <x v="7"/>
    <s v="2 - Poder Ejecutivo"/>
    <s v="0207 - MINISTERIO DE SALUD PÚBLICA Y ASISTENCIA SOCIAL"/>
    <s v="0017 - PROGRAMA DE MEDICAMENTOS ESENCIALES"/>
    <x v="2"/>
    <x v="3"/>
    <x v="48"/>
    <s v="2.6 - BIENES MUEBLES, INMUEBLES E INTANGIBLES"/>
    <s v="2.6.9 - EDIFICIOS, ESTRUCTURAS, TIERRAS, TERRENOS Y OBJETOS DE VALOR"/>
    <s v="N"/>
    <s v="00 - N/A"/>
    <s v="10 - FONDO GENERAL"/>
    <s v="(en blanco)"/>
    <s v="99 - MULTIPROVINCIAL"/>
    <n v="100000"/>
    <n v="0"/>
  </r>
  <r>
    <s v="2024"/>
    <x v="0"/>
    <x v="0"/>
    <x v="1"/>
    <x v="7"/>
    <s v="2 - Poder Ejecutivo"/>
    <s v="0207 - MINISTERIO DE SALUD PÚBLICA Y ASISTENCIA SOCIAL"/>
    <s v="0017 - PROGRAMA DE MEDICAMENTOS ESENCIALES"/>
    <x v="2"/>
    <x v="3"/>
    <x v="48"/>
    <s v="2.7 - OBRAS"/>
    <s v="2.7.1 - OBRAS EN EDIFICACIONES"/>
    <s v="N"/>
    <s v="00 - N/A"/>
    <s v="10 - FONDO GENERAL"/>
    <s v="(en blanco)"/>
    <s v="99 - MULTIPROVINCIAL"/>
    <n v="31500000"/>
    <n v="4851702.46"/>
  </r>
  <r>
    <s v="2024"/>
    <x v="0"/>
    <x v="0"/>
    <x v="1"/>
    <x v="7"/>
    <s v="2 - Poder Ejecutivo"/>
    <s v="0207 - MINISTERIO DE SALUD PÚBLICA Y ASISTENCIA SOCIAL"/>
    <s v="0031 - CENTRO DE ATENCION INTEGRAL PARA LA DISCAPACIDAD (CAID)"/>
    <x v="2"/>
    <x v="3"/>
    <x v="48"/>
    <s v="2.6 - BIENES MUEBLES, INMUEBLES E INTANGIBLES"/>
    <s v="2.6.1 - MOBILIARIO Y EQUIPO"/>
    <s v="N"/>
    <s v="00 - N/A"/>
    <s v="10 - FONDO GENERAL"/>
    <s v="(en blanco)"/>
    <s v="99 - MULTIPROVINCIAL"/>
    <n v="2663700"/>
    <n v="730761.90999999992"/>
  </r>
  <r>
    <s v="2024"/>
    <x v="0"/>
    <x v="0"/>
    <x v="1"/>
    <x v="7"/>
    <s v="2 - Poder Ejecutivo"/>
    <s v="0207 - MINISTERIO DE SALUD PÚBLICA Y ASISTENCIA SOCIAL"/>
    <s v="0031 - CENTRO DE ATENCION INTEGRAL PARA LA DISCAPACIDAD (CAID)"/>
    <x v="2"/>
    <x v="3"/>
    <x v="48"/>
    <s v="2.6 - BIENES MUEBLES, INMUEBLES E INTANGIBLES"/>
    <s v="2.6.1 - MOBILIARIO Y EQUIPO"/>
    <s v="N"/>
    <s v="00 - N/A"/>
    <s v="70 - DONACION EXTERNA"/>
    <s v="(en blanco)"/>
    <s v="99 - MULTIPROVINCIAL"/>
    <n v="0"/>
    <n v="593891.52"/>
  </r>
  <r>
    <s v="2024"/>
    <x v="0"/>
    <x v="0"/>
    <x v="1"/>
    <x v="7"/>
    <s v="2 - Poder Ejecutivo"/>
    <s v="0207 - MINISTERIO DE SALUD PÚBLICA Y ASISTENCIA SOCIAL"/>
    <s v="0031 - CENTRO DE ATENCION INTEGRAL PARA LA DISCAPACIDAD (CAID)"/>
    <x v="2"/>
    <x v="3"/>
    <x v="48"/>
    <s v="2.6 - BIENES MUEBLES, INMUEBLES E INTANGIBLES"/>
    <s v="2.6.2 - MOBILIARIO Y EQUIPO DE AUDIO, AUDIOVISUAL, RECREATIVO Y EDUCACIONAL"/>
    <s v="N"/>
    <s v="00 - N/A"/>
    <s v="10 - FONDO GENERAL"/>
    <s v="(en blanco)"/>
    <s v="99 - MULTIPROVINCIAL"/>
    <n v="78985"/>
    <n v="0"/>
  </r>
  <r>
    <s v="2024"/>
    <x v="0"/>
    <x v="0"/>
    <x v="1"/>
    <x v="7"/>
    <s v="2 - Poder Ejecutivo"/>
    <s v="0207 - MINISTERIO DE SALUD PÚBLICA Y ASISTENCIA SOCIAL"/>
    <s v="0031 - CENTRO DE ATENCION INTEGRAL PARA LA DISCAPACIDAD (CAID)"/>
    <x v="2"/>
    <x v="3"/>
    <x v="48"/>
    <s v="2.6 - BIENES MUEBLES, INMUEBLES E INTANGIBLES"/>
    <s v="2.6.2 - MOBILIARIO Y EQUIPO DE AUDIO, AUDIOVISUAL, RECREATIVO Y EDUCACIONAL"/>
    <s v="N"/>
    <s v="00 - N/A"/>
    <s v="70 - DONACION EXTERNA"/>
    <s v="(en blanco)"/>
    <s v="99 - MULTIPROVINCIAL"/>
    <n v="0"/>
    <n v="1443428.9800000002"/>
  </r>
  <r>
    <s v="2024"/>
    <x v="0"/>
    <x v="0"/>
    <x v="1"/>
    <x v="7"/>
    <s v="2 - Poder Ejecutivo"/>
    <s v="0207 - MINISTERIO DE SALUD PÚBLICA Y ASISTENCIA SOCIAL"/>
    <s v="0031 - CENTRO DE ATENCION INTEGRAL PARA LA DISCAPACIDAD (CAID)"/>
    <x v="2"/>
    <x v="3"/>
    <x v="48"/>
    <s v="2.6 - BIENES MUEBLES, INMUEBLES E INTANGIBLES"/>
    <s v="2.6.3 - EQUIPO E INSTRUMENTAL, CIENTÍFICO Y LABORATORIO"/>
    <s v="N"/>
    <s v="00 - N/A"/>
    <s v="10 - FONDO GENERAL"/>
    <s v="(en blanco)"/>
    <s v="99 - MULTIPROVINCIAL"/>
    <n v="130624"/>
    <n v="0"/>
  </r>
  <r>
    <s v="2024"/>
    <x v="0"/>
    <x v="0"/>
    <x v="1"/>
    <x v="7"/>
    <s v="2 - Poder Ejecutivo"/>
    <s v="0207 - MINISTERIO DE SALUD PÚBLICA Y ASISTENCIA SOCIAL"/>
    <s v="0031 - CENTRO DE ATENCION INTEGRAL PARA LA DISCAPACIDAD (CAID)"/>
    <x v="2"/>
    <x v="3"/>
    <x v="48"/>
    <s v="2.6 - BIENES MUEBLES, INMUEBLES E INTANGIBLES"/>
    <s v="2.6.3 - EQUIPO E INSTRUMENTAL, CIENTÍFICO Y LABORATORIO"/>
    <s v="N"/>
    <s v="00 - N/A"/>
    <s v="70 - DONACION EXTERNA"/>
    <s v="(en blanco)"/>
    <s v="99 - MULTIPROVINCIAL"/>
    <n v="0"/>
    <n v="311569.46999999997"/>
  </r>
  <r>
    <s v="2024"/>
    <x v="0"/>
    <x v="0"/>
    <x v="1"/>
    <x v="7"/>
    <s v="2 - Poder Ejecutivo"/>
    <s v="0207 - MINISTERIO DE SALUD PÚBLICA Y ASISTENCIA SOCIAL"/>
    <s v="0031 - CENTRO DE ATENCION INTEGRAL PARA LA DISCAPACIDAD (CAID)"/>
    <x v="2"/>
    <x v="3"/>
    <x v="48"/>
    <s v="2.6 - BIENES MUEBLES, INMUEBLES E INTANGIBLES"/>
    <s v="2.6.4 - VEHÍCULOS Y EQUIPO DE TRANSPORTE, TRACCIÓN Y ELEVACIÓN"/>
    <s v="N"/>
    <s v="00 - N/A"/>
    <s v="70 - DONACION EXTERNA"/>
    <s v="(en blanco)"/>
    <s v="99 - MULTIPROVINCIAL"/>
    <n v="0"/>
    <n v="3155544.79"/>
  </r>
  <r>
    <s v="2024"/>
    <x v="0"/>
    <x v="0"/>
    <x v="1"/>
    <x v="7"/>
    <s v="2 - Poder Ejecutivo"/>
    <s v="0207 - MINISTERIO DE SALUD PÚBLICA Y ASISTENCIA SOCIAL"/>
    <s v="0031 - CENTRO DE ATENCION INTEGRAL PARA LA DISCAPACIDAD (CAID)"/>
    <x v="2"/>
    <x v="3"/>
    <x v="48"/>
    <s v="2.6 - BIENES MUEBLES, INMUEBLES E INTANGIBLES"/>
    <s v="2.6.5 - MAQUINARIA, OTROS EQUIPOS Y HERRAMIENTAS"/>
    <s v="N"/>
    <s v="00 - N/A"/>
    <s v="10 - FONDO GENERAL"/>
    <s v="(en blanco)"/>
    <s v="99 - MULTIPROVINCIAL"/>
    <n v="1413727"/>
    <n v="1592394.4300000002"/>
  </r>
  <r>
    <s v="2024"/>
    <x v="0"/>
    <x v="0"/>
    <x v="1"/>
    <x v="7"/>
    <s v="2 - Poder Ejecutivo"/>
    <s v="0207 - MINISTERIO DE SALUD PÚBLICA Y ASISTENCIA SOCIAL"/>
    <s v="0031 - CENTRO DE ATENCION INTEGRAL PARA LA DISCAPACIDAD (CAID)"/>
    <x v="2"/>
    <x v="3"/>
    <x v="48"/>
    <s v="2.6 - BIENES MUEBLES, INMUEBLES E INTANGIBLES"/>
    <s v="2.6.5 - MAQUINARIA, OTROS EQUIPOS Y HERRAMIENTAS"/>
    <s v="N"/>
    <s v="00 - N/A"/>
    <s v="70 - DONACION EXTERNA"/>
    <s v="(en blanco)"/>
    <s v="99 - MULTIPROVINCIAL"/>
    <n v="0"/>
    <n v="852652.59"/>
  </r>
  <r>
    <s v="2024"/>
    <x v="0"/>
    <x v="0"/>
    <x v="1"/>
    <x v="7"/>
    <s v="2 - Poder Ejecutivo"/>
    <s v="0207 - MINISTERIO DE SALUD PÚBLICA Y ASISTENCIA SOCIAL"/>
    <s v="0031 - CENTRO DE ATENCION INTEGRAL PARA LA DISCAPACIDAD (CAID)"/>
    <x v="2"/>
    <x v="3"/>
    <x v="48"/>
    <s v="2.6 - BIENES MUEBLES, INMUEBLES E INTANGIBLES"/>
    <s v="2.6.6 - EQUIPOS DE DEFENSA Y SEGURIDAD"/>
    <s v="N"/>
    <s v="00 - N/A"/>
    <s v="10 - FONDO GENERAL"/>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1 - MOBILIARIO Y EQUIPO"/>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3 - EQUIPO E INSTRUMENTAL, CIENTÍFICO Y LABORATORIO"/>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4 - VEHÍCULOS Y EQUIPO DE TRANSPORTE, TRACCIÓN Y ELEVACIÓN"/>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5 - MAQUINARIA, OTROS EQUIPOS Y HERRAMIENTAS"/>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6 - EQUIPOS DE DEFENSA Y SEGURIDAD"/>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9 - EDIFICIOS, ESTRUCTURAS, TIERRAS, TERRENOS Y OBJETOS DE VALOR"/>
    <s v="N"/>
    <s v="00 - N/A"/>
    <s v="20 - FONDOS CON DESTINO ESPECÍFICO"/>
    <s v="(en blanco)"/>
    <s v="99 - MULTIPROVINCIAL"/>
    <n v="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en blanco)"/>
    <s v="99 - MULTIPROVINCIAL"/>
    <n v="0"/>
    <n v="3855760.25"/>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en blanco)"/>
    <s v="99 - MULTIPROVINCIAL"/>
    <n v="1000000"/>
    <n v="158305.5"/>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en blanco)"/>
    <s v="99 - MULTIPROVINCIAL"/>
    <n v="10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2500000"/>
    <n v="1586231.8299999998"/>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en blanco)"/>
    <s v="99 - MULTIPROVINCIAL"/>
    <n v="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1550000"/>
    <n v="22799.96"/>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en blanco)"/>
    <s v="99 - MULTIPROVINCIAL"/>
    <n v="35000000"/>
    <n v="35172176.93"/>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en blanco)"/>
    <s v="99 - MULTIPROVINCIAL"/>
    <n v="600000"/>
    <n v="0"/>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20 - FONDOS CON DESTINO ESPECÍFICO"/>
    <s v="(en blanco)"/>
    <s v="99 - MULTIPROVINCIAL"/>
    <n v="0"/>
    <n v="94400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8000000"/>
    <n v="219796.24"/>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6700000"/>
    <n v="1861772.1400000001"/>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en blanco)"/>
    <s v="99 - MULTIPROVINCIAL"/>
    <n v="1500000"/>
    <n v="0"/>
  </r>
  <r>
    <s v="2024"/>
    <x v="0"/>
    <x v="0"/>
    <x v="1"/>
    <x v="7"/>
    <s v="2 - Poder Ejecutivo"/>
    <s v="0208 - MINISTERIO DE DEPORTES Y RECREACIÓN"/>
    <s v="0001 - MINISTERIO DE DEPORTES Y RECREACIÓN"/>
    <x v="2"/>
    <x v="8"/>
    <x v="50"/>
    <s v="2.6 - BIENES MUEBLES, INMUEBLES E INTANGIBLES"/>
    <s v="2.6.8 - BIENES INTANGIBLES"/>
    <s v="N"/>
    <s v="00 - N/A"/>
    <s v="10 - FONDO GENERAL"/>
    <s v="(en blanco)"/>
    <s v="99 - MULTIPROVINCIAL"/>
    <n v="200000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00000"/>
    <n v="0"/>
  </r>
  <r>
    <s v="2024"/>
    <x v="0"/>
    <x v="0"/>
    <x v="1"/>
    <x v="7"/>
    <s v="2 - Poder Ejecutivo"/>
    <s v="0208 - MINISTERIO DE DEPORTES Y RECREACIÓN"/>
    <s v="0001 - MINISTERIO DE DEPORTES Y RECREACIÓN"/>
    <x v="2"/>
    <x v="8"/>
    <x v="50"/>
    <s v="2.7 - OBRAS"/>
    <s v="2.7.1 - OBRAS EN EDIFICACIONES"/>
    <s v="N"/>
    <s v="00 - N/A"/>
    <s v="10 - FONDO GENERAL"/>
    <s v="(en blanco)"/>
    <s v="99 - MULTIPROVINCIAL"/>
    <n v="500000"/>
    <n v="0"/>
  </r>
  <r>
    <s v="2024"/>
    <x v="0"/>
    <x v="0"/>
    <x v="1"/>
    <x v="7"/>
    <s v="2 - Poder Ejecutivo"/>
    <s v="0208 - MINISTERIO DE DEPORTES Y RECREACIÓN"/>
    <s v="0002 - COMISIÓN HÍPICA NACIONAL"/>
    <x v="2"/>
    <x v="8"/>
    <x v="50"/>
    <s v="2.7 - OBRAS"/>
    <s v="2.7.1 - OBRAS EN EDIFICACIONES"/>
    <s v="N"/>
    <s v="00 - N/A"/>
    <s v="20 - FONDOS CON DESTINO ESPECÍFICO"/>
    <s v="(en blanco)"/>
    <s v="99 - MULTIPROVINCIAL"/>
    <n v="60000000"/>
    <n v="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2965000"/>
    <n v="12802792.369999999"/>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8650000"/>
    <n v="4579074.46"/>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0"/>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en blanco)"/>
    <s v="99 - MULTIPROVINCIAL"/>
    <n v="0"/>
    <n v="1051181.8799999999"/>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860000"/>
    <n v="82151.600000000006"/>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en blanco)"/>
    <s v="99 - MULTIPROVINCIAL"/>
    <n v="0"/>
    <n v="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en blanco)"/>
    <s v="99 - MULTIPROVINCIAL"/>
    <n v="0"/>
    <n v="51012.58"/>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en blanco)"/>
    <s v="99 - MULTIPROVINCIAL"/>
    <n v="28500000"/>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2700000"/>
    <n v="482891.4"/>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1850000"/>
    <n v="263294.78000000003"/>
  </r>
  <r>
    <s v="2024"/>
    <x v="0"/>
    <x v="0"/>
    <x v="1"/>
    <x v="7"/>
    <s v="2 - Poder Ejecutivo"/>
    <s v="0209 - MINISTERIO DE TRABAJO"/>
    <s v="0001 - MINISTERIO DE TRABAJO"/>
    <x v="1"/>
    <x v="2"/>
    <x v="51"/>
    <s v="2.6 - BIENES MUEBLES, INMUEBLES E INTANGIBLES"/>
    <s v="2.6.5 - MAQUINARIA, OTROS EQUIPOS Y HERRAMIENTAS"/>
    <s v="N"/>
    <s v="00 - N/A"/>
    <s v="70 - DONACION EXTERNA"/>
    <s v="(en blanco)"/>
    <s v="99 - MULTIPROVINCIAL"/>
    <n v="0"/>
    <n v="0"/>
  </r>
  <r>
    <s v="2024"/>
    <x v="0"/>
    <x v="0"/>
    <x v="1"/>
    <x v="7"/>
    <s v="2 - Poder Ejecutivo"/>
    <s v="0209 - MINISTERIO DE TRABAJO"/>
    <s v="0001 - MINISTERIO DE TRABAJO"/>
    <x v="1"/>
    <x v="2"/>
    <x v="51"/>
    <s v="2.6 - BIENES MUEBLES, INMUEBLES E INTANGIBLES"/>
    <s v="2.6.6 - EQUIPOS DE DEFENSA Y SEGURIDAD"/>
    <s v="N"/>
    <s v="00 - N/A"/>
    <s v="10 - FONDO GENERAL"/>
    <s v="(en blanco)"/>
    <s v="99 - MULTIPROVINCIAL"/>
    <n v="0"/>
    <n v="1274303.92"/>
  </r>
  <r>
    <s v="2024"/>
    <x v="0"/>
    <x v="0"/>
    <x v="1"/>
    <x v="7"/>
    <s v="2 - Poder Ejecutivo"/>
    <s v="0209 - MINISTERIO DE TRABAJO"/>
    <s v="0001 - MINISTERIO DE TRABAJO"/>
    <x v="1"/>
    <x v="2"/>
    <x v="51"/>
    <s v="2.6 - BIENES MUEBLES, INMUEBLES E INTANGIBLES"/>
    <s v="2.6.6 - EQUIPOS DE DEFENSA Y SEGURIDAD"/>
    <s v="N"/>
    <s v="00 - N/A"/>
    <s v="20 - FONDOS CON DESTINO ESPECÍFICO"/>
    <s v="(en blanco)"/>
    <s v="99 - MULTIPROVINCIAL"/>
    <n v="0"/>
    <n v="0"/>
  </r>
  <r>
    <s v="2024"/>
    <x v="0"/>
    <x v="0"/>
    <x v="1"/>
    <x v="7"/>
    <s v="2 - Poder Ejecutivo"/>
    <s v="0209 - MINISTERIO DE TRABAJO"/>
    <s v="0001 - MINISTERIO DE TRABAJO"/>
    <x v="1"/>
    <x v="2"/>
    <x v="51"/>
    <s v="2.6 - BIENES MUEBLES, INMUEBLES E INTANGIBLES"/>
    <s v="2.6.6 - EQUIPOS DE DEFENSA Y SEGURIDAD"/>
    <s v="N"/>
    <s v="00 - N/A"/>
    <s v="70 - DONACION EXTERNA"/>
    <s v="(en blanco)"/>
    <s v="99 - MULTIPROVINCIAL"/>
    <n v="0"/>
    <n v="0"/>
  </r>
  <r>
    <s v="2024"/>
    <x v="0"/>
    <x v="0"/>
    <x v="1"/>
    <x v="7"/>
    <s v="2 - Poder Ejecutivo"/>
    <s v="0209 - MINISTERIO DE TRABAJO"/>
    <s v="0001 - MINISTERIO DE TRABAJO"/>
    <x v="1"/>
    <x v="2"/>
    <x v="51"/>
    <s v="2.6 - BIENES MUEBLES, INMUEBLES E INTANGIBLES"/>
    <s v="2.6.8 - BIENES INTANGIBLES"/>
    <s v="N"/>
    <s v="00 - N/A"/>
    <s v="20 - FONDOS CON DESTINO ESPECÍFICO"/>
    <s v="(en blanco)"/>
    <s v="99 - MULTIPROVINCIAL"/>
    <n v="0"/>
    <n v="1700839.98"/>
  </r>
  <r>
    <s v="2024"/>
    <x v="0"/>
    <x v="0"/>
    <x v="1"/>
    <x v="7"/>
    <s v="2 - Poder Ejecutivo"/>
    <s v="0209 - MINISTERIO DE TRABAJO"/>
    <s v="0001 - MINISTERIO DE TRABAJO"/>
    <x v="1"/>
    <x v="2"/>
    <x v="51"/>
    <s v="2.6 - BIENES MUEBLES, INMUEBLES E INTANGIBLES"/>
    <s v="2.6.8 - BIENES INTANGIBLES"/>
    <s v="N"/>
    <s v="00 - N/A"/>
    <s v="70 - DONACION EXTERNA"/>
    <s v="(en blanco)"/>
    <s v="99 - MULTIPROVINCIAL"/>
    <n v="0"/>
    <n v="0"/>
  </r>
  <r>
    <s v="2024"/>
    <x v="0"/>
    <x v="0"/>
    <x v="1"/>
    <x v="7"/>
    <s v="2 - Poder Ejecutivo"/>
    <s v="0209 - MINISTERIO DE TRABAJO"/>
    <s v="0001 - MINISTERIO DE TRABAJO"/>
    <x v="1"/>
    <x v="2"/>
    <x v="51"/>
    <s v="2.7 - OBRAS"/>
    <s v="2.7.1 - OBRAS EN EDIFICACIONES"/>
    <s v="N"/>
    <s v="00 - N/A"/>
    <s v="70 - DONACION EXTERNA"/>
    <s v="(en blanco)"/>
    <s v="99 - MULTIPROVINCIAL"/>
    <n v="2884525"/>
    <n v="0"/>
  </r>
  <r>
    <s v="2024"/>
    <x v="0"/>
    <x v="0"/>
    <x v="1"/>
    <x v="7"/>
    <s v="2 - Poder Ejecutivo"/>
    <s v="0209 - MINISTERIO DE TRABAJO"/>
    <s v="0001 - MINISTERIO DE TRABAJO"/>
    <x v="2"/>
    <x v="4"/>
    <x v="106"/>
    <s v="2.6 - BIENES MUEBLES, INMUEBLES E INTANGIBLES"/>
    <s v="2.6.1 - MOBILIARIO Y EQUIPO"/>
    <s v="S"/>
    <s v="00 - N/A"/>
    <s v="60 - CREDITO EXTERNO"/>
    <s v="(en blanco)"/>
    <s v="25 - SANTIAGO"/>
    <n v="3434250"/>
    <n v="0"/>
  </r>
  <r>
    <s v="2024"/>
    <x v="0"/>
    <x v="0"/>
    <x v="1"/>
    <x v="7"/>
    <s v="2 - Poder Ejecutivo"/>
    <s v="0209 - MINISTERIO DE TRABAJO"/>
    <s v="0001 - MINISTERIO DE TRABAJO"/>
    <x v="2"/>
    <x v="4"/>
    <x v="106"/>
    <s v="2.6 - BIENES MUEBLES, INMUEBLES E INTANGIBLES"/>
    <s v="2.6.4 - VEHÍCULOS Y EQUIPO DE TRANSPORTE, TRACCIÓN Y ELEVACIÓN"/>
    <s v="S"/>
    <s v="00 - N/A"/>
    <s v="60 - CREDITO EXTERNO"/>
    <s v="(en blanco)"/>
    <s v="25 - SANTIAGO"/>
    <n v="23278491"/>
    <n v="0"/>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27715000"/>
    <n v="595486.33000000007"/>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4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4358806"/>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600000"/>
    <n v="6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en blanco)"/>
    <s v="99 - MULTIPROVINCIAL"/>
    <n v="300000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28900000"/>
    <n v="3580910.4"/>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20300000"/>
    <n v="15156793.99"/>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700000"/>
    <n v="0"/>
  </r>
  <r>
    <s v="2024"/>
    <x v="0"/>
    <x v="0"/>
    <x v="1"/>
    <x v="7"/>
    <s v="2 - Poder Ejecutivo"/>
    <s v="0210 - MINISTERIO DE AGRICULTURA"/>
    <s v="0001 - MINISTERIO DE AGRICULTURA"/>
    <x v="1"/>
    <x v="12"/>
    <x v="32"/>
    <s v="2.6 - BIENES MUEBLES, INMUEBLES E INTANGIBLES"/>
    <s v="2.6.6 - EQUIPOS DE DEFENSA Y SEGURIDAD"/>
    <s v="N"/>
    <s v="00 - N/A"/>
    <s v="10 - FONDO GENERAL"/>
    <s v="(en blanco)"/>
    <s v="99 - MULTIPROVINCIAL"/>
    <n v="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89000000"/>
    <n v="89535677.5"/>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120569.94"/>
  </r>
  <r>
    <s v="2024"/>
    <x v="0"/>
    <x v="0"/>
    <x v="1"/>
    <x v="7"/>
    <s v="2 - Poder Ejecutivo"/>
    <s v="0210 - MINISTERIO DE AGRICULTURA"/>
    <s v="0001 - MINISTERIO DE AGRICULTURA"/>
    <x v="1"/>
    <x v="12"/>
    <x v="32"/>
    <s v="2.7 - OBRAS"/>
    <s v="2.7.1 - OBRAS EN EDIFICACIONES"/>
    <s v="N"/>
    <s v="00 - N/A"/>
    <s v="10 - FONDO GENERAL"/>
    <s v="(en blanco)"/>
    <s v="99 - MULTIPROVINCIAL"/>
    <n v="4500000"/>
    <n v="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7803051.9900000002"/>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13354343"/>
    <n v="0"/>
  </r>
  <r>
    <s v="2024"/>
    <x v="0"/>
    <x v="0"/>
    <x v="1"/>
    <x v="7"/>
    <s v="2 - Poder Ejecutivo"/>
    <s v="0210 - MINISTERIO DE AGRICULTURA"/>
    <s v="0001 - MINISTERIO DE AGRICULTURA"/>
    <x v="1"/>
    <x v="12"/>
    <x v="53"/>
    <s v="2.6 - BIENES MUEBLES, INMUEBLES E INTANGIBLES"/>
    <s v="2.6.1 - MOBILIARIO Y EQUIPO"/>
    <s v="N"/>
    <s v="00 - N/A"/>
    <s v="10 - FONDO GENERAL"/>
    <s v="(en blanco)"/>
    <s v="99 - MULTIPROVINCIAL"/>
    <n v="2950000"/>
    <n v="77400"/>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en blanco)"/>
    <s v="99 - MULTIPROVINCIAL"/>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4980000"/>
    <n v="523297.70999999996"/>
  </r>
  <r>
    <s v="2024"/>
    <x v="0"/>
    <x v="0"/>
    <x v="1"/>
    <x v="7"/>
    <s v="2 - Poder Ejecutivo"/>
    <s v="0210 - MINISTERIO DE AGRICULTURA"/>
    <s v="0001 - MINISTERIO DE AGRICULTURA"/>
    <x v="1"/>
    <x v="12"/>
    <x v="53"/>
    <s v="2.6 - BIENES MUEBLES, INMUEBLES E INTANGIBLES"/>
    <s v="2.6.8 - BIENES INTANGIBLES"/>
    <s v="N"/>
    <s v="00 - N/A"/>
    <s v="10 - FONDO GENERAL"/>
    <s v="(en blanco)"/>
    <s v="99 - MULTIPROVINCIAL"/>
    <n v="9950000"/>
    <n v="0"/>
  </r>
  <r>
    <s v="2024"/>
    <x v="0"/>
    <x v="0"/>
    <x v="1"/>
    <x v="7"/>
    <s v="2 - Poder Ejecutivo"/>
    <s v="0210 - MINISTERIO DE AGRICULTURA"/>
    <s v="0001 - MINISTERIO DE AGRICULTURA"/>
    <x v="1"/>
    <x v="12"/>
    <x v="53"/>
    <s v="2.7 - OBRAS"/>
    <s v="2.7.1 - OBRAS EN EDIFICACIONES"/>
    <s v="N"/>
    <s v="00 - N/A"/>
    <s v="10 - FONDO GENERAL"/>
    <s v="(en blanco)"/>
    <s v="99 - MULTIPROVINCIAL"/>
    <n v="22000000"/>
    <n v="150000"/>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950000"/>
    <n v="848590.4"/>
  </r>
  <r>
    <s v="2024"/>
    <x v="0"/>
    <x v="0"/>
    <x v="1"/>
    <x v="7"/>
    <s v="2 - Poder Ejecutivo"/>
    <s v="0210 - MINISTERIO DE AGRICULTURA"/>
    <s v="0001 - MINISTERIO DE AGRICULTURA"/>
    <x v="1"/>
    <x v="11"/>
    <x v="26"/>
    <s v="2.6 - BIENES MUEBLES, INMUEBLES E INTANGIBLES"/>
    <s v="2.6.2 - MOBILIARIO Y EQUIPO DE AUDIO, AUDIOVISUAL, RECREATIVO Y EDUCACIONAL"/>
    <s v="S"/>
    <s v="01 - RECONSTRUCCIÓN DE 44 KM DE CAMINOS PRODUCTIVOS EN LA PROVINCIA PUERTO PLATA"/>
    <s v="10 - FONDO GENERAL"/>
    <n v="14129"/>
    <s v="18 - PUERTO PLATA"/>
    <n v="0"/>
    <n v="0"/>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0"/>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0"/>
  </r>
  <r>
    <s v="2024"/>
    <x v="0"/>
    <x v="0"/>
    <x v="1"/>
    <x v="7"/>
    <s v="2 - Poder Ejecutivo"/>
    <s v="0210 - MINISTERIO DE AGRICULTURA"/>
    <s v="0001 - MINISTERIO DE AGRICULTURA"/>
    <x v="2"/>
    <x v="14"/>
    <x v="54"/>
    <s v="2.6 - BIENES MUEBLES, INMUEBLES E INTANGIBLES"/>
    <s v="2.6.5 - MAQUINARIA, OTROS EQUIPOS Y HERRAMIENTAS"/>
    <s v="N"/>
    <s v="00 - N/A"/>
    <s v="10 - FONDO GENERAL"/>
    <s v="(en blanco)"/>
    <s v="99 - MULTIPROVINCIAL"/>
    <n v="30000000"/>
    <n v="0"/>
  </r>
  <r>
    <s v="2024"/>
    <x v="0"/>
    <x v="0"/>
    <x v="1"/>
    <x v="7"/>
    <s v="2 - Poder Ejecutivo"/>
    <s v="0210 - MINISTERIO DE AGRICULTURA"/>
    <s v="0001 - MINISTERIO DE AGRICULTURA"/>
    <x v="2"/>
    <x v="14"/>
    <x v="54"/>
    <s v="2.7 - OBRAS"/>
    <s v="2.7.1 - OBRAS EN EDIFICACIONES"/>
    <s v="N"/>
    <s v="00 - N/A"/>
    <s v="10 - FONDO GENERAL"/>
    <s v="(en blanco)"/>
    <s v="99 - MULTIPROVINCIAL"/>
    <n v="40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2350000"/>
    <n v="1336165.3"/>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166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en blanco)"/>
    <s v="99 - MULTIPROVINCIAL"/>
    <n v="1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en blanco)"/>
    <s v="99 - MULTIPROVINCIAL"/>
    <n v="17000000"/>
    <n v="0"/>
  </r>
  <r>
    <s v="2024"/>
    <x v="0"/>
    <x v="0"/>
    <x v="1"/>
    <x v="7"/>
    <s v="2 - Poder Ejecutivo"/>
    <s v="0210 - MINISTERIO DE AGRICULTURA"/>
    <s v="0001 - MINISTERIO DE AGRICULTURA"/>
    <x v="2"/>
    <x v="10"/>
    <x v="45"/>
    <s v="2.6 - BIENES MUEBLES, INMUEBLES E INTANGIBLES"/>
    <s v="2.6.7 - ACTIVOS BIOLÓGICOS"/>
    <s v="N"/>
    <s v="00 - N/A"/>
    <s v="10 - FONDO GENERAL"/>
    <s v="(en blanco)"/>
    <s v="99 - MULTIPROVINCIAL"/>
    <n v="5000000"/>
    <n v="356888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1200000"/>
    <n v="0"/>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en blanco)"/>
    <s v="99 - MULTIPROVINCIAL"/>
    <n v="300000"/>
    <n v="0"/>
  </r>
  <r>
    <s v="2024"/>
    <x v="0"/>
    <x v="0"/>
    <x v="1"/>
    <x v="7"/>
    <s v="2 - Poder Ejecutivo"/>
    <s v="0210 - MINISTERIO DE AGRICULTURA"/>
    <s v="0001 - MINISTERIO DE AGRICULTURA"/>
    <x v="2"/>
    <x v="5"/>
    <x v="7"/>
    <s v="2.6 - BIENES MUEBLES, INMUEBLES E INTANGIBLES"/>
    <s v="2.6.5 - MAQUINARIA, OTROS EQUIPOS Y HERRAMIENTAS"/>
    <s v="N"/>
    <s v="00 - N/A"/>
    <s v="10 - FONDO GENERAL"/>
    <s v="(en blanco)"/>
    <s v="99 - MULTIPROVINCIAL"/>
    <n v="0"/>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3285626"/>
    <n v="31477.68"/>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en blanco)"/>
    <s v="99 - MULTIPROVINCIAL"/>
    <n v="150000"/>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38000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en blanco)"/>
    <s v="99 - MULTIPROVINCIAL"/>
    <n v="10200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en blanco)"/>
    <s v="99 - MULTIPROVINCIAL"/>
    <n v="0"/>
    <n v="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1760000"/>
    <n v="217687.34"/>
  </r>
  <r>
    <s v="2024"/>
    <x v="0"/>
    <x v="0"/>
    <x v="1"/>
    <x v="7"/>
    <s v="2 - Poder Ejecutivo"/>
    <s v="0210 - MINISTERIO DE AGRICULTURA"/>
    <s v="0002 - DIRECCION GENERAL DE GANADERIA"/>
    <x v="1"/>
    <x v="12"/>
    <x v="32"/>
    <s v="2.6 - BIENES MUEBLES, INMUEBLES E INTANGIBLES"/>
    <s v="2.6.6 - EQUIPOS DE DEFENSA Y SEGURIDAD"/>
    <s v="N"/>
    <s v="00 - N/A"/>
    <s v="10 - FONDO GENERAL"/>
    <s v="(en blanco)"/>
    <s v="99 - MULTIPROVINCIAL"/>
    <n v="200000"/>
    <n v="545141.78"/>
  </r>
  <r>
    <s v="2024"/>
    <x v="0"/>
    <x v="0"/>
    <x v="1"/>
    <x v="7"/>
    <s v="2 - Poder Ejecutivo"/>
    <s v="0210 - MINISTERIO DE AGRICULTURA"/>
    <s v="0002 - DIRECCION GENERAL DE GANADERIA"/>
    <x v="1"/>
    <x v="12"/>
    <x v="32"/>
    <s v="2.6 - BIENES MUEBLES, INMUEBLES E INTANGIBLES"/>
    <s v="2.6.7 - ACTIVOS BIOLÓGICOS"/>
    <s v="N"/>
    <s v="00 - N/A"/>
    <s v="10 - FONDO GENERAL"/>
    <s v="(en blanco)"/>
    <s v="99 - MULTIPROVINCIAL"/>
    <n v="1460000"/>
    <n v="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1905999.75"/>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550000"/>
    <n v="0"/>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en blanco)"/>
    <s v="99 - MULTIPROVINCIAL"/>
    <n v="44999"/>
    <n v="0"/>
  </r>
  <r>
    <s v="2024"/>
    <x v="0"/>
    <x v="0"/>
    <x v="1"/>
    <x v="7"/>
    <s v="2 - Poder Ejecutivo"/>
    <s v="0210 - MINISTERIO DE AGRICULTURA"/>
    <s v="0003 - OFICINA DE TRATADOS COMERCIALES AGRICOLAS"/>
    <x v="1"/>
    <x v="2"/>
    <x v="55"/>
    <s v="2.6 - BIENES MUEBLES, INMUEBLES E INTANGIBLES"/>
    <s v="2.6.4 - VEHÍCULOS Y EQUIPO DE TRANSPORTE, TRACCIÓN Y ELEVACIÓN"/>
    <s v="N"/>
    <s v="00 - N/A"/>
    <s v="10 - FONDO GENERAL"/>
    <s v="(en blanco)"/>
    <s v="99 - MULTIPROVINCIAL"/>
    <n v="0"/>
    <n v="0"/>
  </r>
  <r>
    <s v="2024"/>
    <x v="0"/>
    <x v="0"/>
    <x v="1"/>
    <x v="7"/>
    <s v="2 - Poder Ejecutivo"/>
    <s v="0210 - MINISTERIO DE AGRICULTURA"/>
    <s v="0003 - OFICINA DE TRATADOS COMERCIALES AGRICOLAS"/>
    <x v="1"/>
    <x v="2"/>
    <x v="55"/>
    <s v="2.6 - BIENES MUEBLES, INMUEBLES E INTANGIBLES"/>
    <s v="2.6.5 - MAQUINARIA, OTROS EQUIPOS Y HERRAMIENTAS"/>
    <s v="N"/>
    <s v="00 - N/A"/>
    <s v="10 - FONDO GENERAL"/>
    <s v="(en blanco)"/>
    <s v="99 - MULTIPROVINCIAL"/>
    <n v="0"/>
    <n v="0"/>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250000"/>
    <n v="466749.19000000006"/>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en blanco)"/>
    <s v="99 - MULTIPROVINCIAL"/>
    <n v="100000"/>
    <n v="37760"/>
  </r>
  <r>
    <s v="2024"/>
    <x v="0"/>
    <x v="0"/>
    <x v="1"/>
    <x v="7"/>
    <s v="2 - Poder Ejecutivo"/>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en blanco)"/>
    <s v="99 - MULTIPROVINCIAL"/>
    <n v="20000"/>
    <n v="0"/>
  </r>
  <r>
    <s v="2024"/>
    <x v="0"/>
    <x v="0"/>
    <x v="1"/>
    <x v="7"/>
    <s v="2 - Poder Ejecutivo"/>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en blanco)"/>
    <s v="99 - MULTIPROVINCIAL"/>
    <n v="150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280000"/>
    <n v="244555"/>
  </r>
  <r>
    <s v="2024"/>
    <x v="0"/>
    <x v="0"/>
    <x v="1"/>
    <x v="7"/>
    <s v="2 - Poder Ejecutivo"/>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en blanco)"/>
    <s v="99 - MULTIPROVINCIAL"/>
    <n v="50000"/>
    <n v="4130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100000"/>
    <n v="0"/>
  </r>
  <r>
    <s v="2024"/>
    <x v="0"/>
    <x v="0"/>
    <x v="1"/>
    <x v="7"/>
    <s v="2 - Poder Ejecutivo"/>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en blanco)"/>
    <s v="99 - MULTIPROVINCIAL"/>
    <n v="0"/>
    <n v="0"/>
  </r>
  <r>
    <s v="2024"/>
    <x v="0"/>
    <x v="0"/>
    <x v="1"/>
    <x v="7"/>
    <s v="2 - Poder Ejecutivo"/>
    <s v="0210 - MINISTERIO DE AGRICULTURA"/>
    <s v="0005 - DIRECCION EJECUTIVA DE LA COMISION DE FOMENTO A LA TECNIFICACION DEL SISTEMA NACIONAL DE RIEGO"/>
    <x v="1"/>
    <x v="15"/>
    <x v="56"/>
    <s v="2.7 - OBRAS"/>
    <s v="2.7.1 - OBRAS EN EDIFICACIONES"/>
    <s v="N"/>
    <s v="00 - N/A"/>
    <s v="10 - FONDO GENERAL"/>
    <s v="(en blanco)"/>
    <s v="99 - MULTIPROVINCIAL"/>
    <n v="25000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en blanco)"/>
    <s v="99 - MULTIPROVINCIAL"/>
    <n v="1500000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en blanco)"/>
    <s v="99 - MULTIPROVINCIAL"/>
    <n v="500000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29044780.48"/>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r>
  <r>
    <s v="2024"/>
    <x v="0"/>
    <x v="0"/>
    <x v="1"/>
    <x v="7"/>
    <s v="2 - Poder Ejecutivo"/>
    <s v="0211 - MINISTERIO DE OBRAS PÚBLICAS Y COMUNICACIONES"/>
    <s v="0001 - MINISTERIO DE OBRAS PUBLICAS Y COMUNICACIONES"/>
    <x v="0"/>
    <x v="7"/>
    <x v="29"/>
    <s v="2.7 - OBRAS"/>
    <s v="2.7.1 - OBRAS EN EDIFICACIONES"/>
    <s v="S"/>
    <s v="84 - CONSTRUCCIÓN CUARTEL MILITAR DEL MUNICIPIO DE BANICA, PROVINCIA ELIAS PIÑA"/>
    <s v="10 - FONDO GENERAL"/>
    <n v="16332"/>
    <s v="07 - ELIAS PINA"/>
    <n v="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3000000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11152396.65"/>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1004897581.4300001"/>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0"/>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12329448.560000001"/>
  </r>
  <r>
    <s v="2024"/>
    <x v="0"/>
    <x v="0"/>
    <x v="1"/>
    <x v="7"/>
    <s v="2 - Poder Ejecutivo"/>
    <s v="0211 - MINISTERIO DE OBRAS PÚBLICAS Y COMUNICACIONES"/>
    <s v="0001 - MINISTERIO DE OBRAS PUBLICAS Y COMUNICACIONES"/>
    <x v="1"/>
    <x v="18"/>
    <x v="107"/>
    <s v="2.7 - OBRAS"/>
    <s v="2.7.1 - OBRAS EN EDIFICACIONES"/>
    <s v="S"/>
    <s v="06 - CONSTRUCCIÓN DEL PARQUE  DISTRITO INDUSTRIAL SANTO DOMINGO OESTE (DISDO), EN HATO NUEVO, MANOGUAYABO"/>
    <s v="10 - FONDO GENERAL"/>
    <n v="13636"/>
    <s v="32 - SANTO DOMINGO"/>
    <n v="0"/>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20000000"/>
    <n v="22192723.239999998"/>
  </r>
  <r>
    <s v="2024"/>
    <x v="0"/>
    <x v="0"/>
    <x v="1"/>
    <x v="7"/>
    <s v="2 - Poder Ejecutivo"/>
    <s v="0211 - MINISTERIO DE OBRAS PÚBLICAS Y COMUNICACIONES"/>
    <s v="0001 - MINISTERIO DE OBRAS PUBLICAS Y COMUNICACIONES"/>
    <x v="1"/>
    <x v="11"/>
    <x v="26"/>
    <s v="2.6 - BIENES MUEBLES, INMUEBLES E INTANGIBLES"/>
    <s v="2.6.2 - MOBILIARIO Y EQUIPO DE AUDIO, AUDIOVISUAL, RECREATIVO Y EDUCACIONAL"/>
    <s v="N"/>
    <s v="00 - N/A"/>
    <s v="10 - FONDO GENERAL"/>
    <s v="(en blanco)"/>
    <s v="99 - MULTIPROVINCIAL"/>
    <n v="0"/>
    <n v="0"/>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20000000"/>
    <n v="1385910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33000000"/>
    <n v="5987294.7500000009"/>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en blanco)"/>
    <s v="99 - MULTIPROVINCIAL"/>
    <n v="5000000"/>
    <n v="17283265.809999999"/>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21050000"/>
    <n v="466502.35"/>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22000000"/>
    <n v="0"/>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10000000"/>
    <n v="994477.12"/>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en blanco)"/>
    <s v="99 - MULTIPROVINCIAL"/>
    <n v="21000000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47000000"/>
    <n v="222089225.30999997"/>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en blanco)"/>
    <s v="99 - MULTIPROVINCIAL"/>
    <n v="30000000"/>
    <n v="0"/>
  </r>
  <r>
    <s v="2024"/>
    <x v="0"/>
    <x v="0"/>
    <x v="1"/>
    <x v="7"/>
    <s v="2 - Poder Ejecutivo"/>
    <s v="0211 - MINISTERIO DE OBRAS PÚBLICAS Y COMUNICACIONES"/>
    <s v="0001 - MINISTERIO DE OBRAS PUBLICAS Y COMUNICACIONES"/>
    <x v="1"/>
    <x v="11"/>
    <x v="57"/>
    <s v="2.6 - BIENES MUEBLES, INMUEBLES E INTANGIBLES"/>
    <s v="2.6.8 - BIENES INTANGIBLES"/>
    <s v="N"/>
    <s v="00 - N/A"/>
    <s v="20 - FONDOS CON DESTINO ESPECÍFICO"/>
    <s v="(en blanco)"/>
    <s v="99 - MULTIPROVINCIAL"/>
    <n v="0"/>
    <n v="43342333.100000001"/>
  </r>
  <r>
    <s v="2024"/>
    <x v="0"/>
    <x v="0"/>
    <x v="1"/>
    <x v="7"/>
    <s v="2 - Poder Ejecutivo"/>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en blanco)"/>
    <s v="99 - MULTIPROVINCIAL"/>
    <n v="10000000"/>
    <n v="0"/>
  </r>
  <r>
    <s v="2024"/>
    <x v="0"/>
    <x v="0"/>
    <x v="1"/>
    <x v="7"/>
    <s v="2 - Poder Ejecutivo"/>
    <s v="0211 - MINISTERIO DE OBRAS PÚBLICAS Y COMUNICACIONES"/>
    <s v="0001 - MINISTERIO DE OBRAS PUBLICAS Y COMUNICACIONES"/>
    <x v="1"/>
    <x v="17"/>
    <x v="108"/>
    <s v="2.7 - OBRAS"/>
    <s v="2.7.1 - OBRAS EN EDIFICACIONES"/>
    <s v="S"/>
    <s v="27 - CONSTRUCCIÓN DE UN MERCADO EN LA PROVINCIA DE BARAHONA"/>
    <s v="10 - FONDO GENERAL"/>
    <n v="13963"/>
    <s v="04 - BARAHONA"/>
    <n v="0"/>
    <n v="0"/>
  </r>
  <r>
    <s v="2024"/>
    <x v="0"/>
    <x v="0"/>
    <x v="1"/>
    <x v="7"/>
    <s v="2 - Poder Ejecutivo"/>
    <s v="0211 - MINISTERIO DE OBRAS PÚBLICAS Y COMUNICACIONES"/>
    <s v="0001 - MINISTERIO DE OBRAS PUBLICAS Y COMUNICACIONES"/>
    <x v="1"/>
    <x v="17"/>
    <x v="108"/>
    <s v="2.7 - OBRAS"/>
    <s v="2.7.1 - OBRAS EN EDIFICACIONES"/>
    <s v="S"/>
    <s v="28 - CONSTRUCCIÓN DEL  MERCADO MUNICIPAL  DE HIGUEY, PROVINCIA LA ALTAGRACIA"/>
    <s v="10 - FONDO GENERAL"/>
    <n v="13964"/>
    <s v="11 - LA ALTAGRACIA"/>
    <n v="0"/>
    <n v="27200390.75"/>
  </r>
  <r>
    <s v="2024"/>
    <x v="0"/>
    <x v="0"/>
    <x v="1"/>
    <x v="7"/>
    <s v="2 - Poder Ejecutivo"/>
    <s v="0211 - MINISTERIO DE OBRAS PÚBLICAS Y COMUNICACIONES"/>
    <s v="0001 - MINISTERIO DE OBRAS PUBLICAS Y COMUNICACIONES"/>
    <x v="1"/>
    <x v="17"/>
    <x v="108"/>
    <s v="2.7 - OBRAS"/>
    <s v="2.7.1 - OBRAS EN EDIFICACIONES"/>
    <s v="S"/>
    <s v="32 - REHABILITACIÓN Y CONSTRUCCIÓN PLAZA DE LOS PILONES BANÍ"/>
    <s v="10 - FONDO GENERAL"/>
    <n v="13972"/>
    <s v="17 - PERAVIA"/>
    <n v="0"/>
    <n v="0"/>
  </r>
  <r>
    <s v="2024"/>
    <x v="0"/>
    <x v="0"/>
    <x v="1"/>
    <x v="7"/>
    <s v="2 - Poder Ejecutivo"/>
    <s v="0211 - MINISTERIO DE OBRAS PÚBLICAS Y COMUNICACIONES"/>
    <s v="0001 - MINISTERIO DE OBRAS PUBLICAS Y COMUNICACIONES"/>
    <x v="1"/>
    <x v="17"/>
    <x v="111"/>
    <s v="2.7 - OBRAS"/>
    <s v="2.7.1 - OBRAS EN EDIFICACIONES"/>
    <s v="S"/>
    <s v="21 - RECONSTRUCCIÓN DEL COMEDOR EN SANS SOUCI SANTO DOMINGO"/>
    <s v="10 - FONDO GENERAL"/>
    <n v="13955"/>
    <s v="32 - SANTO DOMINGO"/>
    <n v="0"/>
    <n v="0"/>
  </r>
  <r>
    <s v="2024"/>
    <x v="0"/>
    <x v="0"/>
    <x v="1"/>
    <x v="7"/>
    <s v="2 - Poder Ejecutivo"/>
    <s v="0211 - MINISTERIO DE OBRAS PÚBLICAS Y COMUNICACIONES"/>
    <s v="0001 - MINISTERIO DE OBRAS PUBLICAS Y COMUNICACIONES"/>
    <x v="3"/>
    <x v="19"/>
    <x v="110"/>
    <s v="2.7 - OBRAS"/>
    <s v="2.7.1 - OBRAS EN EDIFICACIONES"/>
    <s v="S"/>
    <s v="23 - CONSTRUCCIÓN DE 300 LETRINAS HIGIÉNICAS EN EL MUNICIPIO VILLA ISABELA, PROVINCIA PUERTO PLATA"/>
    <s v="10 - FONDO GENERAL"/>
    <n v="16739"/>
    <s v="18 - PUERTO PLATA"/>
    <n v="0"/>
    <n v="0"/>
  </r>
  <r>
    <s v="2024"/>
    <x v="0"/>
    <x v="0"/>
    <x v="1"/>
    <x v="7"/>
    <s v="2 - Poder Ejecutivo"/>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0"/>
  </r>
  <r>
    <s v="2024"/>
    <x v="0"/>
    <x v="0"/>
    <x v="1"/>
    <x v="7"/>
    <s v="2 - Poder Ejecutivo"/>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0"/>
  </r>
  <r>
    <s v="2024"/>
    <x v="0"/>
    <x v="0"/>
    <x v="1"/>
    <x v="7"/>
    <s v="2 - Poder Ejecutivo"/>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0"/>
  </r>
  <r>
    <s v="2024"/>
    <x v="0"/>
    <x v="0"/>
    <x v="1"/>
    <x v="7"/>
    <s v="2 - Poder Ejecutivo"/>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0"/>
  </r>
  <r>
    <s v="2024"/>
    <x v="0"/>
    <x v="0"/>
    <x v="1"/>
    <x v="7"/>
    <s v="2 - Poder Ejecutivo"/>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0"/>
  </r>
  <r>
    <s v="2024"/>
    <x v="0"/>
    <x v="0"/>
    <x v="1"/>
    <x v="7"/>
    <s v="2 - Poder Ejecutivo"/>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0"/>
  </r>
  <r>
    <s v="2024"/>
    <x v="0"/>
    <x v="0"/>
    <x v="1"/>
    <x v="7"/>
    <s v="2 - Poder Ejecutivo"/>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0"/>
  </r>
  <r>
    <s v="2024"/>
    <x v="0"/>
    <x v="0"/>
    <x v="1"/>
    <x v="7"/>
    <s v="2 - Poder Ejecutivo"/>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0"/>
  </r>
  <r>
    <s v="2024"/>
    <x v="0"/>
    <x v="0"/>
    <x v="1"/>
    <x v="7"/>
    <s v="2 - Poder Ejecutivo"/>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0"/>
  </r>
  <r>
    <s v="2024"/>
    <x v="0"/>
    <x v="0"/>
    <x v="1"/>
    <x v="7"/>
    <s v="2 - Poder Ejecutivo"/>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0"/>
  </r>
  <r>
    <s v="2024"/>
    <x v="0"/>
    <x v="0"/>
    <x v="1"/>
    <x v="7"/>
    <s v="2 - Poder Ejecutivo"/>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2072397.35"/>
  </r>
  <r>
    <s v="2024"/>
    <x v="0"/>
    <x v="0"/>
    <x v="1"/>
    <x v="7"/>
    <s v="2 - Poder Ejecutivo"/>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0"/>
  </r>
  <r>
    <s v="2024"/>
    <x v="0"/>
    <x v="0"/>
    <x v="1"/>
    <x v="7"/>
    <s v="2 - Poder Ejecutivo"/>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0"/>
  </r>
  <r>
    <s v="2024"/>
    <x v="0"/>
    <x v="0"/>
    <x v="1"/>
    <x v="7"/>
    <s v="2 - Poder Ejecutivo"/>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3481127.73"/>
  </r>
  <r>
    <s v="2024"/>
    <x v="0"/>
    <x v="0"/>
    <x v="1"/>
    <x v="7"/>
    <s v="2 - Poder Ejecutivo"/>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3536051.01"/>
  </r>
  <r>
    <s v="2024"/>
    <x v="0"/>
    <x v="0"/>
    <x v="1"/>
    <x v="7"/>
    <s v="2 - Poder Ejecutivo"/>
    <s v="0211 - MINISTERIO DE OBRAS PÚBLICAS Y COMUNICACIONES"/>
    <s v="0001 - MINISTERIO DE OBRAS PUBLICAS Y COMUNICACIONES"/>
    <x v="2"/>
    <x v="14"/>
    <x v="58"/>
    <s v="2.7 - OBRAS"/>
    <s v="2.7.1 - OBRAS EN EDIFICACIONES"/>
    <s v="S"/>
    <s v="43 - CONSTRUCCIÓN DE APARTAMENTOS EN LOS RESIDENCIALES VISTA DEL RÍO Y ALTOS DEL TENGUE, MUNICIPIO SAN JUAN, PROVINCIA SAN JUAN"/>
    <s v="10 - FONDO GENERAL"/>
    <n v="16737"/>
    <s v="22 - SAN JUAN"/>
    <n v="0"/>
    <n v="9987358.0199999996"/>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09.800000001"/>
  </r>
  <r>
    <s v="2024"/>
    <x v="0"/>
    <x v="0"/>
    <x v="1"/>
    <x v="7"/>
    <s v="2 - Poder Ejecutivo"/>
    <s v="0211 - MINISTERIO DE OBRAS PÚBLICAS Y COMUNICACIONES"/>
    <s v="0001 - MINISTERIO DE OBRAS PUBLICAS Y COMUNICACIONES"/>
    <x v="2"/>
    <x v="3"/>
    <x v="47"/>
    <s v="2.7 - OBRAS"/>
    <s v="2.7.1 - OBRAS EN EDIFICACIONES"/>
    <s v="S"/>
    <s v="14 - CONSTRUCCIÓN LABORATORIO NACIONAL DE TAMIZ NEONATAL Y ALTO RIESGO EN SANTO DOMINGO, DISTRITO NACIONAL"/>
    <s v="10 - FONDO GENERAL"/>
    <n v="13710"/>
    <s v="01 - DISTRITO NACIONAL"/>
    <n v="0"/>
    <n v="0"/>
  </r>
  <r>
    <s v="2024"/>
    <x v="0"/>
    <x v="0"/>
    <x v="1"/>
    <x v="7"/>
    <s v="2 - Poder Ejecutivo"/>
    <s v="0211 - MINISTERIO DE OBRAS PÚBLICAS Y COMUNICACIONES"/>
    <s v="0001 - MINISTERIO DE OBRAS PUBLICAS Y COMUNICACIONES"/>
    <x v="2"/>
    <x v="3"/>
    <x v="47"/>
    <s v="2.7 - OBRAS"/>
    <s v="2.7.1 - OBRAS EN EDIFICACIONES"/>
    <s v="S"/>
    <s v="51 - CONSTRUCCIÓN SEGUNDA ETAPA CENTROS DE ATENCIÓN INTEGRAL PARA NIÑOS DISCAPACITADOS(CAID) (COORDINADO CON EL DESPACHO DE LA PRIMERA DAM"/>
    <s v="10 - FONDO GENERAL"/>
    <n v="14112"/>
    <s v="99 - MULTIPROVINCIAL"/>
    <n v="0"/>
    <n v="8607582"/>
  </r>
  <r>
    <s v="2024"/>
    <x v="0"/>
    <x v="0"/>
    <x v="1"/>
    <x v="7"/>
    <s v="2 - Poder Ejecutivo"/>
    <s v="0211 - MINISTERIO DE OBRAS PÚBLICAS Y COMUNICACIONES"/>
    <s v="0001 - MINISTERIO DE OBRAS PUBLICAS Y COMUNICACIONES"/>
    <x v="2"/>
    <x v="3"/>
    <x v="47"/>
    <s v="2.7 - OBRAS"/>
    <s v="2.7.1 - OBRAS EN EDIFICACIONES"/>
    <s v="S"/>
    <s v="13 - CONSTRUCCIÓN DE 2 FARMACIAS DEL PUEBLO (BOTICA POPULAR), EN LOS SECTORES VILLA MELLA Y LA CEIBA, MUNICIPIO SANTO DOMINGO NORTE, PROVINCIA SANTO DOMINGO"/>
    <s v="10 - FONDO GENERAL"/>
    <n v="16537"/>
    <s v="32 - SANTO DOMINGO"/>
    <n v="0"/>
    <n v="0"/>
  </r>
  <r>
    <s v="2024"/>
    <x v="0"/>
    <x v="0"/>
    <x v="1"/>
    <x v="7"/>
    <s v="2 - Poder Ejecutivo"/>
    <s v="0211 - MINISTERIO DE OBRAS PÚBLICAS Y COMUNICACIONES"/>
    <s v="0001 - MINISTERIO DE OBRAS PUBLICAS Y COMUNICACIONES"/>
    <x v="2"/>
    <x v="3"/>
    <x v="47"/>
    <s v="2.7 - OBRAS"/>
    <s v="2.7.1 - OBRAS EN EDIFICACIONES"/>
    <s v="S"/>
    <s v="30 - REHABILITACIÓN CONSTRUCCIÓN DE 911 EN LA PROVINCIA PUERTO PLATA"/>
    <s v="10 - FONDO GENERAL"/>
    <n v="13969"/>
    <s v="18 - PUERTO PLATA"/>
    <n v="0"/>
    <n v="2000000"/>
  </r>
  <r>
    <s v="2024"/>
    <x v="0"/>
    <x v="0"/>
    <x v="1"/>
    <x v="7"/>
    <s v="2 - Poder Ejecutivo"/>
    <s v="0211 - MINISTERIO DE OBRAS PÚBLICAS Y COMUNICACIONES"/>
    <s v="0001 - MINISTERIO DE OBRAS PUBLICAS Y COMUNICACIONES"/>
    <x v="2"/>
    <x v="3"/>
    <x v="47"/>
    <s v="2.7 - OBRAS"/>
    <s v="2.7.1 - OBRAS EN EDIFICACIONES"/>
    <s v="S"/>
    <s v="05 - CONSTRUCCIÓN EDIFICIO DE DOS NIVELES DEL INSTITUTO DE CARDIOLOGÍA"/>
    <s v="10 - FONDO GENERAL"/>
    <n v="13635"/>
    <s v="32 - SANTO DOMINGO"/>
    <n v="0"/>
    <n v="26755506.609999999"/>
  </r>
  <r>
    <s v="2024"/>
    <x v="0"/>
    <x v="0"/>
    <x v="1"/>
    <x v="7"/>
    <s v="2 - Poder Ejecutivo"/>
    <s v="0211 - MINISTERIO DE OBRAS PÚBLICAS Y COMUNICACIONES"/>
    <s v="0001 - MINISTERIO DE OBRAS PUBLICAS Y COMUNICACIONES"/>
    <x v="2"/>
    <x v="3"/>
    <x v="47"/>
    <s v="2.7 - OBRAS"/>
    <s v="2.7.1 - OBRAS EN EDIFICACIONES"/>
    <s v="S"/>
    <s v="17 - CONSTRUCCIÓN DE FARMACIA DEL PUEBLO (BOTICA POPULAR), MUNICIPIO SAN JUAN DE LA MAGUANA, PROVINCIA SAN JUAN"/>
    <s v="10 - FONDO GENERAL"/>
    <n v="16584"/>
    <s v="22 - SAN JUAN"/>
    <n v="0"/>
    <n v="0"/>
  </r>
  <r>
    <s v="2024"/>
    <x v="0"/>
    <x v="0"/>
    <x v="1"/>
    <x v="7"/>
    <s v="2 - Poder Ejecutivo"/>
    <s v="0211 - MINISTERIO DE OBRAS PÚBLICAS Y COMUNICACIONES"/>
    <s v="0001 - MINISTERIO DE OBRAS PUBLICAS Y COMUNICACIONES"/>
    <x v="2"/>
    <x v="3"/>
    <x v="47"/>
    <s v="2.7 - OBRAS"/>
    <s v="2.7.1 - OBRAS EN EDIFICACIONES"/>
    <s v="S"/>
    <s v="42 - CONSTRUCCIÓN LABORATORIO NACIONAL DE TAMIZ NEONATAL Y ALTO RIESGO EN SANTO DOMINGO, DISTRITO NACIONAL (ETAPA II)"/>
    <s v="50 - CRÉDITO INTERNO"/>
    <n v="13979"/>
    <s v="01 - DISTRITO NACIONAL"/>
    <n v="0"/>
    <n v="0"/>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0"/>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0"/>
  </r>
  <r>
    <s v="2024"/>
    <x v="0"/>
    <x v="0"/>
    <x v="1"/>
    <x v="7"/>
    <s v="2 - Poder Ejecutivo"/>
    <s v="0211 - MINISTERIO DE OBRAS PÚBLICAS Y COMUNICACIONES"/>
    <s v="0001 - MINISTERIO DE OBRAS PUBLICAS Y COMUNICACIONES"/>
    <x v="2"/>
    <x v="8"/>
    <x v="34"/>
    <s v="2.7 - OBRAS"/>
    <s v="2.7.1 - OBRAS EN EDIFICACIONES"/>
    <s v="S"/>
    <s v="39 - RECONSTRUCCIÓN DE DOS CANCHAS DEPORTIVAS: UNA EN EL CEDRO, MUNICIPIO CRISTÓBAL Y OTRA EN EL DISTRITO MUNICIPAL GUAYABAL, PROVINCIA INDEPENDENCIA"/>
    <s v="10 - FONDO GENERAL"/>
    <n v="16697"/>
    <s v="10 - INDEPENDENCIA"/>
    <n v="0"/>
    <n v="0"/>
  </r>
  <r>
    <s v="2024"/>
    <x v="0"/>
    <x v="0"/>
    <x v="1"/>
    <x v="7"/>
    <s v="2 - Poder Ejecutivo"/>
    <s v="0211 - MINISTERIO DE OBRAS PÚBLICAS Y COMUNICACIONES"/>
    <s v="0001 - MINISTERIO DE OBRAS PUBLICAS Y COMUNICACIONES"/>
    <x v="2"/>
    <x v="8"/>
    <x v="34"/>
    <s v="2.7 - OBRAS"/>
    <s v="2.7.1 - OBRAS EN EDIFICACIONES"/>
    <s v="S"/>
    <s v="35 - CONSTRUCCIÓN DE CUATRO CANCHAS DEPORTIVAS MUNICIPIO SANTO DOMINGO NORTE, PROVINCIA SANTO DOMINGO"/>
    <s v="10 - FONDO GENERAL"/>
    <n v="16674"/>
    <s v="32 - SANTO DOMINGO"/>
    <n v="0"/>
    <n v="0"/>
  </r>
  <r>
    <s v="2024"/>
    <x v="0"/>
    <x v="0"/>
    <x v="1"/>
    <x v="7"/>
    <s v="2 - Poder Ejecutivo"/>
    <s v="0211 - MINISTERIO DE OBRAS PÚBLICAS Y COMUNICACIONES"/>
    <s v="0001 - MINISTERIO DE OBRAS PUBLICAS Y COMUNICACIONES"/>
    <x v="2"/>
    <x v="8"/>
    <x v="34"/>
    <s v="2.7 - OBRAS"/>
    <s v="2.7.1 - OBRAS EN EDIFICACIONES"/>
    <s v="S"/>
    <s v="38 - REPARACIÓN  DE LA SALA DE TRANSMISIÓN (SÉPTIMO CIELO) DEL ESTADIO QUISQUEYA JUAN MARICHAL, DISTRITO NACIONAL"/>
    <s v="10 - FONDO GENERAL"/>
    <n v="16693"/>
    <s v="01 - DISTRITO NACIONAL"/>
    <n v="0"/>
    <n v="0"/>
  </r>
  <r>
    <s v="2024"/>
    <x v="0"/>
    <x v="0"/>
    <x v="1"/>
    <x v="7"/>
    <s v="2 - Poder Ejecutivo"/>
    <s v="0211 - MINISTERIO DE OBRAS PÚBLICAS Y COMUNICACIONES"/>
    <s v="0001 - MINISTERIO DE OBRAS PUBLICAS Y COMUNICACIONES"/>
    <x v="2"/>
    <x v="8"/>
    <x v="34"/>
    <s v="2.7 - OBRAS"/>
    <s v="2.7.1 - OBRAS EN EDIFICACIONES"/>
    <s v="S"/>
    <s v="37 - CONSTRUCCIÓN  DE DOS  CANCHAS EN LOS SECTORES LAS LAGUNAS Y MARÍA TRINIDAD SÁNCHEZ, PROVINCIA ESPAILLAT"/>
    <s v="10 - FONDO GENERAL"/>
    <n v="16692"/>
    <s v="09 - ESPAILLAT"/>
    <n v="0"/>
    <n v="0"/>
  </r>
  <r>
    <s v="2024"/>
    <x v="0"/>
    <x v="0"/>
    <x v="1"/>
    <x v="7"/>
    <s v="2 - Poder Ejecutivo"/>
    <s v="0211 - MINISTERIO DE OBRAS PÚBLICAS Y COMUNICACIONES"/>
    <s v="0001 - MINISTERIO DE OBRAS PUBLICAS Y COMUNICACIONES"/>
    <x v="2"/>
    <x v="8"/>
    <x v="34"/>
    <s v="2.7 - OBRAS"/>
    <s v="2.7.1 - OBRAS EN EDIFICACIONES"/>
    <s v="S"/>
    <s v="36 - CONSTRUCCIÓN DE TRES CANCHAS DEPORTIVAS, PROVINCIA SAN JUAN DE LA MANGUANA"/>
    <s v="10 - FONDO GENERAL"/>
    <n v="16680"/>
    <s v="22 - SAN JUAN"/>
    <n v="0"/>
    <n v="0"/>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6.08"/>
  </r>
  <r>
    <s v="2024"/>
    <x v="0"/>
    <x v="0"/>
    <x v="1"/>
    <x v="7"/>
    <s v="2 - Poder Ejecutivo"/>
    <s v="0211 - MINISTERIO DE OBRAS PÚBLICAS Y COMUNICACIONES"/>
    <s v="0001 - MINISTERIO DE OBRAS PUBLICAS Y COMUNICACIONES"/>
    <x v="2"/>
    <x v="8"/>
    <x v="109"/>
    <s v="2.7 - OBRAS"/>
    <s v="2.7.1 - OBRAS EN EDIFICACIONES"/>
    <s v="S"/>
    <s v="26 - CONSTRUCCIÓN CASA DE LOS PERIODISTAS, PUERTO PLATA."/>
    <s v="10 - FONDO GENERAL"/>
    <n v="13962"/>
    <s v="18 - PUERTO PLATA"/>
    <n v="0"/>
    <n v="0"/>
  </r>
  <r>
    <s v="2024"/>
    <x v="0"/>
    <x v="0"/>
    <x v="1"/>
    <x v="7"/>
    <s v="2 - Poder Ejecutivo"/>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0"/>
  </r>
  <r>
    <s v="2024"/>
    <x v="0"/>
    <x v="0"/>
    <x v="1"/>
    <x v="7"/>
    <s v="2 - Poder Ejecutivo"/>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r>
  <r>
    <s v="2024"/>
    <x v="0"/>
    <x v="0"/>
    <x v="1"/>
    <x v="7"/>
    <s v="2 - Poder Ejecutivo"/>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r>
  <r>
    <s v="2024"/>
    <x v="0"/>
    <x v="0"/>
    <x v="1"/>
    <x v="7"/>
    <s v="2 - Poder Ejecutivo"/>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69.6100000003"/>
  </r>
  <r>
    <s v="2024"/>
    <x v="0"/>
    <x v="0"/>
    <x v="1"/>
    <x v="7"/>
    <s v="2 - Poder Ejecutivo"/>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0"/>
  </r>
  <r>
    <s v="2024"/>
    <x v="0"/>
    <x v="0"/>
    <x v="1"/>
    <x v="7"/>
    <s v="2 - Poder Ejecutivo"/>
    <s v="0211 - MINISTERIO DE OBRAS PÚBLICAS Y COMUNICACIONES"/>
    <s v="0001 - MINISTERIO DE OBRAS PUBLICAS Y COMUNICACIONES"/>
    <x v="2"/>
    <x v="8"/>
    <x v="94"/>
    <s v="2.7 - OBRAS"/>
    <s v="2.7.1 - OBRAS EN EDIFICACIONES"/>
    <s v="S"/>
    <s v="33 - MEJORAMIENTO DE  LA CAPILLA SAGRADO CORAZÓN DE JESÚS, MUNICIPIO SANTO DOMINGO ESTE, PROVINCIA SANTO DOMINGO."/>
    <s v="10 - FONDO GENERAL"/>
    <n v="16651"/>
    <s v="32 - SANTO DOMINGO"/>
    <n v="0"/>
    <n v="0"/>
  </r>
  <r>
    <s v="2024"/>
    <x v="0"/>
    <x v="0"/>
    <x v="1"/>
    <x v="7"/>
    <s v="2 - Poder Ejecutivo"/>
    <s v="0211 - MINISTERIO DE OBRAS PÚBLICAS Y COMUNICACIONES"/>
    <s v="0001 - MINISTERIO DE OBRAS PUBLICAS Y COMUNICACIONES"/>
    <x v="2"/>
    <x v="8"/>
    <x v="94"/>
    <s v="2.7 - OBRAS"/>
    <s v="2.7.1 - OBRAS EN EDIFICACIONES"/>
    <s v="S"/>
    <s v="34 - REPARACIÓN DE DOS IGLESIAS DE LA PROVINCIA SANTIAGO"/>
    <s v="10 - FONDO GENERAL"/>
    <n v="16666"/>
    <s v="25 - SANTIAGO"/>
    <n v="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r>
  <r>
    <s v="2024"/>
    <x v="0"/>
    <x v="0"/>
    <x v="1"/>
    <x v="7"/>
    <s v="2 - Poder Ejecutivo"/>
    <s v="0211 - MINISTERIO DE OBRAS PÚBLICAS Y COMUNICACIONES"/>
    <s v="0001 - MINISTERIO DE OBRAS PUBLICAS Y COMUNICACIONES"/>
    <x v="2"/>
    <x v="10"/>
    <x v="24"/>
    <s v="2.7 - OBRAS"/>
    <s v="2.7.1 - OBRAS EN EDIFICACIONES"/>
    <s v="S"/>
    <s v="44 - REPARACIÓN DEL INSTITUTO TECNOLÓGICO SUPERIOR COMUNITARIO DE SAN LUIS, MUNICIPIO SANTO DOMINGO ESTE, PROVINCIA SANTO DOMINGO."/>
    <s v="10 - FONDO GENERAL"/>
    <n v="16732"/>
    <s v="32 - SANTO DOMINGO"/>
    <n v="0"/>
    <n v="22993653.329999998"/>
  </r>
  <r>
    <s v="2024"/>
    <x v="0"/>
    <x v="0"/>
    <x v="1"/>
    <x v="7"/>
    <s v="2 - Poder Ejecutivo"/>
    <s v="0211 - MINISTERIO DE OBRAS PÚBLICAS Y COMUNICACIONES"/>
    <s v="0001 - MINISTERIO DE OBRAS PUBLICAS Y COMUNICACIONES"/>
    <x v="2"/>
    <x v="10"/>
    <x v="46"/>
    <s v="2.7 - OBRAS"/>
    <s v="2.7.1 - OBRAS EN EDIFICACIONES"/>
    <s v="S"/>
    <s v="29 - REHABILITACIÓN Y CONSTRUCCIÓN RESIDENCIA ESTUDIANTIL DE LA UNIVERSIDAD AUTÓNOMA DE SANTO DOMINGO"/>
    <s v="10 - FONDO GENERAL"/>
    <n v="13967"/>
    <s v="01 - DISTRITO NACIONAL"/>
    <n v="0"/>
    <n v="15369433.360000001"/>
  </r>
  <r>
    <s v="2024"/>
    <x v="0"/>
    <x v="0"/>
    <x v="1"/>
    <x v="7"/>
    <s v="2 - Poder Ejecutivo"/>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0"/>
  </r>
  <r>
    <s v="2024"/>
    <x v="0"/>
    <x v="0"/>
    <x v="1"/>
    <x v="7"/>
    <s v="2 - Poder Ejecutivo"/>
    <s v="0211 - MINISTERIO DE OBRAS PÚBLICAS Y COMUNICACIONES"/>
    <s v="0001 - MINISTERIO DE OBRAS PUBLICAS Y COMUNICACIONES"/>
    <x v="2"/>
    <x v="4"/>
    <x v="106"/>
    <s v="2.7 - OBRAS"/>
    <s v="2.7.1 - OBRAS EN EDIFICACIONES"/>
    <s v="S"/>
    <s v="10 - CONSTRUCCIÓN DE LA CIUDAD ESPERANZA DE LOS BARRANCONES, PROVINCIA BARAHONA"/>
    <s v="10 - FONDO GENERAL"/>
    <n v="13652"/>
    <s v="04 - BARAHONA"/>
    <n v="0"/>
    <n v="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1260000"/>
    <n v="758501.5"/>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en blanco)"/>
    <s v="99 - MULTIPROVINCIAL"/>
    <n v="150000"/>
    <n v="0"/>
  </r>
  <r>
    <s v="2024"/>
    <x v="0"/>
    <x v="0"/>
    <x v="1"/>
    <x v="7"/>
    <s v="2 - Poder Ejecutivo"/>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en blanco)"/>
    <s v="99 - MULTIPROVINCIAL"/>
    <n v="0"/>
    <n v="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379261"/>
    <n v="2211927.7800000003"/>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en blanco)"/>
    <s v="99 - MULTIPROVINCIAL"/>
    <n v="0"/>
    <n v="65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14000000"/>
    <n v="2295892.1"/>
  </r>
  <r>
    <s v="2024"/>
    <x v="0"/>
    <x v="0"/>
    <x v="1"/>
    <x v="7"/>
    <s v="2 - Poder Ejecutivo"/>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en blanco)"/>
    <s v="99 - MULTIPROVINCIAL"/>
    <n v="500000"/>
    <n v="75000"/>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en blanco)"/>
    <s v="99 - MULTIPROVINCIAL"/>
    <n v="200000"/>
    <n v="224726.399999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1200000"/>
    <n v="140408.20000000001"/>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105315317.66"/>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531108952.7699999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4100000"/>
    <n v="4979042.24"/>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20 - FONDOS CON DESTINO ESPECÍFICO"/>
    <s v="(en blanco)"/>
    <s v="99 - MULTIPROVINCIAL"/>
    <n v="524625083"/>
    <n v="0"/>
  </r>
  <r>
    <s v="2024"/>
    <x v="0"/>
    <x v="0"/>
    <x v="1"/>
    <x v="7"/>
    <s v="2 - Poder Ejecutivo"/>
    <s v="0211 - MINISTERIO DE OBRAS PÚBLICAS Y COMUNICACIONES"/>
    <s v="0003 - OFICINA PARA EL REORDENAMIENTO DEL TRANSPORTE"/>
    <x v="1"/>
    <x v="11"/>
    <x v="59"/>
    <s v="2.6 - BIENES MUEBLES, INMUEBLES E INTANGIBLES"/>
    <s v="2.6.6 - EQUIPOS DE DEFENSA Y SEGURIDAD"/>
    <s v="N"/>
    <s v="00 - N/A"/>
    <s v="10 - FONDO GENERAL"/>
    <s v="(en blanco)"/>
    <s v="99 - MULTIPROVINCIAL"/>
    <n v="5000000"/>
    <n v="5345667.18"/>
  </r>
  <r>
    <s v="2024"/>
    <x v="0"/>
    <x v="0"/>
    <x v="1"/>
    <x v="7"/>
    <s v="2 - Poder Ejecutivo"/>
    <s v="0211 - MINISTERIO DE OBRAS PÚBLICAS Y COMUNICACIONES"/>
    <s v="0003 - OFICINA PARA EL REORDENAMIENTO DEL TRANSPORTE"/>
    <x v="1"/>
    <x v="11"/>
    <x v="59"/>
    <s v="2.6 - BIENES MUEBLES, INMUEBLES E INTANGIBLES"/>
    <s v="2.6.8 - BIENES INTANGIBLES"/>
    <s v="N"/>
    <s v="00 - N/A"/>
    <s v="10 - FONDO GENERAL"/>
    <s v="(en blanco)"/>
    <s v="99 - MULTIPROVINCIAL"/>
    <n v="0"/>
    <n v="0"/>
  </r>
  <r>
    <s v="2024"/>
    <x v="0"/>
    <x v="0"/>
    <x v="1"/>
    <x v="7"/>
    <s v="2 - Poder Ejecutivo"/>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en blanco)"/>
    <s v="99 - MULTIPROVINCIAL"/>
    <n v="1000000"/>
    <n v="57905.9"/>
  </r>
  <r>
    <s v="2024"/>
    <x v="0"/>
    <x v="0"/>
    <x v="1"/>
    <x v="7"/>
    <s v="2 - Poder Ejecutivo"/>
    <s v="0211 - MINISTERIO DE OBRAS PÚBLICAS Y COMUNICACIONES"/>
    <s v="0003 - OFICINA PARA EL REORDENAMIENTO DEL TRANSPORTE"/>
    <x v="1"/>
    <x v="11"/>
    <x v="59"/>
    <s v="2.7 - OBRAS"/>
    <s v="2.7.1 - OBRAS EN EDIFICACIONES"/>
    <s v="N"/>
    <s v="00 - N/A"/>
    <s v="10 - FONDO GENERAL"/>
    <s v="(en blanco)"/>
    <s v="99 - MULTIPROVINCIAL"/>
    <n v="8000000"/>
    <n v="1832524.6800000002"/>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1250000"/>
    <n v="2586039.5699999998"/>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en blanco)"/>
    <s v="99 - MULTIPROVINCIAL"/>
    <n v="0"/>
    <n v="1385446.82"/>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en blanco)"/>
    <s v="99 - MULTIPROVINCIAL"/>
    <n v="0"/>
    <n v="440000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5500000"/>
    <n v="7124856.6499999994"/>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en blanco)"/>
    <s v="99 - MULTIPROVINCIAL"/>
    <n v="0"/>
    <n v="178622.5"/>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220000"/>
    <n v="1020781.32"/>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en blanco)"/>
    <s v="99 - MULTIPROVINCIAL"/>
    <n v="200000"/>
    <n v="46106.81"/>
  </r>
  <r>
    <s v="2024"/>
    <x v="0"/>
    <x v="0"/>
    <x v="1"/>
    <x v="7"/>
    <s v="2 - Poder Ejecutivo"/>
    <s v="0211 - MINISTERIO DE OBRAS PÚBLICAS Y COMUNICACIONES"/>
    <s v="0009 - OFICINA NACIONAL DE METEOROLOGÍA"/>
    <x v="1"/>
    <x v="2"/>
    <x v="55"/>
    <s v="2.6 - BIENES MUEBLES, INMUEBLES E INTANGIBLES"/>
    <s v="2.6.3 - EQUIPO E INSTRUMENTAL, CIENTÍFICO Y LABORATORIO"/>
    <s v="N"/>
    <s v="00 - N/A"/>
    <s v="10 - FONDO GENERAL"/>
    <s v="(en blanco)"/>
    <s v="99 - MULTIPROVINCIAL"/>
    <n v="4800000"/>
    <n v="8479416.2799999993"/>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196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2700000"/>
    <n v="680884.48"/>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en blanco)"/>
    <s v="99 - MULTIPROVINCIAL"/>
    <n v="400000"/>
    <n v="0"/>
  </r>
  <r>
    <s v="2024"/>
    <x v="0"/>
    <x v="0"/>
    <x v="1"/>
    <x v="7"/>
    <s v="2 - Poder Ejecutivo"/>
    <s v="0211 - MINISTERIO DE OBRAS PÚBLICAS Y COMUNICACIONES"/>
    <s v="0009 - OFICINA NACIONAL DE METEOROLOGÍA"/>
    <x v="1"/>
    <x v="2"/>
    <x v="55"/>
    <s v="2.6 - BIENES MUEBLES, INMUEBLES E INTANGIBLES"/>
    <s v="2.6.8 - BIENES INTANGIBLES"/>
    <s v="N"/>
    <s v="00 - N/A"/>
    <s v="10 - FONDO GENERAL"/>
    <s v="(en blanco)"/>
    <s v="99 - MULTIPROVINCIAL"/>
    <n v="200000"/>
    <n v="0"/>
  </r>
  <r>
    <s v="2024"/>
    <x v="0"/>
    <x v="0"/>
    <x v="1"/>
    <x v="7"/>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0"/>
  </r>
  <r>
    <s v="2024"/>
    <x v="0"/>
    <x v="0"/>
    <x v="1"/>
    <x v="7"/>
    <s v="2 - Poder Ejecutivo"/>
    <s v="0211 - MINISTERIO DE OBRAS PÚBLICAS Y COMUNICACIONES"/>
    <s v="0009 - OFICINA NACIONAL DE METEOROLOGÍA"/>
    <x v="1"/>
    <x v="2"/>
    <x v="55"/>
    <s v="2.7 - OBRAS"/>
    <s v="2.7.1 - OBRAS EN EDIFICACIONES"/>
    <s v="N"/>
    <s v="00 - N/A"/>
    <s v="10 - FONDO GENERAL"/>
    <s v="(en blanco)"/>
    <s v="99 - MULTIPROVINCIAL"/>
    <n v="630105"/>
    <n v="0"/>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500000"/>
    <n v="14868"/>
  </r>
  <r>
    <s v="2024"/>
    <x v="0"/>
    <x v="0"/>
    <x v="1"/>
    <x v="7"/>
    <s v="2 - Poder Ejecutivo"/>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en blanco)"/>
    <s v="99 - MULTIPROVINCIAL"/>
    <n v="200000"/>
    <n v="0"/>
  </r>
  <r>
    <s v="2024"/>
    <x v="0"/>
    <x v="0"/>
    <x v="1"/>
    <x v="7"/>
    <s v="2 - Poder Ejecutivo"/>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en blanco)"/>
    <s v="99 - MULTIPROVINCIAL"/>
    <n v="1500000"/>
    <n v="0"/>
  </r>
  <r>
    <s v="2024"/>
    <x v="0"/>
    <x v="0"/>
    <x v="1"/>
    <x v="7"/>
    <s v="2 - Poder Ejecutivo"/>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en blanco)"/>
    <s v="99 - MULTIPROVINCIAL"/>
    <n v="200000"/>
    <n v="0"/>
  </r>
  <r>
    <s v="2024"/>
    <x v="0"/>
    <x v="0"/>
    <x v="1"/>
    <x v="7"/>
    <s v="2 - Poder Ejecutivo"/>
    <s v="0211 - MINISTERIO DE OBRAS PÚBLICAS Y COMUNICACIONES"/>
    <s v="0011 - JUNTA DE AVIACIÓN CIVIL"/>
    <x v="1"/>
    <x v="11"/>
    <x v="60"/>
    <s v="2.6 - BIENES MUEBLES, INMUEBLES E INTANGIBLES"/>
    <s v="2.6.1 - MOBILIARIO Y EQUIPO"/>
    <s v="N"/>
    <s v="00 - N/A"/>
    <s v="20 - FONDOS CON DESTINO ESPECÍFICO"/>
    <s v="(en blanco)"/>
    <s v="99 - MULTIPROVINCIAL"/>
    <n v="14923865"/>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3200000"/>
    <n v="2497094.0499999998"/>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27210403"/>
    <n v="13526279.65"/>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en blanco)"/>
    <s v="99 - MULTIPROVINCIAL"/>
    <n v="88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en blanco)"/>
    <s v="99 - MULTIPROVINCIAL"/>
    <n v="3780000"/>
    <n v="19346.099999999999"/>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1121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en blanco)"/>
    <s v="99 - MULTIPROVINCIAL"/>
    <n v="9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en blanco)"/>
    <s v="99 - MULTIPROVINCIAL"/>
    <n v="30000000"/>
    <n v="2546200.0099999998"/>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en blanco)"/>
    <s v="99 - MULTIPROVINCIAL"/>
    <n v="784168"/>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11482000"/>
    <n v="100885.61"/>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10 - FONDO GENERAL"/>
    <s v="(en blanco)"/>
    <s v="99 - MULTIPROVINCIAL"/>
    <n v="7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20 - FONDOS CON DESTINO ESPECÍFICO"/>
    <s v="(en blanco)"/>
    <s v="99 - MULTIPROVINCIAL"/>
    <n v="2250000"/>
    <n v="56999.99"/>
  </r>
  <r>
    <s v="2024"/>
    <x v="0"/>
    <x v="0"/>
    <x v="1"/>
    <x v="7"/>
    <s v="2 - Poder Ejecutivo"/>
    <s v="0212 - MINISTERIO DE INDUSTRIA, COMERCIO Y MIPYMES (MICM)"/>
    <s v="0001 - MINISTERIO DE INDUSTRIA, COMERCIO y MIPYMES (MICM)"/>
    <x v="1"/>
    <x v="2"/>
    <x v="55"/>
    <s v="2.6 - BIENES MUEBLES, INMUEBLES E INTANGIBLES"/>
    <s v="2.6.8 - BIENES INTANGIBLES"/>
    <s v="N"/>
    <s v="00 - N/A"/>
    <s v="10 - FONDO GENERAL"/>
    <s v="(en blanco)"/>
    <s v="99 - MULTIPROVINCIAL"/>
    <n v="545516"/>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20 - FONDOS CON DESTINO ESPECÍFICO"/>
    <s v="(en blanco)"/>
    <s v="99 - MULTIPROVINCIAL"/>
    <n v="16000000"/>
    <n v="126650"/>
  </r>
  <r>
    <s v="2024"/>
    <x v="0"/>
    <x v="0"/>
    <x v="1"/>
    <x v="7"/>
    <s v="2 - Poder Ejecutivo"/>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en blanco)"/>
    <s v="99 - MULTIPROVINCIAL"/>
    <n v="250000"/>
    <n v="0"/>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en blanco)"/>
    <s v="99 - MULTIPROVINCIAL"/>
    <n v="30030000"/>
    <n v="36708060.449999996"/>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150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20 - FONDOS CON DESTINO ESPECÍFICO"/>
    <s v="(en blanco)"/>
    <s v="99 - MULTIPROVINCIAL"/>
    <n v="60000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en blanco)"/>
    <s v="99 - MULTIPROVINCIAL"/>
    <n v="100000"/>
    <n v="0"/>
  </r>
  <r>
    <s v="2024"/>
    <x v="0"/>
    <x v="0"/>
    <x v="1"/>
    <x v="7"/>
    <s v="2 - Poder Ejecutivo"/>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en blanco)"/>
    <s v="99 - MULTIPROVINCIAL"/>
    <n v="0"/>
    <n v="0"/>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450000"/>
    <n v="530947.82000000007"/>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10 - FONDO GENERAL"/>
    <s v="(en blanco)"/>
    <s v="99 - MULTIPROVINCIAL"/>
    <n v="250000"/>
    <n v="0"/>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20 - FONDOS CON DESTINO ESPECÍFICO"/>
    <s v="(en blanco)"/>
    <s v="99 - MULTIPROVINCIAL"/>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1385000"/>
    <n v="823856.52999999991"/>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en blanco)"/>
    <s v="99 - MULTIPROVINCIAL"/>
    <n v="275000"/>
    <n v="0"/>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en blanco)"/>
    <s v="99 - MULTIPROVINCIAL"/>
    <n v="250000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1060000"/>
    <n v="647725"/>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en blanco)"/>
    <s v="99 - MULTIPROVINCIAL"/>
    <n v="10000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850000"/>
    <n v="438122.39"/>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en blanco)"/>
    <s v="99 - MULTIPROVINCIAL"/>
    <n v="0"/>
    <n v="441872.82999999996"/>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en blanco)"/>
    <s v="99 - MULTIPROVINCIAL"/>
    <n v="250000"/>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en blanco)"/>
    <s v="99 - MULTIPROVINCIAL"/>
    <n v="0"/>
    <n v="34515"/>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en blanco)"/>
    <s v="99 - MULTIPROVINCIAL"/>
    <n v="430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10 - FONDO GENERAL"/>
    <s v="(en blanco)"/>
    <s v="99 - MULTIPROVINCIAL"/>
    <n v="15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en blanco)"/>
    <s v="99 - MULTIPROVINCIAL"/>
    <n v="0"/>
    <n v="0"/>
  </r>
  <r>
    <s v="2024"/>
    <x v="0"/>
    <x v="0"/>
    <x v="1"/>
    <x v="7"/>
    <s v="2 - Poder Ejecutivo"/>
    <s v="0212 - MINISTERIO DE INDUSTRIA, COMERCIO Y MIPYMES (MICM)"/>
    <s v="0008 - OFICINA NACIONAL DE DERECHO DE AUTOR"/>
    <x v="1"/>
    <x v="2"/>
    <x v="55"/>
    <s v="2.6 - BIENES MUEBLES, INMUEBLES E INTANGIBLES"/>
    <s v="2.6.8 - BIENES INTANGIBLES"/>
    <s v="N"/>
    <s v="00 - N/A"/>
    <s v="10 - FONDO GENERAL"/>
    <s v="(en blanco)"/>
    <s v="99 - MULTIPROVINCIAL"/>
    <n v="250000"/>
    <n v="0"/>
  </r>
  <r>
    <s v="2024"/>
    <x v="0"/>
    <x v="0"/>
    <x v="1"/>
    <x v="7"/>
    <s v="2 - Poder Ejecutivo"/>
    <s v="0212 - MINISTERIO DE INDUSTRIA, COMERCIO Y MIPYMES (MICM)"/>
    <s v="0008 - OFICINA NACIONAL DE DERECHO DE AUTOR"/>
    <x v="1"/>
    <x v="2"/>
    <x v="55"/>
    <s v="2.6 - BIENES MUEBLES, INMUEBLES E INTANGIBLES"/>
    <s v="2.6.8 - BIENES INTANGIBLES"/>
    <s v="N"/>
    <s v="00 - N/A"/>
    <s v="20 - FONDOS CON DESTINO ESPECÍFICO"/>
    <s v="(en blanco)"/>
    <s v="99 - MULTIPROVINCIAL"/>
    <n v="0"/>
    <n v="0"/>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400000"/>
    <n v="1432562.5299999998"/>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2900000"/>
    <n v="283454.34000000003"/>
  </r>
  <r>
    <s v="2024"/>
    <x v="0"/>
    <x v="0"/>
    <x v="1"/>
    <x v="7"/>
    <s v="2 - Poder Ejecutivo"/>
    <s v="0212 - MINISTERIO DE INDUSTRIA, COMERCIO Y MIPYMES (MICM)"/>
    <s v="0009 - DIRECCION DE FOMENTO Y DESARROLLO DE LA ARTESANIA NACIONAL (FODEARTE)"/>
    <x v="1"/>
    <x v="2"/>
    <x v="55"/>
    <s v="2.6 - BIENES MUEBLES, INMUEBLES E INTANGIBLES"/>
    <s v="2.6.6 - EQUIPOS DE DEFENSA Y SEGURIDAD"/>
    <s v="N"/>
    <s v="00 - N/A"/>
    <s v="10 - FONDO GENERAL"/>
    <s v="(en blanco)"/>
    <s v="99 - MULTIPROVINCIAL"/>
    <n v="0"/>
    <n v="27702"/>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210000"/>
    <n v="43635.69"/>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en blanco)"/>
    <s v="99 - MULTIPROVINCIAL"/>
    <n v="110000"/>
    <n v="0"/>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en blanco)"/>
    <s v="99 - MULTIPROVINCIAL"/>
    <n v="20000"/>
    <n v="0"/>
  </r>
  <r>
    <s v="2024"/>
    <x v="0"/>
    <x v="0"/>
    <x v="1"/>
    <x v="7"/>
    <s v="2 - Poder Ejecutivo"/>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en blanco)"/>
    <s v="99 - MULTIPROVINCIAL"/>
    <n v="10000"/>
    <n v="0"/>
  </r>
  <r>
    <s v="2024"/>
    <x v="0"/>
    <x v="0"/>
    <x v="1"/>
    <x v="7"/>
    <s v="2 - Poder Ejecutivo"/>
    <s v="0212 - MINISTERIO DE INDUSTRIA, COMERCIO Y MIPYMES (MICM)"/>
    <s v="0010 - CONSEJO DE COORDINACIÓN DE LA ZONA ESPECIAL DE DESARROLLO FRONTERIZO (CCDF)"/>
    <x v="1"/>
    <x v="2"/>
    <x v="55"/>
    <s v="2.6 - BIENES MUEBLES, INMUEBLES E INTANGIBLES"/>
    <s v="2.6.8 - BIENES INTANGIBLES"/>
    <s v="N"/>
    <s v="00 - N/A"/>
    <s v="10 - FONDO GENERAL"/>
    <s v="(en blanco)"/>
    <s v="99 - MULTIPROVINCIAL"/>
    <n v="10000"/>
    <n v="0"/>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39703891"/>
    <n v="6061112.7999999998"/>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en blanco)"/>
    <s v="99 - MULTIPROVINCIAL"/>
    <n v="800000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en blanco)"/>
    <s v="99 - MULTIPROVINCIAL"/>
    <n v="345525"/>
    <n v="0"/>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47110610"/>
    <n v="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6191734"/>
    <n v="557279.66999999993"/>
  </r>
  <r>
    <s v="2024"/>
    <x v="0"/>
    <x v="0"/>
    <x v="1"/>
    <x v="7"/>
    <s v="2 - Poder Ejecutivo"/>
    <s v="0213 - MINISTERIO DE TURISMO"/>
    <s v="0001 - MINISTERIO DE TURISMO"/>
    <x v="1"/>
    <x v="17"/>
    <x v="65"/>
    <s v="2.6 - BIENES MUEBLES, INMUEBLES E INTANGIBLES"/>
    <s v="2.6.6 - EQUIPOS DE DEFENSA Y SEGURIDAD"/>
    <s v="N"/>
    <s v="00 - N/A"/>
    <s v="10 - FONDO GENERAL"/>
    <s v="(en blanco)"/>
    <s v="99 - MULTIPROVINCIAL"/>
    <n v="704000"/>
    <n v="0"/>
  </r>
  <r>
    <s v="2024"/>
    <x v="0"/>
    <x v="0"/>
    <x v="1"/>
    <x v="7"/>
    <s v="2 - Poder Ejecutivo"/>
    <s v="0213 - MINISTERIO DE TURISMO"/>
    <s v="0001 - MINISTERIO DE TURISMO"/>
    <x v="1"/>
    <x v="17"/>
    <x v="65"/>
    <s v="2.6 - BIENES MUEBLES, INMUEBLES E INTANGIBLES"/>
    <s v="2.6.8 - BIENES INTANGIBLES"/>
    <s v="N"/>
    <s v="00 - N/A"/>
    <s v="10 - FONDO GENERAL"/>
    <s v="(en blanco)"/>
    <s v="99 - MULTIPROVINCIAL"/>
    <n v="5000000"/>
    <n v="17250"/>
  </r>
  <r>
    <s v="2024"/>
    <x v="0"/>
    <x v="0"/>
    <x v="1"/>
    <x v="7"/>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10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2384463.23"/>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9500000"/>
    <n v="2855290.41"/>
  </r>
  <r>
    <s v="2024"/>
    <x v="0"/>
    <x v="0"/>
    <x v="1"/>
    <x v="7"/>
    <s v="2 - Poder Ejecutivo"/>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0"/>
  </r>
  <r>
    <s v="2024"/>
    <x v="0"/>
    <x v="0"/>
    <x v="1"/>
    <x v="7"/>
    <s v="2 - Poder Ejecutivo"/>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r>
  <r>
    <s v="2024"/>
    <x v="0"/>
    <x v="0"/>
    <x v="1"/>
    <x v="7"/>
    <s v="2 - Poder Ejecutivo"/>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0"/>
  </r>
  <r>
    <s v="2024"/>
    <x v="0"/>
    <x v="0"/>
    <x v="1"/>
    <x v="7"/>
    <s v="2 - Poder Ejecutivo"/>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r>
  <r>
    <s v="2024"/>
    <x v="0"/>
    <x v="0"/>
    <x v="1"/>
    <x v="7"/>
    <s v="2 - Poder Ejecutivo"/>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r>
  <r>
    <s v="2024"/>
    <x v="0"/>
    <x v="0"/>
    <x v="1"/>
    <x v="7"/>
    <s v="2 - Poder Ejecutivo"/>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r>
  <r>
    <s v="2024"/>
    <x v="0"/>
    <x v="0"/>
    <x v="1"/>
    <x v="7"/>
    <s v="2 - Poder Ejecutivo"/>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0"/>
  </r>
  <r>
    <s v="2024"/>
    <x v="0"/>
    <x v="0"/>
    <x v="1"/>
    <x v="7"/>
    <s v="2 - Poder Ejecutivo"/>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0"/>
  </r>
  <r>
    <s v="2024"/>
    <x v="0"/>
    <x v="0"/>
    <x v="1"/>
    <x v="7"/>
    <s v="2 - Poder Ejecutivo"/>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0"/>
  </r>
  <r>
    <s v="2024"/>
    <x v="0"/>
    <x v="0"/>
    <x v="1"/>
    <x v="7"/>
    <s v="2 - Poder Ejecutivo"/>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11813.87"/>
  </r>
  <r>
    <s v="2024"/>
    <x v="0"/>
    <x v="0"/>
    <x v="1"/>
    <x v="7"/>
    <s v="2 - Poder Ejecutivo"/>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0"/>
  </r>
  <r>
    <s v="2024"/>
    <x v="0"/>
    <x v="0"/>
    <x v="1"/>
    <x v="7"/>
    <s v="2 - Poder Ejecutivo"/>
    <s v="0213 - MINISTERIO DE TURISMO"/>
    <s v="0002 - COMITE EJECUTOR DE INFRAESTRUCTA EN ZONAS TURISTICAS (CEIZTUR)"/>
    <x v="1"/>
    <x v="17"/>
    <x v="65"/>
    <s v="2.6 - BIENES MUEBLES, INMUEBLES E INTANGIBLES"/>
    <s v="2.6.1 - MOBILIARIO Y EQUIPO"/>
    <s v="S"/>
    <s v="65 - RECONSTRUCCIÓN PLAZA DE VENDEDORES EN CAYO LEVANTADO, MUNICIPIO SAMANA, PROVINCIA SAMANA"/>
    <s v="20 - FONDOS CON DESTINO ESPECÍFICO"/>
    <n v="16694"/>
    <s v="20 - SAMANA"/>
    <n v="0"/>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1000000"/>
    <n v="62882.2"/>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300000"/>
    <n v="28320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5300000"/>
    <n v="12048.04"/>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2000000"/>
    <n v="12447765.770000001"/>
  </r>
  <r>
    <s v="2024"/>
    <x v="0"/>
    <x v="0"/>
    <x v="1"/>
    <x v="7"/>
    <s v="2 - Poder Ejecutivo"/>
    <s v="0213 - MINISTERIO DE TURISMO"/>
    <s v="0002 - COMITE EJECUTOR DE INFRAESTRUCTA EN ZONAS TURISTICAS (CEIZTUR)"/>
    <x v="1"/>
    <x v="17"/>
    <x v="65"/>
    <s v="2.6 - BIENES MUEBLES, INMUEBLES E INTANGIBLES"/>
    <s v="2.6.6 - EQUIPOS DE DEFENSA Y SEGURIDAD"/>
    <s v="N"/>
    <s v="00 - N/A"/>
    <s v="20 - FONDOS CON DESTINO ESPECÍFICO"/>
    <s v="(en blanco)"/>
    <s v="99 - MULTIPROVINCIAL"/>
    <n v="100000"/>
    <n v="38000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3200000"/>
    <n v="1090619.72"/>
  </r>
  <r>
    <s v="2024"/>
    <x v="0"/>
    <x v="0"/>
    <x v="1"/>
    <x v="7"/>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450000"/>
    <n v="0"/>
  </r>
  <r>
    <s v="2024"/>
    <x v="0"/>
    <x v="0"/>
    <x v="1"/>
    <x v="7"/>
    <s v="2 - Poder Ejecutivo"/>
    <s v="0213 - MINISTERIO DE TURISMO"/>
    <s v="0002 - COMITE EJECUTOR DE INFRAESTRUCTA EN ZONAS TURISTICAS (CEIZTUR)"/>
    <x v="1"/>
    <x v="17"/>
    <x v="65"/>
    <s v="2.7 - OBRAS"/>
    <s v="2.7.1 - OBRAS EN EDIFICACIONES"/>
    <s v="N"/>
    <s v="00 - N/A"/>
    <s v="20 - FONDOS CON DESTINO ESPECÍFICO"/>
    <s v="(en blanco)"/>
    <s v="99 - MULTIPROVINCIAL"/>
    <n v="0"/>
    <n v="16922658.400000002"/>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5718835"/>
    <n v="26310468.009999998"/>
  </r>
  <r>
    <s v="2024"/>
    <x v="0"/>
    <x v="0"/>
    <x v="1"/>
    <x v="7"/>
    <s v="2 - Poder Ejecutivo"/>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0"/>
  </r>
  <r>
    <s v="2024"/>
    <x v="0"/>
    <x v="0"/>
    <x v="1"/>
    <x v="7"/>
    <s v="2 - Poder Ejecutivo"/>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0"/>
  </r>
  <r>
    <s v="2024"/>
    <x v="0"/>
    <x v="0"/>
    <x v="1"/>
    <x v="7"/>
    <s v="2 - Poder Ejecutivo"/>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r>
  <r>
    <s v="2024"/>
    <x v="0"/>
    <x v="0"/>
    <x v="1"/>
    <x v="7"/>
    <s v="2 - Poder Ejecutivo"/>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r>
  <r>
    <s v="2024"/>
    <x v="0"/>
    <x v="0"/>
    <x v="1"/>
    <x v="7"/>
    <s v="2 - Poder Ejecutivo"/>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r>
  <r>
    <s v="2024"/>
    <x v="0"/>
    <x v="0"/>
    <x v="1"/>
    <x v="7"/>
    <s v="2 - Poder Ejecutivo"/>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r>
  <r>
    <s v="2024"/>
    <x v="0"/>
    <x v="0"/>
    <x v="1"/>
    <x v="7"/>
    <s v="2 - Poder Ejecutivo"/>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6000000"/>
  </r>
  <r>
    <s v="2024"/>
    <x v="0"/>
    <x v="0"/>
    <x v="1"/>
    <x v="7"/>
    <s v="2 - Poder Ejecutivo"/>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3608538.19"/>
  </r>
  <r>
    <s v="2024"/>
    <x v="0"/>
    <x v="0"/>
    <x v="1"/>
    <x v="7"/>
    <s v="2 - Poder Ejecutivo"/>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88656.8"/>
  </r>
  <r>
    <s v="2024"/>
    <x v="0"/>
    <x v="0"/>
    <x v="1"/>
    <x v="7"/>
    <s v="2 - Poder Ejecutivo"/>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17594438.82"/>
  </r>
  <r>
    <s v="2024"/>
    <x v="0"/>
    <x v="0"/>
    <x v="1"/>
    <x v="7"/>
    <s v="2 - Poder Ejecutivo"/>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2048416.06"/>
  </r>
  <r>
    <s v="2024"/>
    <x v="0"/>
    <x v="0"/>
    <x v="1"/>
    <x v="7"/>
    <s v="2 - Poder Ejecutivo"/>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0"/>
  </r>
  <r>
    <s v="2024"/>
    <x v="0"/>
    <x v="0"/>
    <x v="1"/>
    <x v="7"/>
    <s v="2 - Poder Ejecutivo"/>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6941424.48"/>
  </r>
  <r>
    <s v="2024"/>
    <x v="0"/>
    <x v="0"/>
    <x v="1"/>
    <x v="7"/>
    <s v="2 - Poder Ejecutivo"/>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0"/>
  </r>
  <r>
    <s v="2024"/>
    <x v="0"/>
    <x v="0"/>
    <x v="1"/>
    <x v="7"/>
    <s v="2 - Poder Ejecutivo"/>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0"/>
  </r>
  <r>
    <s v="2024"/>
    <x v="0"/>
    <x v="0"/>
    <x v="1"/>
    <x v="7"/>
    <s v="2 - Poder Ejecutivo"/>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19000155.079999998"/>
  </r>
  <r>
    <s v="2024"/>
    <x v="0"/>
    <x v="0"/>
    <x v="1"/>
    <x v="7"/>
    <s v="2 - Poder Ejecutivo"/>
    <s v="0213 - MINISTERIO DE TURISMO"/>
    <s v="0002 - COMITE EJECUTOR DE INFRAESTRUCTA EN ZONAS TURISTICAS (CEIZTUR)"/>
    <x v="1"/>
    <x v="17"/>
    <x v="65"/>
    <s v="2.7 - OBRAS"/>
    <s v="2.7.1 - OBRAS EN EDIFICACIONES"/>
    <s v="S"/>
    <s v="65 - RECONSTRUCCIÓN PLAZA DE VENDEDORES EN CAYO LEVANTADO, MUNICIPIO SAMANA, PROVINCIA SAMANA"/>
    <s v="20 - FONDOS CON DESTINO ESPECÍFICO"/>
    <n v="16694"/>
    <s v="20 - SAMANA"/>
    <n v="0"/>
    <n v="0"/>
  </r>
  <r>
    <s v="2024"/>
    <x v="0"/>
    <x v="0"/>
    <x v="1"/>
    <x v="7"/>
    <s v="2 - Poder Ejecutivo"/>
    <s v="0213 - MINISTERIO DE TURISMO"/>
    <s v="0002 - COMITE EJECUTOR DE INFRAESTRUCTA EN ZONAS TURISTICAS (CEIZTUR)"/>
    <x v="3"/>
    <x v="19"/>
    <x v="110"/>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0"/>
  </r>
  <r>
    <s v="2024"/>
    <x v="0"/>
    <x v="0"/>
    <x v="1"/>
    <x v="7"/>
    <s v="2 - Poder Ejecutivo"/>
    <s v="0213 - MINISTERIO DE TURISMO"/>
    <s v="0002 - COMITE EJECUTOR DE INFRAESTRUCTA EN ZONAS TURISTICAS (CEIZTUR)"/>
    <x v="3"/>
    <x v="19"/>
    <x v="110"/>
    <s v="2.7 - OBRAS"/>
    <s v="2.7.1 - OBRAS EN EDIFICACIONES"/>
    <s v="S"/>
    <s v="35 - HABILITACIÓN ESTACION DEPURADORA AGUAS RESIDUALES JUAN DOLIO, MUNICIPIO GUAYACANES, PROVINCIA DE SAN PEDRO DE MACORIS"/>
    <s v="20 - FONDOS CON DESTINO ESPECÍFICO"/>
    <n v="16115"/>
    <s v="23 - SAN PEDRO DE MACORIS"/>
    <n v="192706"/>
    <n v="0"/>
  </r>
  <r>
    <s v="2024"/>
    <x v="0"/>
    <x v="0"/>
    <x v="1"/>
    <x v="7"/>
    <s v="2 - Poder Ejecutivo"/>
    <s v="0213 - MINISTERIO DE TURISMO"/>
    <s v="0002 - COMITE EJECUTOR DE INFRAESTRUCTA EN ZONAS TURISTICAS (CEIZTUR)"/>
    <x v="2"/>
    <x v="14"/>
    <x v="103"/>
    <s v="2.6 - BIENES MUEBLES, INMUEBLES E INTANGIBLES"/>
    <s v="2.6.1 - MOBILIARIO Y EQUIPO"/>
    <s v="S"/>
    <s v="08 - RECONSTRUCCIÓN DEL FRENTE COSTERO DE LA PLAYA SOSUA, MUNICIPIO SOSUA, PROVINCIA PUERTO PLATA"/>
    <s v="20 - FONDOS CON DESTINO ESPECÍFICO"/>
    <n v="15345"/>
    <s v="18 - PUERTO PLATA"/>
    <n v="35194346"/>
    <n v="0"/>
  </r>
  <r>
    <s v="2024"/>
    <x v="0"/>
    <x v="0"/>
    <x v="1"/>
    <x v="7"/>
    <s v="2 - Poder Ejecutivo"/>
    <s v="0213 - MINISTERIO DE TURISMO"/>
    <s v="0002 - COMITE EJECUTOR DE INFRAESTRUCTA EN ZONAS TURISTICAS (CEIZTUR)"/>
    <x v="2"/>
    <x v="14"/>
    <x v="103"/>
    <s v="2.7 - OBRAS"/>
    <s v="2.7.1 - OBRAS EN EDIFICACIONES"/>
    <s v="S"/>
    <s v="08 - RECONSTRUCCIÓN DEL FRENTE COSTERO DE LA PLAYA SOSUA, MUNICIPIO SOSUA, PROVINCIA PUERTO PLATA"/>
    <s v="20 - FONDOS CON DESTINO ESPECÍFICO"/>
    <n v="15345"/>
    <s v="18 - PUERTO PLATA"/>
    <n v="20502010"/>
    <n v="15544854.470000001"/>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0"/>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13064128.049999999"/>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0"/>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0"/>
  </r>
  <r>
    <s v="2024"/>
    <x v="0"/>
    <x v="0"/>
    <x v="1"/>
    <x v="7"/>
    <s v="2 - Poder Ejecutivo"/>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0"/>
  </r>
  <r>
    <s v="2024"/>
    <x v="0"/>
    <x v="0"/>
    <x v="1"/>
    <x v="7"/>
    <s v="2 - Poder Ejecutivo"/>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4180816.66"/>
  </r>
  <r>
    <s v="2024"/>
    <x v="0"/>
    <x v="0"/>
    <x v="1"/>
    <x v="7"/>
    <s v="2 - Poder Ejecutivo"/>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6289892.9499999993"/>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13126539"/>
    <n v="2766259.5500000003"/>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en blanco)"/>
    <s v="99 - MULTIPROVINCIAL"/>
    <n v="1560822"/>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en blanco)"/>
    <s v="99 - MULTIPROVINCIAL"/>
    <n v="350000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en blanco)"/>
    <s v="99 - MULTIPROVINCIAL"/>
    <n v="110000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85000"/>
    <n v="35416.65"/>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800000"/>
    <n v="333333.34999999998"/>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1980000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011000"/>
    <n v="837915.20000000007"/>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en blanco)"/>
    <s v="99 - MULTIPROVINCIAL"/>
    <n v="1270000"/>
    <n v="0"/>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2550000"/>
    <n v="989601.96"/>
  </r>
  <r>
    <s v="2024"/>
    <x v="0"/>
    <x v="0"/>
    <x v="1"/>
    <x v="7"/>
    <s v="2 - Poder Ejecutivo"/>
    <s v="0215 - MINISTERIO DE LA MUJER"/>
    <s v="0001 - MINISTERIO DE LA MUJER"/>
    <x v="0"/>
    <x v="0"/>
    <x v="10"/>
    <s v="2.6 - BIENES MUEBLES, INMUEBLES E INTANGIBLES"/>
    <s v="2.6.1 - MOBILIARIO Y EQUIPO"/>
    <s v="N"/>
    <s v="00 - N/A"/>
    <s v="70 - DONACION EXTERNA"/>
    <s v="(en blanco)"/>
    <s v="99 - MULTIPROVINCIAL"/>
    <n v="0"/>
    <n v="355793.6"/>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en blanco)"/>
    <s v="99 - MULTIPROVINCIAL"/>
    <n v="550000"/>
    <n v="0"/>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1100000"/>
    <n v="568271.48"/>
  </r>
  <r>
    <s v="2024"/>
    <x v="0"/>
    <x v="0"/>
    <x v="1"/>
    <x v="7"/>
    <s v="2 - Poder Ejecutivo"/>
    <s v="0215 - MINISTERIO DE LA MUJER"/>
    <s v="0001 - MINISTERIO DE LA MUJER"/>
    <x v="0"/>
    <x v="0"/>
    <x v="10"/>
    <s v="2.6 - BIENES MUEBLES, INMUEBLES E INTANGIBLES"/>
    <s v="2.6.6 - EQUIPOS DE DEFENSA Y SEGURIDAD"/>
    <s v="N"/>
    <s v="00 - N/A"/>
    <s v="10 - FONDO GENERAL"/>
    <s v="(en blanco)"/>
    <s v="99 - MULTIPROVINCIAL"/>
    <n v="0"/>
    <n v="28179.16"/>
  </r>
  <r>
    <s v="2024"/>
    <x v="0"/>
    <x v="0"/>
    <x v="1"/>
    <x v="7"/>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0"/>
  </r>
  <r>
    <s v="2024"/>
    <x v="0"/>
    <x v="0"/>
    <x v="1"/>
    <x v="7"/>
    <s v="2 - Poder Ejecutivo"/>
    <s v="0215 - MINISTERIO DE LA MUJER"/>
    <s v="0001 - MINISTERIO DE LA MUJER"/>
    <x v="0"/>
    <x v="0"/>
    <x v="10"/>
    <s v="2.7 - OBRAS"/>
    <s v="2.7.1 - OBRAS EN EDIFICACIONES"/>
    <s v="N"/>
    <s v="00 - N/A"/>
    <s v="10 - FONDO GENERAL"/>
    <s v="(en blanco)"/>
    <s v="99 - MULTIPROVINCIAL"/>
    <n v="6000000"/>
    <n v="960868.30999999994"/>
  </r>
  <r>
    <s v="2024"/>
    <x v="0"/>
    <x v="0"/>
    <x v="1"/>
    <x v="7"/>
    <s v="2 - Poder Ejecutivo"/>
    <s v="0215 - MINISTERIO DE LA MUJER"/>
    <s v="0001 - MINISTERIO DE LA MUJER"/>
    <x v="0"/>
    <x v="0"/>
    <x v="10"/>
    <s v="2.7 - OBRAS"/>
    <s v="2.7.1 - OBRAS EN EDIFICACIONES"/>
    <s v="N"/>
    <s v="00 - N/A"/>
    <s v="70 - DONACION EXTERNA"/>
    <s v="(en blanco)"/>
    <s v="99 - MULTIPROVINCIAL"/>
    <n v="168632586"/>
    <n v="0"/>
  </r>
  <r>
    <s v="2024"/>
    <x v="0"/>
    <x v="0"/>
    <x v="1"/>
    <x v="7"/>
    <s v="2 - Poder Ejecutivo"/>
    <s v="0215 - MINISTERIO DE LA MUJER"/>
    <s v="0001 - MINISTERIO DE LA MUJER"/>
    <x v="2"/>
    <x v="3"/>
    <x v="4"/>
    <s v="2.6 - BIENES MUEBLES, INMUEBLES E INTANGIBLES"/>
    <s v="2.6.1 - MOBILIARIO Y EQUIPO"/>
    <s v="N"/>
    <s v="00 - N/A"/>
    <s v="10 - FONDO GENERAL"/>
    <s v="(en blanco)"/>
    <s v="99 - MULTIPROVINCIAL"/>
    <n v="7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en blanco)"/>
    <s v="99 - MULTIPROVINCIAL"/>
    <n v="0"/>
    <n v="0"/>
  </r>
  <r>
    <s v="2024"/>
    <x v="0"/>
    <x v="0"/>
    <x v="1"/>
    <x v="7"/>
    <s v="2 - Poder Ejecutivo"/>
    <s v="0215 - MINISTERIO DE LA MUJER"/>
    <s v="0001 - MINISTERIO DE LA MUJER"/>
    <x v="2"/>
    <x v="5"/>
    <x v="8"/>
    <s v="2.6 - BIENES MUEBLES, INMUEBLES E INTANGIBLES"/>
    <s v="2.6.1 - MOBILIARIO Y EQUIPO"/>
    <s v="N"/>
    <s v="00 - N/A"/>
    <s v="10 - FONDO GENERAL"/>
    <s v="(en blanco)"/>
    <s v="99 - MULTIPROVINCIAL"/>
    <n v="71466"/>
    <n v="0"/>
  </r>
  <r>
    <s v="2024"/>
    <x v="0"/>
    <x v="0"/>
    <x v="1"/>
    <x v="7"/>
    <s v="2 - Poder Ejecutivo"/>
    <s v="0215 - MINISTERIO DE LA MUJER"/>
    <s v="0001 - MINISTERIO DE LA MUJER"/>
    <x v="2"/>
    <x v="5"/>
    <x v="8"/>
    <s v="2.7 - OBRAS"/>
    <s v="2.7.1 - OBRAS EN EDIFICACIONES"/>
    <s v="N"/>
    <s v="00 - N/A"/>
    <s v="10 - FONDO GENERAL"/>
    <s v="(en blanco)"/>
    <s v="99 - MULTIPROVINCIAL"/>
    <n v="0"/>
    <n v="3560774.91"/>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500000"/>
    <n v="1540139.65"/>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4946000.28"/>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en blanco)"/>
    <s v="99 - MULTIPROVINCIAL"/>
    <n v="300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en blanco)"/>
    <s v="99 - MULTIPROVINCIAL"/>
    <n v="0"/>
    <n v="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en blanco)"/>
    <s v="99 - MULTIPROVINCIAL"/>
    <n v="0"/>
    <n v="0"/>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en blanco)"/>
    <s v="99 - MULTIPROVINCIAL"/>
    <n v="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627000"/>
    <n v="487892.24"/>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985798.98"/>
  </r>
  <r>
    <s v="2024"/>
    <x v="0"/>
    <x v="0"/>
    <x v="1"/>
    <x v="7"/>
    <s v="2 - Poder Ejecutivo"/>
    <s v="0215 - MINISTERIO DE LA MUJER"/>
    <s v="0001 - MINISTERIO DE LA MUJER"/>
    <x v="2"/>
    <x v="5"/>
    <x v="9"/>
    <s v="2.6 - BIENES MUEBLES, INMUEBLES E INTANGIBLES"/>
    <s v="2.6.6 - EQUIPOS DE DEFENSA Y SEGURIDAD"/>
    <s v="N"/>
    <s v="00 - N/A"/>
    <s v="10 - FONDO GENERAL"/>
    <s v="(en blanco)"/>
    <s v="99 - MULTIPROVINCIAL"/>
    <n v="500000"/>
    <n v="525359.6"/>
  </r>
  <r>
    <s v="2024"/>
    <x v="0"/>
    <x v="0"/>
    <x v="1"/>
    <x v="7"/>
    <s v="2 - Poder Ejecutivo"/>
    <s v="0215 - MINISTERIO DE LA MUJER"/>
    <s v="0001 - MINISTERIO DE LA MUJER"/>
    <x v="2"/>
    <x v="5"/>
    <x v="9"/>
    <s v="2.6 - BIENES MUEBLES, INMUEBLES E INTANGIBLES"/>
    <s v="2.6.6 - EQUIPOS DE DEFENSA Y SEGURIDAD"/>
    <s v="N"/>
    <s v="00 - N/A"/>
    <s v="70 - DONACION EXTERNA"/>
    <s v="(en blanco)"/>
    <s v="99 - MULTIPROVINCIAL"/>
    <n v="0"/>
    <n v="0"/>
  </r>
  <r>
    <s v="2024"/>
    <x v="0"/>
    <x v="0"/>
    <x v="1"/>
    <x v="7"/>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0"/>
  </r>
  <r>
    <s v="2024"/>
    <x v="0"/>
    <x v="0"/>
    <x v="1"/>
    <x v="7"/>
    <s v="2 - Poder Ejecutivo"/>
    <s v="0215 - MINISTERIO DE LA MUJER"/>
    <s v="0001 - MINISTERIO DE LA MUJER"/>
    <x v="2"/>
    <x v="5"/>
    <x v="9"/>
    <s v="2.7 - OBRAS"/>
    <s v="2.7.1 - OBRAS EN EDIFICACIONES"/>
    <s v="N"/>
    <s v="00 - N/A"/>
    <s v="10 - FONDO GENERAL"/>
    <s v="(en blanco)"/>
    <s v="99 - MULTIPROVINCIAL"/>
    <n v="1809951"/>
    <n v="2512535.0499999998"/>
  </r>
  <r>
    <s v="2024"/>
    <x v="0"/>
    <x v="0"/>
    <x v="1"/>
    <x v="7"/>
    <s v="2 - Poder Ejecutivo"/>
    <s v="0215 - MINISTERIO DE LA MUJER"/>
    <s v="0001 - MINISTERIO DE LA MUJER"/>
    <x v="2"/>
    <x v="5"/>
    <x v="9"/>
    <s v="2.7 - OBRAS"/>
    <s v="2.7.1 - OBRAS EN EDIFICACIONES"/>
    <s v="N"/>
    <s v="00 - N/A"/>
    <s v="70 - DONACION EXTERNA"/>
    <s v="(en blanco)"/>
    <s v="99 - MULTIPROVINCIAL"/>
    <n v="0"/>
    <n v="2006276.8"/>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7300000"/>
    <n v="2661690.2199999997"/>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4800000"/>
    <n v="782594.6"/>
  </r>
  <r>
    <s v="2024"/>
    <x v="0"/>
    <x v="0"/>
    <x v="1"/>
    <x v="7"/>
    <s v="2 - Poder Ejecutivo"/>
    <s v="0216 - MINISTERIO DE CULTURA"/>
    <s v="0001 - MINISTERIO DE CULTURA"/>
    <x v="2"/>
    <x v="8"/>
    <x v="20"/>
    <s v="2.6 - BIENES MUEBLES, INMUEBLES E INTANGIBLES"/>
    <s v="2.6.3 - EQUIPO E INSTRUMENTAL, CIENTÍFICO Y LABORATORIO"/>
    <s v="N"/>
    <s v="00 - N/A"/>
    <s v="10 - FONDO GENERAL"/>
    <s v="(en blanco)"/>
    <s v="99 - MULTIPROVINCIAL"/>
    <n v="50000"/>
    <n v="0"/>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en blanco)"/>
    <s v="99 - MULTIPROVINCIAL"/>
    <n v="50000"/>
    <n v="7994.5"/>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800000"/>
    <n v="1046414.6299999999"/>
  </r>
  <r>
    <s v="2024"/>
    <x v="0"/>
    <x v="0"/>
    <x v="1"/>
    <x v="7"/>
    <s v="2 - Poder Ejecutivo"/>
    <s v="0216 - MINISTERIO DE CULTURA"/>
    <s v="0001 - MINISTERIO DE CULTURA"/>
    <x v="2"/>
    <x v="8"/>
    <x v="20"/>
    <s v="2.6 - BIENES MUEBLES, INMUEBLES E INTANGIBLES"/>
    <s v="2.6.6 - EQUIPOS DE DEFENSA Y SEGURIDAD"/>
    <s v="N"/>
    <s v="00 - N/A"/>
    <s v="10 - FONDO GENERAL"/>
    <s v="(en blanco)"/>
    <s v="99 - MULTIPROVINCIAL"/>
    <n v="100000"/>
    <n v="0"/>
  </r>
  <r>
    <s v="2024"/>
    <x v="0"/>
    <x v="0"/>
    <x v="1"/>
    <x v="7"/>
    <s v="2 - Poder Ejecutivo"/>
    <s v="0216 - MINISTERIO DE CULTURA"/>
    <s v="0001 - MINISTERIO DE CULTURA"/>
    <x v="2"/>
    <x v="8"/>
    <x v="20"/>
    <s v="2.7 - OBRAS"/>
    <s v="2.7.1 - OBRAS EN EDIFICACIONES"/>
    <s v="N"/>
    <s v="00 - N/A"/>
    <s v="10 - FONDO GENERAL"/>
    <s v="(en blanco)"/>
    <s v="99 - MULTIPROVINCIAL"/>
    <n v="3000000"/>
    <n v="731741.48"/>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en blanco)"/>
    <s v="99 - MULTIPROVINCIAL"/>
    <n v="2800000"/>
    <n v="2950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6 - MINISTERIO DE CULTURA"/>
    <s v="0002 - ORQUESTA SINFÓNICA NACIONAL"/>
    <x v="2"/>
    <x v="8"/>
    <x v="20"/>
    <s v="2.6 - BIENES MUEBLES, INMUEBLES E INTANGIBLES"/>
    <s v="2.6.6 - EQUIPOS DE DEFENSA Y SEGURIDAD"/>
    <s v="N"/>
    <s v="00 - N/A"/>
    <s v="20 - FONDOS CON DESTINO ESPECÍFICO"/>
    <s v="(en blanco)"/>
    <s v="99 - MULTIPROVINCIAL"/>
    <n v="0"/>
    <n v="0"/>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3260000"/>
    <n v="224191.29"/>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1000"/>
    <n v="15073.18"/>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5000"/>
    <n v="34263.020000000004"/>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en blanco)"/>
    <s v="99 - MULTIPROVINCIAL"/>
    <n v="150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en blanco)"/>
    <s v="99 - MULTIPROVINCIAL"/>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en blanco)"/>
    <s v="99 - MULTIPROVINCIAL"/>
    <n v="1000"/>
    <n v="14507608.650000002"/>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1358000"/>
    <n v="1611231.4000000001"/>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369300"/>
    <n v="1073791.0100000002"/>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en blanco)"/>
    <s v="99 - MULTIPROVINCIAL"/>
    <n v="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en blanco)"/>
    <s v="99 - MULTIPROVINCIAL"/>
    <n v="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201338"/>
    <n v="278325.77"/>
  </r>
  <r>
    <s v="2024"/>
    <x v="0"/>
    <x v="0"/>
    <x v="1"/>
    <x v="7"/>
    <s v="2 - Poder Ejecutivo"/>
    <s v="0216 - MINISTERIO DE CULTURA"/>
    <s v="0005 - DIRECCIÓN GENERAL DE BELLAS ARTES"/>
    <x v="2"/>
    <x v="8"/>
    <x v="20"/>
    <s v="2.6 - BIENES MUEBLES, INMUEBLES E INTANGIBLES"/>
    <s v="2.6.8 - BIENES INTANGIBLES"/>
    <s v="N"/>
    <s v="00 - N/A"/>
    <s v="10 - FONDO GENERAL"/>
    <s v="(en blanco)"/>
    <s v="99 - MULTIPROVINCIAL"/>
    <n v="1575000"/>
    <n v="21000"/>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2349900"/>
    <n v="1525221.4400000002"/>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en blanco)"/>
    <s v="99 - MULTIPROVINCIAL"/>
    <n v="1000000"/>
    <n v="143311.99"/>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en blanco)"/>
    <s v="99 - MULTIPROVINCIAL"/>
    <n v="0"/>
    <n v="0"/>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328240.55"/>
  </r>
  <r>
    <s v="2024"/>
    <x v="0"/>
    <x v="0"/>
    <x v="1"/>
    <x v="7"/>
    <s v="2 - Poder Ejecutivo"/>
    <s v="0216 - MINISTERIO DE CULTURA"/>
    <s v="0006 - DIRECCIÓN GENERAL DE MUSEOS"/>
    <x v="2"/>
    <x v="8"/>
    <x v="20"/>
    <s v="2.6 - BIENES MUEBLES, INMUEBLES E INTANGIBLES"/>
    <s v="2.6.6 - EQUIPOS DE DEFENSA Y SEGURIDAD"/>
    <s v="N"/>
    <s v="00 - N/A"/>
    <s v="10 - FONDO GENERAL"/>
    <s v="(en blanco)"/>
    <s v="99 - MULTIPROVINCIAL"/>
    <n v="0"/>
    <n v="0"/>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6536494"/>
    <n v="1407401.3900000001"/>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en blanco)"/>
    <s v="99 - MULTIPROVINCIAL"/>
    <n v="10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590000"/>
    <n v="195461.05000000002"/>
  </r>
  <r>
    <s v="2024"/>
    <x v="0"/>
    <x v="0"/>
    <x v="1"/>
    <x v="7"/>
    <s v="2 - Poder Ejecutivo"/>
    <s v="0217 - MINISTERIO DE LA JUVENTUD"/>
    <s v="0001 - MINISTERIO DE LA JUVENTUD"/>
    <x v="2"/>
    <x v="4"/>
    <x v="5"/>
    <s v="2.6 - BIENES MUEBLES, INMUEBLES E INTANGIBLES"/>
    <s v="2.6.6 - EQUIPOS DE DEFENSA Y SEGURIDAD"/>
    <s v="N"/>
    <s v="00 - N/A"/>
    <s v="10 - FONDO GENERAL"/>
    <s v="(en blanco)"/>
    <s v="99 - MULTIPROVINCIAL"/>
    <n v="220000"/>
    <n v="876624.18"/>
  </r>
  <r>
    <s v="2024"/>
    <x v="0"/>
    <x v="0"/>
    <x v="1"/>
    <x v="7"/>
    <s v="2 - Poder Ejecutivo"/>
    <s v="0217 - MINISTERIO DE LA JUVENTUD"/>
    <s v="0001 - MINISTERIO DE LA JUVENTUD"/>
    <x v="2"/>
    <x v="4"/>
    <x v="5"/>
    <s v="2.6 - BIENES MUEBLES, INMUEBLES E INTANGIBLES"/>
    <s v="2.6.8 - BIENES INTANGIBLES"/>
    <s v="N"/>
    <s v="00 - N/A"/>
    <s v="10 - FONDO GENERAL"/>
    <s v="(en blanco)"/>
    <s v="99 - MULTIPROVINCIAL"/>
    <n v="740000"/>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en blanco)"/>
    <s v="99 - MULTIPROVINCIAL"/>
    <n v="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en blanco)"/>
    <s v="99 - MULTIPROVINCIAL"/>
    <n v="3807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en blanco)"/>
    <s v="99 - MULTIPROVINCIAL"/>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en blanco)"/>
    <s v="99 - MULTIPROVINCIAL"/>
    <n v="30395"/>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5631809"/>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en blanco)"/>
    <s v="99 - MULTIPROVINCIAL"/>
    <n v="1166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55734028"/>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1840985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en blanco)"/>
    <s v="99 - MULTIPROVINCIAL"/>
    <n v="49551854"/>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12523365"/>
    <n v="172716.6"/>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en blanco)"/>
    <s v="99 - MULTIPROVINCIAL"/>
    <n v="12091250"/>
    <n v="10335.15"/>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en blanco)"/>
    <s v="99 - MULTIPROVINCIAL"/>
    <n v="7520000"/>
    <n v="0"/>
  </r>
  <r>
    <s v="2024"/>
    <x v="0"/>
    <x v="0"/>
    <x v="1"/>
    <x v="7"/>
    <s v="2 - Poder Ejecutivo"/>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en blanco)"/>
    <s v="99 - MULTIPROVINCIAL"/>
    <n v="21100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en blanco)"/>
    <s v="99 - MULTIPROVINCIAL"/>
    <n v="1023293"/>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en blanco)"/>
    <s v="99 - MULTIPROVINCIAL"/>
    <n v="1542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127999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en blanco)"/>
    <s v="99 - MULTIPROVINCIAL"/>
    <n v="43242"/>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en blanco)"/>
    <s v="99 - MULTIPROVINCIAL"/>
    <n v="1200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en blanco)"/>
    <s v="99 - MULTIPROVINCIAL"/>
    <n v="2287968"/>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en blanco)"/>
    <s v="99 - MULTIPROVINCIAL"/>
    <n v="88600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en blanco)"/>
    <s v="99 - MULTIPROVINCIAL"/>
    <n v="168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en blanco)"/>
    <s v="99 - MULTIPROVINCIAL"/>
    <n v="8000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2567293"/>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en blanco)"/>
    <s v="99 - MULTIPROVINCIAL"/>
    <n v="216484"/>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2"/>
    <s v="2.6 - BIENES MUEBLES, INMUEBLES E INTANGIBLES"/>
    <s v="2.6.3 - EQUIPO E INSTRUMENTAL, CIENTÍFICO Y LABORATORIO"/>
    <s v="N"/>
    <s v="00 - N/A"/>
    <s v="10 - FONDO GENERAL"/>
    <s v="(en blanco)"/>
    <s v="99 - MULTIPROVINCIAL"/>
    <n v="40000"/>
    <n v="0"/>
  </r>
  <r>
    <s v="2024"/>
    <x v="0"/>
    <x v="0"/>
    <x v="1"/>
    <x v="7"/>
    <s v="2 - Poder Ejecutivo"/>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en blanco)"/>
    <s v="99 - MULTIPROVINCIAL"/>
    <n v="8462350"/>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en blanco)"/>
    <s v="99 - MULTIPROVINCIAL"/>
    <n v="654200"/>
    <n v="0"/>
  </r>
  <r>
    <s v="2024"/>
    <x v="0"/>
    <x v="0"/>
    <x v="1"/>
    <x v="7"/>
    <s v="2 - Poder Ejecutivo"/>
    <s v="0218 - MINISTERIO DE MEDIO AMBIENTE Y RECURSOS NATURALES"/>
    <s v="0001 - MINISTERIO  DE MEDIO AMBIENTE Y RECURSOS NATURALES"/>
    <x v="3"/>
    <x v="19"/>
    <x v="72"/>
    <s v="2.6 - BIENES MUEBLES, INMUEBLES E INTANGIBLES"/>
    <s v="2.6.7 - ACTIVOS BIOLÓGICOS"/>
    <s v="N"/>
    <s v="00 - N/A"/>
    <s v="10 - FONDO GENERAL"/>
    <s v="(en blanco)"/>
    <s v="99 - MULTIPROVINCIAL"/>
    <n v="204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7258120"/>
    <n v="31344"/>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47078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en blanco)"/>
    <s v="99 - MULTIPROVINCIAL"/>
    <n v="99267"/>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en blanco)"/>
    <s v="99 - MULTIPROVINCIAL"/>
    <n v="724010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810560"/>
    <n v="10776.66"/>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10 - FONDO GENERAL"/>
    <s v="(en blanco)"/>
    <s v="99 - MULTIPROVINCIAL"/>
    <n v="750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s v="2.7 - OBRAS"/>
    <s v="2.7.1 - OBRAS EN EDIFICACIONES"/>
    <s v="N"/>
    <s v="00 - N/A"/>
    <s v="10 - FONDO GENERAL"/>
    <s v="(en blanco)"/>
    <s v="99 - MULTIPROVINCIAL"/>
    <n v="153400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43682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192000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en blanco)"/>
    <s v="99 - MULTIPROVINCIAL"/>
    <n v="4620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en blanco)"/>
    <s v="99 - MULTIPROVINCIAL"/>
    <n v="9000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en blanco)"/>
    <s v="99 - MULTIPROVINCIAL"/>
    <n v="800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en blanco)"/>
    <s v="99 - MULTIPROVINCIAL"/>
    <n v="900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en blanco)"/>
    <s v="99 - MULTIPROVINCIAL"/>
    <n v="55061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en blanco)"/>
    <s v="99 - MULTIPROVINCIAL"/>
    <n v="14000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en blanco)"/>
    <s v="99 - MULTIPROVINCIAL"/>
    <n v="329204"/>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en blanco)"/>
    <s v="99 - MULTIPROVINCIAL"/>
    <n v="4231175"/>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759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en blanco)"/>
    <s v="99 - MULTIPROVINCIAL"/>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en blanco)"/>
    <s v="99 - MULTIPROVINCIAL"/>
    <n v="46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en blanco)"/>
    <s v="99 - MULTIPROVINCIAL"/>
    <n v="500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6584972"/>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en blanco)"/>
    <s v="99 - MULTIPROVINCIAL"/>
    <n v="2335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en blanco)"/>
    <s v="99 - MULTIPROVINCIAL"/>
    <n v="16691008"/>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en blanco)"/>
    <s v="99 - MULTIPROVINCIAL"/>
    <n v="0"/>
    <n v="56706.22"/>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188445"/>
    <n v="0"/>
  </r>
  <r>
    <s v="2024"/>
    <x v="0"/>
    <x v="0"/>
    <x v="1"/>
    <x v="7"/>
    <s v="2 - Poder Ejecutivo"/>
    <s v="0218 - MINISTERIO DE MEDIO AMBIENTE Y RECURSOS NATURALES"/>
    <s v="0001 - MINISTERIO  DE MEDIO AMBIENTE Y RECURSOS NATURALES"/>
    <x v="3"/>
    <x v="9"/>
    <x v="77"/>
    <s v="2.6 - BIENES MUEBLES, INMUEBLES E INTANGIBLES"/>
    <s v="2.6.6 - EQUIPOS DE DEFENSA Y SEGURIDAD"/>
    <s v="N"/>
    <s v="00 - N/A"/>
    <s v="10 - FONDO GENERAL"/>
    <s v="(en blanco)"/>
    <s v="99 - MULTIPROVINCIAL"/>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9542755"/>
    <n v="30000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2559075"/>
    <n v="4000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174733"/>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2608704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11286742"/>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en blanco)"/>
    <s v="99 - MULTIPROVINCIAL"/>
    <n v="103325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en blanco)"/>
    <s v="99 - MULTIPROVINCIAL"/>
    <n v="21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en blanco)"/>
    <s v="99 - MULTIPROVINCIAL"/>
    <n v="18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en blanco)"/>
    <s v="99 - MULTIPROVINCIAL"/>
    <n v="3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9"/>
    <x v="78"/>
    <s v="2.6 - BIENES MUEBLES, INMUEBLES E INTANGIBLES"/>
    <s v="2.6.7 - ACTIVOS BIOLÓGICO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en blanco)"/>
    <s v="99 - MULTIPROVINCIAL"/>
    <n v="17699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en blanco)"/>
    <s v="99 - MULTIPROVINCIAL"/>
    <n v="18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en blanco)"/>
    <s v="99 - MULTIPROVINCIAL"/>
    <n v="122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en blanco)"/>
    <s v="99 - MULTIPROVINCIAL"/>
    <n v="102000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en blanco)"/>
    <s v="99 - MULTIPROVINCIAL"/>
    <n v="5242468"/>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en blanco)"/>
    <s v="99 - MULTIPROVINCIAL"/>
    <n v="0"/>
    <n v="666442"/>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en blanco)"/>
    <s v="99 - MULTIPROVINCIAL"/>
    <n v="137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en blanco)"/>
    <s v="99 - MULTIPROVINCIAL"/>
    <n v="8462350"/>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en blanco)"/>
    <s v="99 - MULTIPROVINCIAL"/>
    <n v="1363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70 - DONACION EXTERNA"/>
    <s v="(en blanco)"/>
    <s v="99 - MULTIPROVINCIAL"/>
    <n v="43816439"/>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57662125"/>
    <n v="471801.76"/>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289339648"/>
    <n v="1270695.52"/>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1171449"/>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4831960"/>
    <n v="468740.04"/>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1864650"/>
    <n v="2100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8264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35129348"/>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9410820"/>
    <n v="89208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937416"/>
    <n v="36300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3125611.63"/>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609290"/>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10 - FONDO GENERAL"/>
    <s v="(en blanco)"/>
    <s v="99 - MULTIPROVINCIAL"/>
    <n v="900000"/>
    <n v="40000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10 - FONDO GENERAL"/>
    <s v="(en blanco)"/>
    <s v="99 - MULTIPROVINCIAL"/>
    <n v="1805767"/>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60 - CREDITO EXTERNO"/>
    <s v="(en blanco)"/>
    <s v="99 - MULTIPROVINCIAL"/>
    <n v="6627500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20 - FONDOS CON DESTINO ESPECÍFICO"/>
    <s v="(en blanco)"/>
    <s v="99 - MULTIPROVINCIAL"/>
    <n v="0"/>
    <n v="319160.74"/>
  </r>
  <r>
    <s v="2024"/>
    <x v="0"/>
    <x v="0"/>
    <x v="1"/>
    <x v="7"/>
    <s v="2 - Poder Ejecutivo"/>
    <s v="0218 - MINISTERIO DE MEDIO AMBIENTE Y RECURSOS NATURALES"/>
    <s v="0001 - MINISTERIO  DE MEDIO AMBIENTE Y RECURSOS NATURALES"/>
    <x v="3"/>
    <x v="9"/>
    <x v="81"/>
    <s v="2.7 - OBRAS"/>
    <s v="2.7.1 - OBRAS EN EDIFICACIONES"/>
    <s v="N"/>
    <s v="00 - N/A"/>
    <s v="10 - FONDO GENERAL"/>
    <s v="(en blanco)"/>
    <s v="99 - MULTIPROVINCIAL"/>
    <n v="92344682"/>
    <n v="623790.56999999995"/>
  </r>
  <r>
    <s v="2024"/>
    <x v="0"/>
    <x v="0"/>
    <x v="1"/>
    <x v="7"/>
    <s v="2 - Poder Ejecutivo"/>
    <s v="0218 - MINISTERIO DE MEDIO AMBIENTE Y RECURSOS NATURALES"/>
    <s v="0001 - MINISTERIO  DE MEDIO AMBIENTE Y RECURSOS NATURALES"/>
    <x v="3"/>
    <x v="9"/>
    <x v="81"/>
    <s v="2.7 - OBRAS"/>
    <s v="2.7.1 - OBRAS EN EDIFICACIONES"/>
    <s v="N"/>
    <s v="00 - N/A"/>
    <s v="20 - FONDOS CON DESTINO ESPECÍFICO"/>
    <s v="(en blanco)"/>
    <s v="99 - MULTIPROVINCIAL"/>
    <n v="0"/>
    <n v="6213067.8499999996"/>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en blanco)"/>
    <s v="99 - MULTIPROVINCIAL"/>
    <n v="413400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en blanco)"/>
    <s v="99 - MULTIPROVINCIAL"/>
    <n v="5350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en blanco)"/>
    <s v="99 - MULTIPROVINCIAL"/>
    <n v="1008925"/>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en blanco)"/>
    <s v="99 - MULTIPROVINCIAL"/>
    <n v="8000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10 - FONDO GENERAL"/>
    <s v="(en blanco)"/>
    <s v="99 - MULTIPROVINCIAL"/>
    <n v="61400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en blanco)"/>
    <s v="99 - MULTIPROVINCIAL"/>
    <n v="23500"/>
    <n v="0"/>
  </r>
  <r>
    <s v="2024"/>
    <x v="0"/>
    <x v="0"/>
    <x v="1"/>
    <x v="7"/>
    <s v="2 - Poder Ejecutivo"/>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6"/>
    <x v="83"/>
    <s v="2.6 - BIENES MUEBLES, INMUEBLES E INTANGIBLES"/>
    <s v="2.6.5 - MAQUINARIA, OTROS EQUIPOS Y HERRAMIENTAS"/>
    <s v="N"/>
    <s v="00 - N/A"/>
    <s v="10 - FONDO GENERAL"/>
    <s v="(en blanco)"/>
    <s v="99 - MULTIPROVINCIAL"/>
    <n v="40000"/>
    <n v="0"/>
  </r>
  <r>
    <s v="2024"/>
    <x v="0"/>
    <x v="0"/>
    <x v="1"/>
    <x v="7"/>
    <s v="2 - Poder Ejecutivo"/>
    <s v="0218 - MINISTERIO DE MEDIO AMBIENTE Y RECURSOS NATURALES"/>
    <s v="0001 - MINISTERIO  DE MEDIO AMBIENTE Y RECURSOS NATURALES"/>
    <x v="3"/>
    <x v="6"/>
    <x v="83"/>
    <s v="2.6 - BIENES MUEBLES, INMUEBLES E INTANGIBLES"/>
    <s v="2.6.8 - BIENES INTANGIBLES"/>
    <s v="N"/>
    <s v="00 - N/A"/>
    <s v="70 - DONACION EXTERNA"/>
    <s v="(en blanco)"/>
    <s v="99 - MULTIPROVINCIAL"/>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en blanco)"/>
    <s v="99 - MULTIPROVINCIAL"/>
    <n v="302299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en blanco)"/>
    <s v="99 - MULTIPROVINCIAL"/>
    <n v="6000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en blanco)"/>
    <s v="99 - MULTIPROVINCIAL"/>
    <n v="200000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en blanco)"/>
    <s v="99 - MULTIPROVINCIAL"/>
    <n v="66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2250000"/>
    <n v="224718.5"/>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592857"/>
    <n v="249583.7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321428"/>
    <n v="124791.87"/>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321429"/>
    <n v="124791.87"/>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321429"/>
    <n v="137791.85999999999"/>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321429"/>
    <n v="124791.9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321428"/>
    <n v="124791.8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100101.42"/>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50050.7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50050.7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50050.8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50050.7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50050.71"/>
  </r>
  <r>
    <s v="2024"/>
    <x v="0"/>
    <x v="0"/>
    <x v="1"/>
    <x v="7"/>
    <s v="2 - Poder Ejecutivo"/>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4 - BARAHONA"/>
    <n v="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7 - ELIAS PINA"/>
    <n v="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10 - INDEPENDENCIA"/>
    <n v="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22 - SAN JUAN"/>
    <n v="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473628.36"/>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189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190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339714.57"/>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561836.92999999993"/>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586737.6"/>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20372.16"/>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20000"/>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27321414.050000004"/>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13210899.699999999"/>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13210899.70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12624233.02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13804042.5"/>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12624233.030000001"/>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30023157"/>
    <n v="143277.4"/>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3418000"/>
    <n v="0"/>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en blanco)"/>
    <s v="99 - MULTIPROVINCIAL"/>
    <n v="600000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4300000"/>
    <n v="0"/>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en blanco)"/>
    <s v="99 - MULTIPROVINCIAL"/>
    <n v="210000"/>
    <n v="0"/>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en blanco)"/>
    <s v="99 - MULTIPROVINCIAL"/>
    <n v="10250000"/>
    <n v="1183439.52"/>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8786920.9499999993"/>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13326259"/>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en blanco)"/>
    <s v="99 - MULTIPROVINCIAL"/>
    <n v="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en blanco)"/>
    <s v="99 - MULTIPROVINCIAL"/>
    <n v="33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en blanco)"/>
    <s v="99 - MULTIPROVINCIAL"/>
    <n v="100000"/>
    <n v="861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en blanco)"/>
    <s v="99 - MULTIPROVINCIAL"/>
    <n v="40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1884508.49"/>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5000000"/>
    <n v="91025.2"/>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en blanco)"/>
    <s v="99 - MULTIPROVINCIAL"/>
    <n v="0"/>
    <n v="188795.16"/>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en blanco)"/>
    <s v="99 - MULTIPROVINCIAL"/>
    <n v="1000000"/>
    <n v="187064.86"/>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en blanco)"/>
    <s v="99 - MULTIPROVINCIAL"/>
    <n v="1000000"/>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en blanco)"/>
    <s v="99 - MULTIPROVINCIAL"/>
    <n v="500000"/>
    <n v="153400"/>
  </r>
  <r>
    <s v="2024"/>
    <x v="0"/>
    <x v="0"/>
    <x v="1"/>
    <x v="7"/>
    <s v="2 - Poder Ejecutivo"/>
    <s v="0219 - MINISTERIO DE EDUCACIÓN SUPERIOR CIENCIA Y TECNOLOGÍA"/>
    <s v="0002 - INSTITUTO TECNOLÓGICO DE LAS AMÉRICAS"/>
    <x v="2"/>
    <x v="10"/>
    <x v="45"/>
    <s v="2.7 - OBRAS"/>
    <s v="2.7.1 - OBRAS EN EDIFICACIONES"/>
    <s v="N"/>
    <s v="00 - N/A"/>
    <s v="10 - FONDO GENERAL"/>
    <s v="(en blanco)"/>
    <s v="99 - MULTIPROVINCIAL"/>
    <n v="169000000"/>
    <n v="676490.42"/>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1200000"/>
    <n v="1302096.8599999999"/>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1200000"/>
    <n v="19032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en blanco)"/>
    <s v="99 - MULTIPROVINCIAL"/>
    <n v="8000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3000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1633762"/>
    <n v="0"/>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en blanco)"/>
    <s v="99 - MULTIPROVINCIAL"/>
    <n v="300000"/>
    <n v="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en blanco)"/>
    <s v="99 - MULTIPROVINCIAL"/>
    <n v="100000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en blanco)"/>
    <s v="99 - MULTIPROVINCIAL"/>
    <n v="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1824437.2999999998"/>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14393.64"/>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2340450.0399999996"/>
  </r>
  <r>
    <s v="2024"/>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0"/>
    <n v="38000"/>
  </r>
  <r>
    <s v="2024"/>
    <x v="0"/>
    <x v="0"/>
    <x v="1"/>
    <x v="7"/>
    <s v="2 - Poder Ejecutivo"/>
    <s v="0220 - MINISTERIO DE ECONOMÍA, PLANIFICACIÓN Y DESARROLLO"/>
    <s v="0001 - MINISTERIO DE ECONOMIA, PLANIFICACION Y DESARROLLO"/>
    <x v="0"/>
    <x v="0"/>
    <x v="2"/>
    <s v="2.7 - OBRAS"/>
    <s v="2.7.1 - OBRAS EN EDIFICACIONES"/>
    <s v="N"/>
    <s v="00 - N/A"/>
    <s v="10 - FONDO GENERAL"/>
    <s v="(en blanco)"/>
    <s v="99 - MULTIPROVINCIAL"/>
    <n v="262035000"/>
    <n v="1944578.71"/>
  </r>
  <r>
    <s v="2024"/>
    <x v="0"/>
    <x v="0"/>
    <x v="1"/>
    <x v="7"/>
    <s v="2 - Poder Ejecutivo"/>
    <s v="0220 - MINISTERIO DE ECONOMÍA, PLANIFICACIÓN Y DESARROLLO"/>
    <s v="0005 - DIRECCION GENERAL DE COOPERACION MULTILATERAL"/>
    <x v="2"/>
    <x v="14"/>
    <x v="103"/>
    <s v="2.6 - BIENES MUEBLES, INMUEBLES E INTANGIBLES"/>
    <s v="2.6.1 - MOBILIARIO Y EQUIPO"/>
    <s v="S"/>
    <s v="00 - N/A"/>
    <s v="10 - FONDO GENERAL"/>
    <s v="(en blanco)"/>
    <s v="99 - MULTIPROVINCIAL"/>
    <n v="171886"/>
    <n v="0"/>
  </r>
  <r>
    <s v="2024"/>
    <x v="0"/>
    <x v="0"/>
    <x v="1"/>
    <x v="7"/>
    <s v="2 - Poder Ejecutivo"/>
    <s v="0220 - MINISTERIO DE ECONOMÍA, PLANIFICACIÓN Y DESARROLLO"/>
    <s v="0005 - DIRECCION GENERAL DE COOPERACION MULTILATERAL"/>
    <x v="2"/>
    <x v="14"/>
    <x v="103"/>
    <s v="2.6 - BIENES MUEBLES, INMUEBLES E INTANGIBLES"/>
    <s v="2.6.2 - MOBILIARIO Y EQUIPO DE AUDIO, AUDIOVISUAL, RECREATIVO Y EDUCACIONAL"/>
    <s v="S"/>
    <s v="00 - N/A"/>
    <s v="10 - FONDO GENERAL"/>
    <s v="(en blanco)"/>
    <s v="99 - MULTIPROVINCIAL"/>
    <n v="2700"/>
    <n v="0"/>
  </r>
  <r>
    <s v="2024"/>
    <x v="0"/>
    <x v="0"/>
    <x v="1"/>
    <x v="7"/>
    <s v="2 - Poder Ejecutivo"/>
    <s v="0220 - MINISTERIO DE ECONOMÍA, PLANIFICACIÓN Y DESARROLLO"/>
    <s v="0005 - DIRECCION GENERAL DE COOPERACION MULTILATERAL"/>
    <x v="2"/>
    <x v="14"/>
    <x v="103"/>
    <s v="2.6 - BIENES MUEBLES, INMUEBLES E INTANGIBLES"/>
    <s v="2.6.2 - MOBILIARIO Y EQUIPO DE AUDIO, AUDIOVISUAL, RECREATIVO Y EDUCACIONAL"/>
    <s v="S"/>
    <s v="00 - N/A"/>
    <s v="60 - CREDITO EXTERNO"/>
    <s v="(en blanco)"/>
    <s v="99 - MULTIPROVINCIAL"/>
    <n v="15000"/>
    <n v="18524.919999999998"/>
  </r>
  <r>
    <s v="2024"/>
    <x v="0"/>
    <x v="0"/>
    <x v="1"/>
    <x v="7"/>
    <s v="2 - Poder Ejecutivo"/>
    <s v="0220 - MINISTERIO DE ECONOMÍA, PLANIFICACIÓN Y DESARROLLO"/>
    <s v="0005 - DIRECCION GENERAL DE COOPERACION MULTILATERAL"/>
    <x v="2"/>
    <x v="14"/>
    <x v="103"/>
    <s v="2.6 - BIENES MUEBLES, INMUEBLES E INTANGIBLES"/>
    <s v="2.6.4 - VEHÍCULOS Y EQUIPO DE TRANSPORTE, TRACCIÓN Y ELEVACIÓN"/>
    <s v="S"/>
    <s v="00 - N/A"/>
    <s v="10 - FONDO GENERAL"/>
    <s v="(en blanco)"/>
    <s v="99 - MULTIPROVINCIAL"/>
    <n v="200000"/>
    <n v="0"/>
  </r>
  <r>
    <s v="2024"/>
    <x v="0"/>
    <x v="0"/>
    <x v="1"/>
    <x v="7"/>
    <s v="2 - Poder Ejecutivo"/>
    <s v="0220 - MINISTERIO DE ECONOMÍA, PLANIFICACIÓN Y DESARROLLO"/>
    <s v="0005 - DIRECCION GENERAL DE COOPERACION MULTILATERAL"/>
    <x v="2"/>
    <x v="14"/>
    <x v="103"/>
    <s v="2.6 - BIENES MUEBLES, INMUEBLES E INTANGIBLES"/>
    <s v="2.6.4 - VEHÍCULOS Y EQUIPO DE TRANSPORTE, TRACCIÓN Y ELEVACIÓN"/>
    <s v="S"/>
    <s v="00 - N/A"/>
    <s v="60 - CREDITO EXTERNO"/>
    <s v="(en blanco)"/>
    <s v="99 - MULTIPROVINCIAL"/>
    <n v="4200000"/>
    <n v="0"/>
  </r>
  <r>
    <s v="2024"/>
    <x v="0"/>
    <x v="0"/>
    <x v="1"/>
    <x v="7"/>
    <s v="2 - Poder Ejecutivo"/>
    <s v="0220 - MINISTERIO DE ECONOMÍA, PLANIFICACIÓN Y DESARROLLO"/>
    <s v="0005 - DIRECCION GENERAL DE COOPERACION MULTILATERAL"/>
    <x v="2"/>
    <x v="14"/>
    <x v="103"/>
    <s v="2.6 - BIENES MUEBLES, INMUEBLES E INTANGIBLES"/>
    <s v="2.6.5 - MAQUINARIA, OTROS EQUIPOS Y HERRAMIENTAS"/>
    <s v="S"/>
    <s v="00 - N/A"/>
    <s v="10 - FONDO GENERAL"/>
    <s v="(en blanco)"/>
    <s v="99 - MULTIPROVINCIAL"/>
    <n v="17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52500"/>
    <n v="476925.31"/>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28601"/>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6000"/>
    <n v="53056.29"/>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46299.99"/>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1900000"/>
    <n v="94317.61"/>
  </r>
  <r>
    <s v="2024"/>
    <x v="0"/>
    <x v="0"/>
    <x v="1"/>
    <x v="7"/>
    <s v="2 - Poder Ejecutivo"/>
    <s v="0220 - MINISTERIO DE ECONOMÍA, PLANIFICACIÓN Y DESARROLLO"/>
    <s v="0018 - SISTEMA ÚNICO DE BENEFICIARIOS"/>
    <x v="2"/>
    <x v="4"/>
    <x v="6"/>
    <s v="2.6 - BIENES MUEBLES, INMUEBLES E INTANGIBLES"/>
    <s v="2.6.2 - MOBILIARIO Y EQUIPO DE AUDIO, AUDIOVISUAL, RECREATIVO Y EDUCACIONAL"/>
    <s v="N"/>
    <s v="00 - N/A"/>
    <s v="10 - FONDO GENERAL"/>
    <s v="(en blanco)"/>
    <s v="99 - MULTIPROVINCIAL"/>
    <n v="0"/>
    <n v="8900"/>
  </r>
  <r>
    <s v="2024"/>
    <x v="0"/>
    <x v="0"/>
    <x v="1"/>
    <x v="7"/>
    <s v="2 - Poder Ejecutivo"/>
    <s v="0220 - MINISTERIO DE ECONOMÍA, PLANIFICACIÓN Y DESARROLLO"/>
    <s v="0018 - SISTEMA ÚNICO DE BENEFICIARIOS"/>
    <x v="2"/>
    <x v="4"/>
    <x v="6"/>
    <s v="2.6 - BIENES MUEBLES, INMUEBLES E INTANGIBLES"/>
    <s v="2.6.4 - VEHÍCULOS Y EQUIPO DE TRANSPORTE, TRACCIÓN Y ELEVACIÓN"/>
    <s v="N"/>
    <s v="00 - N/A"/>
    <s v="10 - FONDO GENERAL"/>
    <s v="(en blanco)"/>
    <s v="99 - MULTIPROVINCIAL"/>
    <n v="0"/>
    <n v="26397.24"/>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1100000"/>
    <n v="5292.3"/>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6910000"/>
    <n v="1934448.59"/>
  </r>
  <r>
    <s v="2024"/>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28119739"/>
    <n v="0"/>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1350000"/>
    <n v="1717001.68"/>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300000"/>
    <n v="22378.7"/>
  </r>
  <r>
    <s v="2024"/>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0"/>
    <n v="47103.7"/>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50000"/>
    <n v="74700"/>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400000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50000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15086972"/>
    <n v="141799.29"/>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en blanco)"/>
    <s v="01 - DISTRITO NACIONAL"/>
    <n v="1641966"/>
    <n v="299014.37"/>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1097379.1099999999"/>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en blanco)"/>
    <s v="99 - MULTIPROVINCIAL"/>
    <n v="0"/>
    <n v="792253.73"/>
  </r>
  <r>
    <s v="2024"/>
    <x v="0"/>
    <x v="0"/>
    <x v="1"/>
    <x v="7"/>
    <s v="2 - Poder Ejecutivo"/>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en blanco)"/>
    <s v="99 - MULTIPROVINCIAL"/>
    <n v="0"/>
    <n v="1363440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52991.9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130008.20000000001"/>
  </r>
  <r>
    <s v="2024"/>
    <x v="0"/>
    <x v="0"/>
    <x v="1"/>
    <x v="7"/>
    <s v="2 - Poder Ejecutivo"/>
    <s v="0221 - MINISTERIO DE ADMINISTRACIÓN PÚBLICA"/>
    <s v="0003 - OFICINA GUBERNAMENTAL DE TECNOLOGIA DE LA INFORMACION Y LA COMUNICACION (OGTIC)"/>
    <x v="1"/>
    <x v="20"/>
    <x v="84"/>
    <s v="2.6 - BIENES MUEBLES, INMUEBLES E INTANGIBLES"/>
    <s v="2.6.6 - EQUIPOS DE DEFENSA Y SEGURIDAD"/>
    <s v="N"/>
    <s v="00 - N/A"/>
    <s v="10 - FONDO GENERAL"/>
    <s v="(en blanco)"/>
    <s v="99 - MULTIPROVINCIAL"/>
    <n v="0"/>
    <n v="0"/>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en blanco)"/>
    <s v="99 - MULTIPROVINCIAL"/>
    <n v="0"/>
    <n v="851219.38"/>
  </r>
  <r>
    <s v="2024"/>
    <x v="0"/>
    <x v="0"/>
    <x v="1"/>
    <x v="7"/>
    <s v="2 - Poder Ejecutivo"/>
    <s v="0222 - MINISTERIO DE ENERGIA Y MINAS"/>
    <s v="0001 - MINISTERIO DE ENERGIA Y MINAS"/>
    <x v="1"/>
    <x v="16"/>
    <x v="64"/>
    <s v="2.6 - BIENES MUEBLES, INMUEBLES E INTANGIBLES"/>
    <s v="2.6.3 - EQUIPO E INSTRUMENTAL, CIENTÍFICO Y LABORATORIO"/>
    <s v="N"/>
    <s v="00 - N/A"/>
    <s v="10 - FONDO GENERAL"/>
    <s v="(en blanco)"/>
    <s v="99 - MULTIPROVINCIAL"/>
    <n v="0"/>
    <n v="0"/>
  </r>
  <r>
    <s v="2024"/>
    <x v="0"/>
    <x v="0"/>
    <x v="1"/>
    <x v="7"/>
    <s v="2 - Poder Ejecutivo"/>
    <s v="0222 - MINISTERIO DE ENERGIA Y MINAS"/>
    <s v="0001 - MINISTERIO DE ENERGIA Y MINAS"/>
    <x v="1"/>
    <x v="16"/>
    <x v="64"/>
    <s v="2.6 - BIENES MUEBLES, INMUEBLES E INTANGIBLES"/>
    <s v="2.6.5 - MAQUINARIA, OTROS EQUIPOS Y HERRAMIENTAS"/>
    <s v="N"/>
    <s v="00 - N/A"/>
    <s v="10 - FONDO GENERAL"/>
    <s v="(en blanco)"/>
    <s v="99 - MULTIPROVINCIAL"/>
    <n v="0"/>
    <n v="0"/>
  </r>
  <r>
    <s v="2024"/>
    <x v="0"/>
    <x v="0"/>
    <x v="1"/>
    <x v="7"/>
    <s v="2 - Poder Ejecutivo"/>
    <s v="0222 - MINISTERIO DE ENERGIA Y MINAS"/>
    <s v="0001 - MINISTERIO DE ENERGIA Y MINAS"/>
    <x v="1"/>
    <x v="16"/>
    <x v="105"/>
    <s v="2.6 - BIENES MUEBLES, INMUEBLES E INTANGIBLES"/>
    <s v="2.6.5 - MAQUINARIA, OTROS EQUIPOS Y HERRAMIENTAS"/>
    <s v="S"/>
    <s v="01 - MEJORAMIENTO DEL SISTEMA DE DISTRIBUCION ELECTRICA A NIVEL NACIONAL"/>
    <s v="60 - CREDITO EXTERNO"/>
    <n v="13434"/>
    <s v="99 - MULTIPROVINCIAL"/>
    <n v="1205000000"/>
    <n v="0"/>
  </r>
  <r>
    <s v="2024"/>
    <x v="0"/>
    <x v="0"/>
    <x v="1"/>
    <x v="7"/>
    <s v="2 - Poder Ejecutivo"/>
    <s v="0222 - MINISTERIO DE ENERGIA Y MINAS"/>
    <s v="0001 - MINISTERIO DE ENERGIA Y MINAS"/>
    <x v="1"/>
    <x v="16"/>
    <x v="85"/>
    <s v="2.6 - BIENES MUEBLES, INMUEBLES E INTANGIBLES"/>
    <s v="2.6.1 - MOBILIARIO Y EQUIPO"/>
    <s v="N"/>
    <s v="00 - N/A"/>
    <s v="10 - FONDO GENERAL"/>
    <s v="(en blanco)"/>
    <s v="99 - MULTIPROVINCIAL"/>
    <n v="0"/>
    <n v="0"/>
  </r>
  <r>
    <s v="2024"/>
    <x v="0"/>
    <x v="0"/>
    <x v="1"/>
    <x v="7"/>
    <s v="2 - Poder Ejecutivo"/>
    <s v="0222 - MINISTERIO DE ENERGIA Y MINAS"/>
    <s v="0001 - MINISTERIO DE ENERGIA Y MINAS"/>
    <x v="1"/>
    <x v="16"/>
    <x v="85"/>
    <s v="2.7 - OBRAS"/>
    <s v="2.7.1 - OBRAS EN EDIFICACIONES"/>
    <s v="N"/>
    <s v="00 - N/A"/>
    <s v="10 - FONDO GENERAL"/>
    <s v="(en blanco)"/>
    <s v="99 - MULTIPROVINCIAL"/>
    <n v="0"/>
    <n v="0"/>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44742478"/>
    <n v="8055480.0699999994"/>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1905481"/>
    <n v="0"/>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en blanco)"/>
    <s v="99 - MULTIPROVINCIAL"/>
    <n v="2641148"/>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18562530"/>
    <n v="17458515.5"/>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32817463"/>
    <n v="3449043.95"/>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5000000"/>
    <n v="985500.6"/>
  </r>
  <r>
    <s v="2024"/>
    <x v="0"/>
    <x v="0"/>
    <x v="1"/>
    <x v="7"/>
    <s v="2 - Poder Ejecutivo"/>
    <s v="0222 - MINISTERIO DE ENERGIA Y MINAS"/>
    <s v="0001 - MINISTERIO DE ENERGIA Y MINAS"/>
    <x v="1"/>
    <x v="16"/>
    <x v="86"/>
    <s v="2.6 - BIENES MUEBLES, INMUEBLES E INTANGIBLES"/>
    <s v="2.6.6 - EQUIPOS DE DEFENSA Y SEGURIDAD"/>
    <s v="N"/>
    <s v="00 - N/A"/>
    <s v="20 - FONDOS CON DESTINO ESPECÍFICO"/>
    <s v="(en blanco)"/>
    <s v="99 - MULTIPROVINCIAL"/>
    <n v="0"/>
    <n v="37760"/>
  </r>
  <r>
    <s v="2024"/>
    <x v="0"/>
    <x v="0"/>
    <x v="1"/>
    <x v="7"/>
    <s v="2 - Poder Ejecutivo"/>
    <s v="0222 - MINISTERIO DE ENERGIA Y MINAS"/>
    <s v="0001 - MINISTERIO DE ENERGIA Y MINAS"/>
    <x v="1"/>
    <x v="16"/>
    <x v="86"/>
    <s v="2.6 - BIENES MUEBLES, INMUEBLES E INTANGIBLES"/>
    <s v="2.6.8 - BIENES INTANGIBLES"/>
    <s v="N"/>
    <s v="00 - N/A"/>
    <s v="10 - FONDO GENERAL"/>
    <s v="(en blanco)"/>
    <s v="99 - MULTIPROVINCIAL"/>
    <n v="23650000"/>
    <n v="0"/>
  </r>
  <r>
    <s v="2024"/>
    <x v="0"/>
    <x v="0"/>
    <x v="1"/>
    <x v="7"/>
    <s v="2 - Poder Ejecutivo"/>
    <s v="0222 - MINISTERIO DE ENERGIA Y MINAS"/>
    <s v="0001 - MINISTERIO DE ENERGIA Y MINAS"/>
    <x v="1"/>
    <x v="16"/>
    <x v="86"/>
    <s v="2.6 - BIENES MUEBLES, INMUEBLES E INTANGIBLES"/>
    <s v="2.6.9 - EDIFICIOS, ESTRUCTURAS, TIERRAS, TERRENOS Y OBJETOS DE VALOR"/>
    <s v="N"/>
    <s v="00 - N/A"/>
    <s v="10 - FONDO GENERAL"/>
    <s v="(en blanco)"/>
    <s v="99 - MULTIPROVINCIAL"/>
    <n v="0"/>
    <n v="20650"/>
  </r>
  <r>
    <s v="2024"/>
    <x v="0"/>
    <x v="0"/>
    <x v="1"/>
    <x v="7"/>
    <s v="2 - Poder Ejecutivo"/>
    <s v="0222 - MINISTERIO DE ENERGIA Y MINAS"/>
    <s v="0001 - MINISTERIO DE ENERGIA Y MINAS"/>
    <x v="1"/>
    <x v="16"/>
    <x v="86"/>
    <s v="2.7 - OBRAS"/>
    <s v="2.7.1 - OBRAS EN EDIFICACIONES"/>
    <s v="N"/>
    <s v="00 - N/A"/>
    <s v="10 - FONDO GENERAL"/>
    <s v="(en blanco)"/>
    <s v="99 - MULTIPROVINCIAL"/>
    <n v="86115852"/>
    <n v="1530558.02"/>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17996"/>
    <n v="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174019"/>
    <n v="2899794.42"/>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3622999.99"/>
  </r>
  <r>
    <s v="2024"/>
    <x v="0"/>
    <x v="0"/>
    <x v="1"/>
    <x v="7"/>
    <s v="2 - Poder Ejecutivo"/>
    <s v="0222 - MINISTERIO DE ENERGIA Y MINAS"/>
    <s v="0001 - MINISTERIO DE ENERGIA Y MINAS"/>
    <x v="1"/>
    <x v="18"/>
    <x v="70"/>
    <s v="2.7 - OBRAS"/>
    <s v="2.7.1 - OBRAS EN EDIFICACIONES"/>
    <s v="N"/>
    <s v="00 - N/A"/>
    <s v="10 - FONDO GENERAL"/>
    <s v="(en blanco)"/>
    <s v="99 - MULTIPROVINCIAL"/>
    <n v="0"/>
    <n v="6088333.7999999998"/>
  </r>
  <r>
    <s v="2024"/>
    <x v="0"/>
    <x v="0"/>
    <x v="1"/>
    <x v="7"/>
    <s v="2 - Poder Ejecutivo"/>
    <s v="0222 - MINISTERIO DE ENERGIA Y MINAS"/>
    <s v="0001 - MINISTERIO DE ENERGIA Y MINAS"/>
    <x v="3"/>
    <x v="19"/>
    <x v="72"/>
    <s v="2.6 - BIENES MUEBLES, INMUEBLES E INTANGIBLES"/>
    <s v="2.6.1 - MOBILIARIO Y EQUIPO"/>
    <s v="N"/>
    <s v="00 - N/A"/>
    <s v="10 - FONDO GENERAL"/>
    <s v="(en blanco)"/>
    <s v="99 - MULTIPROVINCIAL"/>
    <n v="117230"/>
    <n v="0"/>
  </r>
  <r>
    <s v="2024"/>
    <x v="0"/>
    <x v="0"/>
    <x v="1"/>
    <x v="7"/>
    <s v="2 - Poder Ejecutivo"/>
    <s v="0222 - MINISTERIO DE ENERGIA Y MINAS"/>
    <s v="0001 - MINISTERIO DE ENERGIA Y MINAS"/>
    <x v="3"/>
    <x v="19"/>
    <x v="72"/>
    <s v="2.6 - BIENES MUEBLES, INMUEBLES E INTANGIBLES"/>
    <s v="2.6.3 - EQUIPO E INSTRUMENTAL, CIENTÍFICO Y LABORATORIO"/>
    <s v="N"/>
    <s v="00 - N/A"/>
    <s v="10 - FONDO GENERAL"/>
    <s v="(en blanco)"/>
    <s v="99 - MULTIPROVINCIAL"/>
    <n v="155564"/>
    <n v="0"/>
  </r>
  <r>
    <s v="2024"/>
    <x v="0"/>
    <x v="0"/>
    <x v="1"/>
    <x v="7"/>
    <s v="2 - Poder Ejecutivo"/>
    <s v="0222 - MINISTERIO DE ENERGIA Y MINAS"/>
    <s v="0001 - MINISTERIO DE ENERGIA Y MINAS"/>
    <x v="3"/>
    <x v="19"/>
    <x v="72"/>
    <s v="2.6 - BIENES MUEBLES, INMUEBLES E INTANGIBLES"/>
    <s v="2.6.4 - VEHÍCULOS Y EQUIPO DE TRANSPORTE, TRACCIÓN Y ELEVACIÓN"/>
    <s v="N"/>
    <s v="00 - N/A"/>
    <s v="10 - FONDO GENERAL"/>
    <s v="(en blanco)"/>
    <s v="99 - MULTIPROVINCIAL"/>
    <n v="4000000"/>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8579464"/>
    <n v="1093200"/>
  </r>
  <r>
    <s v="2024"/>
    <x v="0"/>
    <x v="0"/>
    <x v="1"/>
    <x v="7"/>
    <s v="2 - Poder Ejecutivo"/>
    <s v="0222 - MINISTERIO DE ENERGIA Y MINAS"/>
    <s v="0001 - MINISTERIO DE ENERGIA Y MINAS"/>
    <x v="3"/>
    <x v="19"/>
    <x v="72"/>
    <s v="2.7 - OBRAS"/>
    <s v="2.7.1 - OBRAS EN EDIFICACIONES"/>
    <s v="N"/>
    <s v="00 - N/A"/>
    <s v="10 - FONDO GENERAL"/>
    <s v="(en blanco)"/>
    <s v="99 - MULTIPROVINCIAL"/>
    <n v="0"/>
    <n v="3811391.01"/>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1250000"/>
    <n v="318706.55"/>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en blanco)"/>
    <s v="99 - MULTIPROVINCIAL"/>
    <n v="150000"/>
    <n v="0"/>
  </r>
  <r>
    <s v="2024"/>
    <x v="0"/>
    <x v="0"/>
    <x v="1"/>
    <x v="7"/>
    <s v="2 - Poder Ejecutivo"/>
    <s v="0222 - MINISTERIO DE ENERGIA Y MINAS"/>
    <s v="0002 - DIRECCION GENERAL DE MINERIA"/>
    <x v="1"/>
    <x v="18"/>
    <x v="70"/>
    <s v="2.6 - BIENES MUEBLES, INMUEBLES E INTANGIBLES"/>
    <s v="2.6.3 - EQUIPO E INSTRUMENTAL, CIENTÍFICO Y LABORATORIO"/>
    <s v="N"/>
    <s v="00 - N/A"/>
    <s v="10 - FONDO GENERAL"/>
    <s v="(en blanco)"/>
    <s v="99 - MULTIPROVINCIAL"/>
    <n v="4000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en blanco)"/>
    <s v="99 - MULTIPROVINCIAL"/>
    <n v="1609077"/>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450000"/>
    <n v="74796"/>
  </r>
  <r>
    <s v="2024"/>
    <x v="0"/>
    <x v="0"/>
    <x v="1"/>
    <x v="7"/>
    <s v="2 - Poder Ejecutivo"/>
    <s v="0222 - MINISTERIO DE ENERGIA Y MINAS"/>
    <s v="0002 - DIRECCION GENERAL DE MINERIA"/>
    <x v="1"/>
    <x v="18"/>
    <x v="70"/>
    <s v="2.6 - BIENES MUEBLES, INMUEBLES E INTANGIBLES"/>
    <s v="2.6.8 - BIENES INTANGIBLES"/>
    <s v="N"/>
    <s v="00 - N/A"/>
    <s v="20 - FONDOS CON DESTINO ESPECÍFICO"/>
    <s v="(en blanco)"/>
    <s v="99 - MULTIPROVINCIAL"/>
    <n v="10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22135237.609999999"/>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7962063.6600000001"/>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17312886.449999999"/>
  </r>
  <r>
    <s v="2024"/>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n v="16655"/>
    <s v="11 - LA ALTAGRACIA"/>
    <n v="0"/>
    <n v="0"/>
  </r>
  <r>
    <s v="2024"/>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n v="16738"/>
    <s v="01 - DISTRITO NACIONAL"/>
    <n v="0"/>
    <n v="0"/>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57129203.359999999"/>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0"/>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114983543.81"/>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0"/>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70471241.459999993"/>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76266283.019999996"/>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5400135.1600000001"/>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963403.07"/>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50 - CRÉDITO INTERNO"/>
    <n v="14649"/>
    <s v="32 - SANTO DOMINGO"/>
    <n v="0"/>
    <n v="5711279.96"/>
  </r>
  <r>
    <s v="2024"/>
    <x v="0"/>
    <x v="0"/>
    <x v="1"/>
    <x v="7"/>
    <s v="2 - Poder Ejecutivo"/>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501508340.93000013"/>
  </r>
  <r>
    <s v="2024"/>
    <x v="0"/>
    <x v="0"/>
    <x v="1"/>
    <x v="7"/>
    <s v="2 - Poder Ejecutivo"/>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5116276.9800000004"/>
  </r>
  <r>
    <s v="2024"/>
    <x v="0"/>
    <x v="0"/>
    <x v="1"/>
    <x v="7"/>
    <s v="2 - Poder Ejecutivo"/>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0"/>
  </r>
  <r>
    <s v="2024"/>
    <x v="0"/>
    <x v="0"/>
    <x v="1"/>
    <x v="7"/>
    <s v="2 - Poder Ejecutivo"/>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4951665.07"/>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4"/>
    <x v="0"/>
    <x v="0"/>
    <x v="1"/>
    <x v="7"/>
    <s v="2 - Poder Ejecutivo"/>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0"/>
  </r>
  <r>
    <s v="2024"/>
    <x v="0"/>
    <x v="0"/>
    <x v="1"/>
    <x v="7"/>
    <s v="2 - Poder Ejecutivo"/>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0"/>
  </r>
  <r>
    <s v="2024"/>
    <x v="0"/>
    <x v="0"/>
    <x v="1"/>
    <x v="7"/>
    <s v="2 - Poder Ejecutivo"/>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0"/>
  </r>
  <r>
    <s v="2024"/>
    <x v="0"/>
    <x v="0"/>
    <x v="1"/>
    <x v="7"/>
    <s v="2 - Poder Ejecutivo"/>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0"/>
  </r>
  <r>
    <s v="2024"/>
    <x v="0"/>
    <x v="0"/>
    <x v="1"/>
    <x v="7"/>
    <s v="2 - Poder Ejecutivo"/>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6708746.9800000004"/>
  </r>
  <r>
    <s v="2024"/>
    <x v="0"/>
    <x v="0"/>
    <x v="1"/>
    <x v="7"/>
    <s v="2 - Poder Ejecutivo"/>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16088674.799999997"/>
  </r>
  <r>
    <s v="2024"/>
    <x v="0"/>
    <x v="0"/>
    <x v="1"/>
    <x v="7"/>
    <s v="2 - Poder Ejecutivo"/>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0"/>
  </r>
  <r>
    <s v="2024"/>
    <x v="0"/>
    <x v="0"/>
    <x v="1"/>
    <x v="7"/>
    <s v="2 - Poder Ejecutivo"/>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0"/>
  </r>
  <r>
    <s v="2024"/>
    <x v="0"/>
    <x v="0"/>
    <x v="1"/>
    <x v="7"/>
    <s v="2 - Poder Ejecutivo"/>
    <s v="0223 - MINISTERIO DE LA VIVIENDA, HABITAT Y EDIFICACIONES (MIVHED)"/>
    <s v="0001 - MINISTERIO DE LA VIVIENDA, HABITAT Y EDIFICACIONES (MIVHED)"/>
    <x v="2"/>
    <x v="14"/>
    <x v="103"/>
    <s v="2.7 - OBRAS"/>
    <s v="2.7.1 - OBRAS EN EDIFICACIONES"/>
    <s v="S"/>
    <s v="04 - CONSTRUCCIÓN OBRAS COMPLEMENTARIAS PARA EL DESARROLLO COMUNITARIO DEL CENTRO POBLADO MONTEGRANDE, PROVINCIA BARAHONA"/>
    <s v="10 - FONDO GENERAL"/>
    <n v="14670"/>
    <s v="04 - BARAHONA"/>
    <n v="11834423"/>
    <n v="7919047.0300000003"/>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319959.71999999997"/>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8758729.1099999994"/>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3559647.149999999"/>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13309517.470000001"/>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4484489.59"/>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3568607.85"/>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13770037.029999999"/>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486544072.49000001"/>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80287246.979999989"/>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0"/>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46077895.5"/>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70000000"/>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0"/>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78740730.299999997"/>
  </r>
  <r>
    <s v="2024"/>
    <x v="0"/>
    <x v="0"/>
    <x v="1"/>
    <x v="7"/>
    <s v="2 - Poder Ejecutivo"/>
    <s v="0223 - MINISTERIO DE LA VIVIENDA, HABITAT Y EDIFICACIONES (MIVHED)"/>
    <s v="0001 - MINISTERIO DE LA VIVIENDA, HABITAT Y EDIFICACIONES (MIVHED)"/>
    <x v="2"/>
    <x v="3"/>
    <x v="28"/>
    <s v="2.7 - OBRAS"/>
    <s v="2.7.1 - OBRAS EN EDIFICACIONES"/>
    <s v="S"/>
    <s v="10 - AMPLIACIÓN DEL PABELLÓN HOGAR ÁNGELES FELICES, MUNICIPIO PEDRO BRAND, PROVINCIA SANTO DOMINGO"/>
    <s v="10 - FONDO GENERAL"/>
    <n v="14691"/>
    <s v="32 - SANTO DOMINGO"/>
    <n v="0"/>
    <n v="0"/>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34 - REPARACIÓN HOSPITAL DOCENTE PADRE BILLINI, DISTRITO NACIONAL,  PROV SANTO DOMINGO, REPÚBLICA DOMINICANA"/>
    <s v="10 - FONDO GENERAL"/>
    <n v="14234"/>
    <s v="01 - DISTRITO NACIONAL"/>
    <n v="1230098"/>
    <n v="0"/>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85 - REMODELACIÓN HOSPITALES DE LA PROVINCIA PUERTO PLATA"/>
    <s v="10 - FONDO GENERAL"/>
    <n v="13532"/>
    <s v="18 - PUERTO PLATA"/>
    <n v="10335864"/>
    <n v="1370114.69"/>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86 - REPARACIÓN DE HOSPITALES EN LA PROVINCIA VALVERDE"/>
    <s v="10 - FONDO GENERAL"/>
    <n v="13537"/>
    <s v="27 - VALVERDE"/>
    <n v="1222000"/>
    <n v="1074136.79"/>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88 - REPARACIÓN HOSPITALES DE LA PROVINCIA LA VEGA"/>
    <s v="10 - FONDO GENERAL"/>
    <n v="13530"/>
    <s v="13 - LA VEGA"/>
    <n v="3906459"/>
    <n v="1513049.0899999999"/>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90 - REPARACIÓN HOSPITALES DE LA PROVINCIA LA ALTAGRACIA"/>
    <s v="10 - FONDO GENERAL"/>
    <n v="13523"/>
    <s v="11 - LA ALTAGRACIA"/>
    <n v="4387280"/>
    <n v="424485.28"/>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93 - RECONSTRUCCIÓN HOSPITAL TEOFILO HERNANDEZ, EL SEIBO"/>
    <s v="10 - FONDO GENERAL"/>
    <n v="13747"/>
    <s v="08 - EL SEIBO"/>
    <n v="2458241"/>
    <n v="310802.40999999997"/>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0000000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39 - Construcción Hospital Municipal Villa Vásquez, Provincia de Monte Cristi."/>
    <s v="10 - FONDO GENERAL"/>
    <n v="14488"/>
    <s v="15 - MONTE CRISTI"/>
    <n v="243336587"/>
    <n v="273342545.11000001"/>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9 - REPARACIÓN HOSPITAL EN LA PROVINCIA SAN PEDRO DE MACORÍS"/>
    <s v="10 - FONDO GENERAL"/>
    <n v="13518"/>
    <s v="23 - SAN PEDRO DE MACORIS"/>
    <n v="200615327"/>
    <n v="194214798.09999999"/>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85 - REMODELACIÓN HOSPITALES DE LA PROVINCIA PUERTO PLATA"/>
    <s v="10 - FONDO GENERAL"/>
    <n v="13532"/>
    <s v="18 - PUERTO PLATA"/>
    <n v="5284479"/>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86 - REPARACIÓN DE HOSPITALES EN LA PROVINCIA VALVERDE"/>
    <s v="10 - FONDO GENERAL"/>
    <n v="13537"/>
    <s v="27 - VALVERDE"/>
    <n v="13174735"/>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88 - REPARACIÓN HOSPITALES DE LA PROVINCIA LA VEGA"/>
    <s v="10 - FONDO GENERAL"/>
    <n v="13530"/>
    <s v="13 - LA VEGA"/>
    <n v="38785595"/>
    <n v="18086230.34"/>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90 - CONSTRUCCIÓN DE LA CIUDAD SANITARIA DR. LUIS E. AYBAR, DISTRITO NACIONAL"/>
    <s v="10 - FONDO GENERAL"/>
    <n v="13302"/>
    <s v="01 - DISTRITO NACIONAL"/>
    <n v="0"/>
    <n v="7377522.5700000003"/>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90 - REPARACIÓN HOSPITALES DE LA PROVINCIA LA ALTAGRACIA"/>
    <s v="10 - FONDO GENERAL"/>
    <n v="13523"/>
    <s v="11 - LA ALTAGRACIA"/>
    <n v="92141341"/>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93 - RECONSTRUCCIÓN HOSPITAL TEOFILO HERNANDEZ, EL SEIBO"/>
    <s v="10 - FONDO GENERAL"/>
    <n v="13747"/>
    <s v="08 - EL SEIBO"/>
    <n v="17580018"/>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199999996"/>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39 - Construcción Hospital Municipal Villa Vásquez, Provincia de Monte Cristi."/>
    <s v="10 - FONDO GENERAL"/>
    <n v="14488"/>
    <s v="15 - MONTE CRISTI"/>
    <n v="0"/>
    <n v="15593477.6"/>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86 - REPARACIÓN DE HOSPITALES EN LA PROVINCIA VALVERDE"/>
    <s v="10 - FONDO GENERAL"/>
    <n v="13537"/>
    <s v="27 - VALVERDE"/>
    <n v="2956598"/>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88 - REPARACIÓN HOSPITALES DE LA PROVINCIA LA VEGA"/>
    <s v="10 - FONDO GENERAL"/>
    <n v="13530"/>
    <s v="13 - LA VEGA"/>
    <n v="19237622"/>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90 - REPARACIÓN HOSPITALES DE LA PROVINCIA LA ALTAGRACIA"/>
    <s v="10 - FONDO GENERAL"/>
    <n v="13523"/>
    <s v="11 - LA ALTAGRACIA"/>
    <n v="11062042"/>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93 - RECONSTRUCCIÓN HOSPITAL TEOFILO HERNANDEZ, EL SEIBO"/>
    <s v="10 - FONDO GENERAL"/>
    <n v="13747"/>
    <s v="08 - EL SEIBO"/>
    <n v="3057849"/>
    <n v="0"/>
  </r>
  <r>
    <s v="2024"/>
    <x v="0"/>
    <x v="0"/>
    <x v="1"/>
    <x v="7"/>
    <s v="2 - Poder Ejecutivo"/>
    <s v="0223 - MINISTERIO DE LA VIVIENDA, HABITAT Y EDIFICACIONES (MIVHED)"/>
    <s v="0001 - MINISTERIO DE LA VIVIENDA, HABITAT Y EDIFICACIONES (MIVHED)"/>
    <x v="2"/>
    <x v="3"/>
    <x v="47"/>
    <s v="2.7 - OBRAS"/>
    <s v="2.7.1 - OBRAS EN EDIFICACIONES"/>
    <s v="S"/>
    <s v="14 - CONSTRUCCIÓN Y EQUIPAMIENTO DEL CENTRO DE DIAGNÓSTICO Y ATENCIÓN PRIMARIA EN MANOGUAYABO,  MUNICIPIO SANTO DOMINGO OESTE, PROVINCIA SANTO DOMINGO"/>
    <s v="10 - FONDO GENERAL"/>
    <n v="13278"/>
    <s v="32 - SANTO DOMINGO"/>
    <n v="22462683"/>
    <n v="1127173.32"/>
  </r>
  <r>
    <s v="2024"/>
    <x v="0"/>
    <x v="0"/>
    <x v="1"/>
    <x v="7"/>
    <s v="2 - Poder Ejecutivo"/>
    <s v="0223 - MINISTERIO DE LA VIVIENDA, HABITAT Y EDIFICACIONES (MIVHED)"/>
    <s v="0001 - MINISTERIO DE LA VIVIENDA, HABITAT Y EDIFICACIONES (MIVHED)"/>
    <x v="2"/>
    <x v="3"/>
    <x v="47"/>
    <s v="2.7 - OBRAS"/>
    <s v="2.7.1 - OBRAS EN EDIFICACIONES"/>
    <s v="S"/>
    <s v="33 - REHABILITACIÓN HOSPITAL GENERAL Y ESPECIALIDADES DR. NELSON ASTACIO, SANTO DOMINGO NORTE, PROV. SANTO DOMINGO,"/>
    <s v="10 - FONDO GENERAL"/>
    <n v="14233"/>
    <s v="99 - MULTIPROVINCIAL"/>
    <n v="521017995"/>
    <n v="0"/>
  </r>
  <r>
    <s v="2024"/>
    <x v="0"/>
    <x v="0"/>
    <x v="1"/>
    <x v="7"/>
    <s v="2 - Poder Ejecutivo"/>
    <s v="0223 - MINISTERIO DE LA VIVIENDA, HABITAT Y EDIFICACIONES (MIVHED)"/>
    <s v="0001 - MINISTERIO DE LA VIVIENDA, HABITAT Y EDIFICACIONES (MIVHED)"/>
    <x v="2"/>
    <x v="3"/>
    <x v="47"/>
    <s v="2.7 - OBRAS"/>
    <s v="2.7.1 - OBRAS EN EDIFICACIONES"/>
    <s v="S"/>
    <s v="34 - REPARACIÓN HOSPITAL DOCENTE PADRE BILLINI, DISTRITO NACIONAL,  PROV SANTO DOMINGO, REPÚBLICA DOMINICANA"/>
    <s v="10 - FONDO GENERAL"/>
    <n v="14234"/>
    <s v="01 - DISTRITO NACIONAL"/>
    <n v="129986395"/>
    <n v="30134118.91"/>
  </r>
  <r>
    <s v="2024"/>
    <x v="0"/>
    <x v="0"/>
    <x v="1"/>
    <x v="7"/>
    <s v="2 - Poder Ejecutivo"/>
    <s v="0223 - MINISTERIO DE LA VIVIENDA, HABITAT Y EDIFICACIONES (MIVHED)"/>
    <s v="0001 - MINISTERIO DE LA VIVIENDA, HABITAT Y EDIFICACIONES (MIVHED)"/>
    <x v="2"/>
    <x v="3"/>
    <x v="47"/>
    <s v="2.7 - OBRAS"/>
    <s v="2.7.1 - OBRAS EN EDIFICACIONES"/>
    <s v="S"/>
    <s v="36 - RECONSTRUCCIÓN HOSPITAL JOSE MARIA CABRAL Y BAEZ, SANTIAGO, PROVINCIA SANTIAGO"/>
    <s v="10 - FONDO GENERAL"/>
    <n v="12897"/>
    <s v="25 - SANTIAGO"/>
    <n v="47673958"/>
    <n v="12873452.57"/>
  </r>
  <r>
    <s v="2024"/>
    <x v="0"/>
    <x v="0"/>
    <x v="1"/>
    <x v="7"/>
    <s v="2 - Poder Ejecutivo"/>
    <s v="0223 - MINISTERIO DE LA VIVIENDA, HABITAT Y EDIFICACIONES (MIVHED)"/>
    <s v="0001 - MINISTERIO DE LA VIVIENDA, HABITAT Y EDIFICACIONES (MIVHED)"/>
    <x v="2"/>
    <x v="3"/>
    <x v="47"/>
    <s v="2.7 - OBRAS"/>
    <s v="2.7.1 - OBRAS EN EDIFICACIONES"/>
    <s v="S"/>
    <s v="39 - Construcción Hospital Municipal Villa Vásquez, Provincia de Monte Cristi."/>
    <s v="10 - FONDO GENERAL"/>
    <n v="14488"/>
    <s v="15 - MONTE CRISTI"/>
    <n v="281505361"/>
    <n v="148701871.77000001"/>
  </r>
  <r>
    <s v="2024"/>
    <x v="0"/>
    <x v="0"/>
    <x v="1"/>
    <x v="7"/>
    <s v="2 - Poder Ejecutivo"/>
    <s v="0223 - MINISTERIO DE LA VIVIENDA, HABITAT Y EDIFICACIONES (MIVHED)"/>
    <s v="0001 - MINISTERIO DE LA VIVIENDA, HABITAT Y EDIFICACIONES (MIVHED)"/>
    <x v="2"/>
    <x v="3"/>
    <x v="47"/>
    <s v="2.7 - OBRAS"/>
    <s v="2.7.1 - OBRAS EN EDIFICACIONES"/>
    <s v="S"/>
    <s v="73 - REPARACIÓN HOSPITAL EN LA PROVINCIA SAN PEDRO DE MACORÍS"/>
    <s v="10 - FONDO GENERAL"/>
    <n v="13518"/>
    <s v="23 - SAN PEDRO DE MACORIS"/>
    <n v="256993362"/>
    <n v="126991750.2"/>
  </r>
  <r>
    <s v="2024"/>
    <x v="0"/>
    <x v="0"/>
    <x v="1"/>
    <x v="7"/>
    <s v="2 - Poder Ejecutivo"/>
    <s v="0223 - MINISTERIO DE LA VIVIENDA, HABITAT Y EDIFICACIONES (MIVHED)"/>
    <s v="0001 - MINISTERIO DE LA VIVIENDA, HABITAT Y EDIFICACIONES (MIVHED)"/>
    <x v="2"/>
    <x v="3"/>
    <x v="47"/>
    <s v="2.7 - OBRAS"/>
    <s v="2.7.1 - OBRAS EN EDIFICACIONES"/>
    <s v="S"/>
    <s v="85 - REMODELACIÓN HOSPITALES DE LA PROVINCIA PUERTO PLATA"/>
    <s v="10 - FONDO GENERAL"/>
    <n v="13532"/>
    <s v="18 - PUERTO PLATA"/>
    <n v="21379657"/>
    <n v="57245569.990000002"/>
  </r>
  <r>
    <s v="2024"/>
    <x v="0"/>
    <x v="0"/>
    <x v="1"/>
    <x v="7"/>
    <s v="2 - Poder Ejecutivo"/>
    <s v="0223 - MINISTERIO DE LA VIVIENDA, HABITAT Y EDIFICACIONES (MIVHED)"/>
    <s v="0001 - MINISTERIO DE LA VIVIENDA, HABITAT Y EDIFICACIONES (MIVHED)"/>
    <x v="2"/>
    <x v="3"/>
    <x v="47"/>
    <s v="2.7 - OBRAS"/>
    <s v="2.7.1 - OBRAS EN EDIFICACIONES"/>
    <s v="S"/>
    <s v="86 - REPARACIÓN DE HOSPITALES EN LA PROVINCIA VALVERDE"/>
    <s v="10 - FONDO GENERAL"/>
    <n v="13537"/>
    <s v="27 - VALVERDE"/>
    <n v="12012315"/>
    <n v="0"/>
  </r>
  <r>
    <s v="2024"/>
    <x v="0"/>
    <x v="0"/>
    <x v="1"/>
    <x v="7"/>
    <s v="2 - Poder Ejecutivo"/>
    <s v="0223 - MINISTERIO DE LA VIVIENDA, HABITAT Y EDIFICACIONES (MIVHED)"/>
    <s v="0001 - MINISTERIO DE LA VIVIENDA, HABITAT Y EDIFICACIONES (MIVHED)"/>
    <x v="2"/>
    <x v="3"/>
    <x v="47"/>
    <s v="2.7 - OBRAS"/>
    <s v="2.7.1 - OBRAS EN EDIFICACIONES"/>
    <s v="S"/>
    <s v="88 - REPARACIÓN HOSPITALES DE LA PROVINCIA LA VEGA"/>
    <s v="10 - FONDO GENERAL"/>
    <n v="13530"/>
    <s v="13 - LA VEGA"/>
    <n v="58600426"/>
    <n v="39590562.599999994"/>
  </r>
  <r>
    <s v="2024"/>
    <x v="0"/>
    <x v="0"/>
    <x v="1"/>
    <x v="7"/>
    <s v="2 - Poder Ejecutivo"/>
    <s v="0223 - MINISTERIO DE LA VIVIENDA, HABITAT Y EDIFICACIONES (MIVHED)"/>
    <s v="0001 - MINISTERIO DE LA VIVIENDA, HABITAT Y EDIFICACIONES (MIVHED)"/>
    <x v="2"/>
    <x v="3"/>
    <x v="47"/>
    <s v="2.7 - OBRAS"/>
    <s v="2.7.1 - OBRAS EN EDIFICACIONES"/>
    <s v="S"/>
    <s v="90 - CONSTRUCCIÓN DE LA CIUDAD SANITARIA DR. LUIS E. AYBAR, DISTRITO NACIONAL"/>
    <s v="10 - FONDO GENERAL"/>
    <n v="13302"/>
    <s v="01 - DISTRITO NACIONAL"/>
    <n v="322518567"/>
    <n v="275218566.30000001"/>
  </r>
  <r>
    <s v="2024"/>
    <x v="0"/>
    <x v="0"/>
    <x v="1"/>
    <x v="7"/>
    <s v="2 - Poder Ejecutivo"/>
    <s v="0223 - MINISTERIO DE LA VIVIENDA, HABITAT Y EDIFICACIONES (MIVHED)"/>
    <s v="0001 - MINISTERIO DE LA VIVIENDA, HABITAT Y EDIFICACIONES (MIVHED)"/>
    <x v="2"/>
    <x v="3"/>
    <x v="47"/>
    <s v="2.7 - OBRAS"/>
    <s v="2.7.1 - OBRAS EN EDIFICACIONES"/>
    <s v="S"/>
    <s v="90 - REPARACIÓN HOSPITALES DE LA PROVINCIA LA ALTAGRACIA"/>
    <s v="10 - FONDO GENERAL"/>
    <n v="13523"/>
    <s v="11 - LA ALTAGRACIA"/>
    <n v="60011148"/>
    <n v="25629387.170000002"/>
  </r>
  <r>
    <s v="2024"/>
    <x v="0"/>
    <x v="0"/>
    <x v="1"/>
    <x v="7"/>
    <s v="2 - Poder Ejecutivo"/>
    <s v="0223 - MINISTERIO DE LA VIVIENDA, HABITAT Y EDIFICACIONES (MIVHED)"/>
    <s v="0001 - MINISTERIO DE LA VIVIENDA, HABITAT Y EDIFICACIONES (MIVHED)"/>
    <x v="2"/>
    <x v="3"/>
    <x v="47"/>
    <s v="2.7 - OBRAS"/>
    <s v="2.7.1 - OBRAS EN EDIFICACIONES"/>
    <s v="S"/>
    <s v="93 - RECONSTRUCCIÓN HOSPITAL TEOFILO HERNANDEZ, EL SEIBO"/>
    <s v="10 - FONDO GENERAL"/>
    <n v="13747"/>
    <s v="08 - EL SEIBO"/>
    <n v="46400670"/>
    <n v="85009706.159999996"/>
  </r>
  <r>
    <s v="2024"/>
    <x v="0"/>
    <x v="0"/>
    <x v="1"/>
    <x v="7"/>
    <s v="2 - Poder Ejecutivo"/>
    <s v="0223 - MINISTERIO DE LA VIVIENDA, HABITAT Y EDIFICACIONES (MIVHED)"/>
    <s v="0001 - MINISTERIO DE LA VIVIENDA, HABITAT Y EDIFICACIONES (MIVHED)"/>
    <x v="2"/>
    <x v="3"/>
    <x v="47"/>
    <s v="2.7 - OBRAS"/>
    <s v="2.7.1 - OBRAS EN EDIFICACIONES"/>
    <s v="S"/>
    <s v="13 - CONSTRUCCIÓN DE CENTRO DIAGNÓSTICO Y ATENCIÓN PRIMARIA EN CIUDAD MODELO, SANTO DOMINGO NORTE , PROVINCIA SANTO DOMINGO"/>
    <s v="10 - FONDO GENERAL"/>
    <n v="16656"/>
    <s v="32 - SANTO DOMINGO"/>
    <n v="0"/>
    <n v="21588162.739999998"/>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14437650.359999999"/>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11914874.85"/>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70 - CONSTRUCCIÓN  HOSPITAL REGIONAL EN SAN FRANCISCO DE MACORIS, PROV. DUARTE"/>
    <s v="10 - FONDO GENERAL"/>
    <n v="13656"/>
    <s v="06 - DUARTE"/>
    <n v="13242284"/>
    <n v="8298572.6399999997"/>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0 - CONSTRUCCIÓN  HOSPITAL REGIONAL EN SAN FRANCISCO DE MACORIS, PROV. DUARTE"/>
    <s v="10 - FONDO GENERAL"/>
    <n v="13656"/>
    <s v="06 - DUARTE"/>
    <n v="317136301"/>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70 - CONSTRUCCIÓN  HOSPITAL REGIONAL EN SAN FRANCISCO DE MACORIS, PROV. DUARTE"/>
    <s v="10 - FONDO GENERAL"/>
    <n v="13656"/>
    <s v="06 - DUARTE"/>
    <n v="211014534"/>
    <n v="74066316.620000005"/>
  </r>
  <r>
    <s v="2024"/>
    <x v="0"/>
    <x v="0"/>
    <x v="1"/>
    <x v="7"/>
    <s v="2 - Poder Ejecutivo"/>
    <s v="0223 - MINISTERIO DE LA VIVIENDA, HABITAT Y EDIFICACIONES (MIVHED)"/>
    <s v="0001 - MINISTERIO DE LA VIVIENDA, HABITAT Y EDIFICACIONES (MIVHED)"/>
    <x v="2"/>
    <x v="3"/>
    <x v="48"/>
    <s v="2.7 - OBRAS"/>
    <s v="2.7.1 - OBRAS EN EDIFICACIONES"/>
    <s v="S"/>
    <s v="70 - CONSTRUCCIÓN  HOSPITAL REGIONAL EN SAN FRANCISCO DE MACORIS, PROV. DUARTE"/>
    <s v="10 - FONDO GENERAL"/>
    <n v="13656"/>
    <s v="06 - DUARTE"/>
    <n v="524142828"/>
    <n v="648032885.26999998"/>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0"/>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2223494.96"/>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3600031.86"/>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7323111.4700000007"/>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10477370.99"/>
  </r>
  <r>
    <s v="2024"/>
    <x v="0"/>
    <x v="0"/>
    <x v="1"/>
    <x v="7"/>
    <s v="2 - Poder Ejecutivo"/>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0"/>
  </r>
  <r>
    <s v="2024"/>
    <x v="0"/>
    <x v="0"/>
    <x v="1"/>
    <x v="7"/>
    <s v="2 - Poder Ejecutivo"/>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1590121.19"/>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4007159.38"/>
  </r>
  <r>
    <s v="2024"/>
    <x v="0"/>
    <x v="0"/>
    <x v="1"/>
    <x v="7"/>
    <s v="2 - Poder Ejecutivo"/>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13535873.42"/>
  </r>
  <r>
    <s v="2024"/>
    <x v="0"/>
    <x v="0"/>
    <x v="1"/>
    <x v="7"/>
    <s v="2 - Poder Ejecutivo"/>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8021512.0200000005"/>
  </r>
  <r>
    <s v="2024"/>
    <x v="0"/>
    <x v="0"/>
    <x v="1"/>
    <x v="7"/>
    <s v="2 - Poder Ejecutivo"/>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2721268.93"/>
  </r>
  <r>
    <s v="2024"/>
    <x v="0"/>
    <x v="0"/>
    <x v="1"/>
    <x v="7"/>
    <s v="2 - Poder Ejecutivo"/>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4542875.3099999996"/>
  </r>
  <r>
    <s v="2024"/>
    <x v="0"/>
    <x v="0"/>
    <x v="1"/>
    <x v="7"/>
    <s v="2 - Poder Ejecutivo"/>
    <s v="0223 - MINISTERIO DE LA VIVIENDA, HABITAT Y EDIFICACIONES (MIVHED)"/>
    <s v="0001 - MINISTERIO DE LA VIVIENDA, HABITAT Y EDIFICACIONES (MIVHED)"/>
    <x v="2"/>
    <x v="8"/>
    <x v="94"/>
    <s v="2.7 - OBRAS"/>
    <s v="2.7.1 - OBRAS EN EDIFICACIONES"/>
    <s v="S"/>
    <s v="37 - REPARACIÓN PARROQUIA SAN JOSÉ DE LOS LLANOS, MUNICIPIO LOS LLANOS, PROVINCIA SAN PEDRO DE MACORÍS."/>
    <s v="10 - FONDO GENERAL"/>
    <n v="14507"/>
    <s v="23 - SAN PEDRO DE MACORIS"/>
    <n v="0"/>
    <n v="2332693.08"/>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143842418.58000001"/>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116026872.43000001"/>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272822626.01999998"/>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98052409.989999995"/>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74509052.400000006"/>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397659067.26999998"/>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0621229"/>
    <n v="2970525.56"/>
  </r>
  <r>
    <s v="2024"/>
    <x v="0"/>
    <x v="0"/>
    <x v="1"/>
    <x v="7"/>
    <s v="2 - Poder Ejecutivo"/>
    <s v="0223 - MINISTERIO DE LA VIVIENDA, HABITAT Y EDIFICACIONES (MIVHED)"/>
    <s v="0001 - MINISTERIO DE LA VIVIENDA, HABITAT Y EDIFICACIONES (MIVHED)"/>
    <x v="2"/>
    <x v="10"/>
    <x v="24"/>
    <s v="2.7 - OBRAS"/>
    <s v="2.7.1 - OBRAS EN EDIFICACIONES"/>
    <s v="S"/>
    <s v="14 - CONSTRUCCIÓN EDIFICIO DE AULAS PARA EL INSTITUTO POLICIAL DE EDUCACIÓN SUPERIOR, SECTOR LA FERIA, DISTRITO NACIONAL"/>
    <s v="10 - FONDO GENERAL"/>
    <n v="16671"/>
    <s v="01 - DISTRITO NACIONAL"/>
    <n v="0"/>
    <n v="71726458.640000001"/>
  </r>
  <r>
    <s v="2024"/>
    <x v="0"/>
    <x v="0"/>
    <x v="1"/>
    <x v="7"/>
    <s v="2 - Poder Ejecutivo"/>
    <s v="0223 - MINISTERIO DE LA VIVIENDA, HABITAT Y EDIFICACIONES (MIVHED)"/>
    <s v="0001 - MINISTERIO DE LA VIVIENDA, HABITAT Y EDIFICACIONES (MIVHED)"/>
    <x v="2"/>
    <x v="10"/>
    <x v="44"/>
    <s v="2.7 - OBRAS"/>
    <s v="2.7.1 - OBRAS EN EDIFICACIONES"/>
    <s v="S"/>
    <s v="19 - CONSTRUCCIÓN EDIFICIO DE AULAS PARA EL CENTRO DE CORRECCION Y REHABILITACION RAFEY , PROVINCIA SANTIAGO"/>
    <s v="10 - FONDO GENERAL"/>
    <n v="14712"/>
    <s v="25 - SANTIAGO"/>
    <n v="0"/>
    <n v="5512391.9299999997"/>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0"/>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9060000"/>
    <n v="16040634.220000003"/>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42450000"/>
    <n v="1695939.6599999997"/>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205000"/>
    <n v="131605.4"/>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2005000"/>
    <n v="2525326.1799999997"/>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en blanco)"/>
    <s v="99 - MULTIPROVINCIAL"/>
    <n v="100000"/>
    <n v="0"/>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en blanco)"/>
    <s v="99 - MULTIPROVINCIAL"/>
    <n v="700000"/>
    <n v="106418.52"/>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21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151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1205000"/>
    <n v="273931.01"/>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2030000"/>
    <n v="9481560.4700000007"/>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en blanco)"/>
    <s v="99 - MULTIPROVINCIAL"/>
    <n v="0"/>
    <n v="0"/>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10 - FONDO GENERAL"/>
    <s v="(en blanco)"/>
    <s v="99 - MULTIPROVINCIAL"/>
    <n v="50000000"/>
    <n v="39772.04"/>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20 - FONDOS CON DESTINO ESPECÍFICO"/>
    <s v="(en blanco)"/>
    <s v="99 - MULTIPROVINCIAL"/>
    <n v="10000"/>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en blanco)"/>
    <s v="99 - MULTIPROVINCIAL"/>
    <n v="805050000"/>
    <n v="14932810.23"/>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en blanco)"/>
    <s v="99 - MULTIPROVINCIAL"/>
    <n v="15050000"/>
    <n v="8161323.7800000003"/>
  </r>
  <r>
    <s v="2024"/>
    <x v="0"/>
    <x v="0"/>
    <x v="1"/>
    <x v="7"/>
    <s v="2 - Poder Ejecutivo"/>
    <s v="0223 - MINISTERIO DE LA VIVIENDA, HABITAT Y EDIFICACIONES (MIVHED)"/>
    <s v="0001 - MINISTERIO DE LA VIVIENDA, HABITAT Y EDIFICACIONES (MIVHED)"/>
    <x v="2"/>
    <x v="4"/>
    <x v="88"/>
    <s v="2.7 - OBRAS"/>
    <s v="2.7.1 - OBRAS EN EDIFICACIONES"/>
    <s v="N"/>
    <s v="00 - N/A"/>
    <s v="50 - CRÉDITO INTERNO"/>
    <s v="(en blanco)"/>
    <s v="99 - MULTIPROVINCIAL"/>
    <n v="0"/>
    <n v="16860104.449999999"/>
  </r>
  <r>
    <s v="2024"/>
    <x v="0"/>
    <x v="0"/>
    <x v="1"/>
    <x v="7"/>
    <s v="3 - Poder Judicial"/>
    <s v="0301 - PODER JUDICIAL"/>
    <s v="0001 - CONSEJO DEL PODER JUDICIAL"/>
    <x v="0"/>
    <x v="1"/>
    <x v="1"/>
    <s v="2.6 - BIENES MUEBLES, INMUEBLES E INTANGIBLES"/>
    <s v="2.6.1 - MOBILIARIO Y EQUIPO"/>
    <s v="N"/>
    <s v="00 - N/A"/>
    <s v="10 - FONDO GENERAL"/>
    <s v="(en blanco)"/>
    <s v="99 - MULTIPROVINCIAL"/>
    <n v="24626688"/>
    <n v="72161629"/>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3993197"/>
    <n v="321419"/>
  </r>
  <r>
    <s v="2024"/>
    <x v="0"/>
    <x v="0"/>
    <x v="1"/>
    <x v="7"/>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3124640"/>
    <n v="1692513"/>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20917196"/>
    <n v="11724382"/>
  </r>
  <r>
    <s v="2024"/>
    <x v="0"/>
    <x v="0"/>
    <x v="1"/>
    <x v="7"/>
    <s v="3 - Poder Judicial"/>
    <s v="0301 - PODER JUDICIAL"/>
    <s v="0001 - CONSEJO DEL PODER JUDICIAL"/>
    <x v="0"/>
    <x v="1"/>
    <x v="1"/>
    <s v="2.6 - BIENES MUEBLES, INMUEBLES E INTANGIBLES"/>
    <s v="2.6.6 - EQUIPOS DE DEFENSA Y SEGURIDAD"/>
    <s v="N"/>
    <s v="00 - N/A"/>
    <s v="10 - FONDO GENERAL"/>
    <s v="(en blanco)"/>
    <s v="99 - MULTIPROVINCIAL"/>
    <n v="3255875"/>
    <n v="497733"/>
  </r>
  <r>
    <s v="2024"/>
    <x v="0"/>
    <x v="0"/>
    <x v="1"/>
    <x v="7"/>
    <s v="3 - Poder Judicial"/>
    <s v="0301 - PODER JUDICIAL"/>
    <s v="0001 - CONSEJO DEL PODER JUDICIAL"/>
    <x v="0"/>
    <x v="1"/>
    <x v="1"/>
    <s v="2.6 - BIENES MUEBLES, INMUEBLES E INTANGIBLES"/>
    <s v="2.6.8 - BIENES INTANGIBLES"/>
    <s v="N"/>
    <s v="00 - N/A"/>
    <s v="10 - FONDO GENERAL"/>
    <s v="(en blanco)"/>
    <s v="99 - MULTIPROVINCIAL"/>
    <n v="4277005"/>
    <n v="2473196"/>
  </r>
  <r>
    <s v="2024"/>
    <x v="0"/>
    <x v="0"/>
    <x v="1"/>
    <x v="7"/>
    <s v="4 - Junta Central Electoral"/>
    <s v="0401 - JUNTA CENTRAL ELECTORAL"/>
    <s v="0001 - JUNTA CENTRAL ELECTORAL"/>
    <x v="0"/>
    <x v="0"/>
    <x v="89"/>
    <s v="2.6 - BIENES MUEBLES, INMUEBLES E INTANGIBLES"/>
    <s v="2.6.1 - MOBILIARIO Y EQUIPO"/>
    <s v="N"/>
    <s v="00 - N/A"/>
    <s v="10 - FONDO GENERAL"/>
    <s v="(en blanco)"/>
    <s v="99 - MULTIPROVINCIAL"/>
    <n v="163064100"/>
    <n v="146109920"/>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33162701"/>
    <n v="31390987.289999999"/>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263440"/>
    <n v="26344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435003"/>
    <n v="435003"/>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2130000"/>
    <n v="2130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4218947"/>
    <n v="3607289"/>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en blanco)"/>
    <s v="99 - MULTIPROVINCIAL"/>
    <n v="3152418"/>
    <n v="2575000"/>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36646638"/>
    <n v="31385038"/>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26699362"/>
    <n v="11607957.970000001"/>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en blanco)"/>
    <s v="99 - MULTIPROVINCIAL"/>
    <n v="1000000"/>
    <n v="1000000"/>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2750000"/>
    <n v="2639271.5199999996"/>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1100000"/>
    <n v="473505.77"/>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5000000"/>
    <n v="368476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300000"/>
    <n v="204158.88"/>
  </r>
  <r>
    <s v="2024"/>
    <x v="0"/>
    <x v="0"/>
    <x v="1"/>
    <x v="7"/>
    <s v="7 - Defensor del Pueblo"/>
    <s v="0404 - DEFENSOR DEL PUEBLO"/>
    <s v="0001 - DEFENSOR DEL PUEBLO"/>
    <x v="0"/>
    <x v="1"/>
    <x v="1"/>
    <s v="2.6 - BIENES MUEBLES, INMUEBLES E INTANGIBLES"/>
    <s v="2.6.6 - EQUIPOS DE DEFENSA Y SEGURIDAD"/>
    <s v="N"/>
    <s v="00 - N/A"/>
    <s v="10 - FONDO GENERAL"/>
    <s v="(en blanco)"/>
    <s v="99 - MULTIPROVINCIAL"/>
    <n v="100000"/>
    <n v="0"/>
  </r>
  <r>
    <s v="2024"/>
    <x v="0"/>
    <x v="0"/>
    <x v="1"/>
    <x v="7"/>
    <s v="7 - Defensor del Pueblo"/>
    <s v="0404 - DEFENSOR DEL PUEBLO"/>
    <s v="0001 - DEFENSOR DEL PUEBLO"/>
    <x v="0"/>
    <x v="1"/>
    <x v="1"/>
    <s v="2.6 - BIENES MUEBLES, INMUEBLES E INTANGIBLES"/>
    <s v="2.6.8 - BIENES INTANGIBLES"/>
    <s v="N"/>
    <s v="00 - N/A"/>
    <s v="10 - FONDO GENERAL"/>
    <s v="(en blanco)"/>
    <s v="99 - MULTIPROVINCIAL"/>
    <n v="1050000"/>
    <n v="0"/>
  </r>
  <r>
    <s v="2024"/>
    <x v="0"/>
    <x v="0"/>
    <x v="1"/>
    <x v="7"/>
    <s v="7 - Defensor del Pueblo"/>
    <s v="0404 - DEFENSOR DEL PUEBLO"/>
    <s v="0001 - DEFENSOR DEL PUEBLO"/>
    <x v="0"/>
    <x v="1"/>
    <x v="1"/>
    <s v="2.7 - OBRAS"/>
    <s v="2.7.1 - OBRAS EN EDIFICACIONES"/>
    <s v="N"/>
    <s v="00 - N/A"/>
    <s v="10 - FONDO GENERAL"/>
    <s v="(en blanco)"/>
    <s v="99 - MULTIPROVINCIAL"/>
    <n v="100000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20125275"/>
    <n v="198112747.49999997"/>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7207067"/>
    <n v="3827648"/>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100000"/>
    <n v="100000"/>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3500000"/>
    <n v="100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2000000"/>
    <n v="200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en blanco)"/>
    <s v="99 - MULTIPROVINCIAL"/>
    <n v="5000000"/>
    <n v="3459796.7"/>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561201"/>
    <n v="0"/>
  </r>
  <r>
    <s v="2024"/>
    <x v="0"/>
    <x v="0"/>
    <x v="1"/>
    <x v="8"/>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0"/>
    <n v="0"/>
  </r>
  <r>
    <s v="2024"/>
    <x v="0"/>
    <x v="0"/>
    <x v="1"/>
    <x v="8"/>
    <s v="2 - Poder Ejecutivo"/>
    <s v="0201 - PRESIDENCIA DE LA REPÚBLICA"/>
    <s v="0006 - CENTRO DE OPERACIONES DE EMERGENCIAS (COE)"/>
    <x v="3"/>
    <x v="6"/>
    <x v="13"/>
    <s v="2.6 - BIENES MUEBLES, INMUEBLES E INTANGIBLES"/>
    <s v="2.6.9 - EDIFICIOS, ESTRUCTURAS, TIERRAS, TERRENOS Y OBJETOS DE VALOR"/>
    <s v="N"/>
    <s v="00 - N/A"/>
    <s v="40 - TRANSFERENCIAS"/>
    <s v="(en blanco)"/>
    <s v="99 - MULTIPROVINCIAL"/>
    <n v="0"/>
    <n v="0"/>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5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en blanco)"/>
    <s v="99 - MULTIPROVINCIAL"/>
    <n v="0"/>
    <n v="165648.4"/>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en blanco)"/>
    <s v="99 - MULTIPROVINCIAL"/>
    <n v="0"/>
    <n v="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en blanco)"/>
    <s v="99 - MULTIPROVINCIAL"/>
    <n v="2800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en blanco)"/>
    <s v="99 - MULTIPROVINCIAL"/>
    <n v="1205000"/>
    <n v="0"/>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50000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713606"/>
    <n v="0"/>
  </r>
  <r>
    <s v="2024"/>
    <x v="0"/>
    <x v="0"/>
    <x v="1"/>
    <x v="8"/>
    <s v="2 - Poder Ejecutivo"/>
    <s v="0202 - MINISTERIO DE  INTERIOR Y POLICÍA"/>
    <s v="0008 - HOSPITAL GENERAL DOCENTE DE LA POLICIA NACIONAL"/>
    <x v="2"/>
    <x v="3"/>
    <x v="28"/>
    <s v="2.6 - BIENES MUEBLES, INMUEBLES E INTANGIBLES"/>
    <s v="2.6.9 - EDIFICIOS, ESTRUCTURAS, TIERRAS, TERRENOS Y OBJETOS DE VALOR"/>
    <s v="N"/>
    <s v="00 - N/A"/>
    <s v="20 - FONDOS CON DESTINO ESPECÍFICO"/>
    <s v="(en blanco)"/>
    <s v="99 - MULTIPROVINCIAL"/>
    <n v="0"/>
    <n v="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en blanco)"/>
    <s v="99 - MULTIPROVINCIAL"/>
    <n v="0"/>
    <n v="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0"/>
    <n v="220542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0"/>
    <n v="353250.7"/>
  </r>
  <r>
    <s v="2024"/>
    <x v="0"/>
    <x v="0"/>
    <x v="1"/>
    <x v="8"/>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7189079.1999999993"/>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en blanco)"/>
    <s v="99 - MULTIPROVINCIAL"/>
    <n v="0"/>
    <n v="1652"/>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en blanco)"/>
    <s v="99 - MULTIPROVINCIAL"/>
    <n v="0"/>
    <n v="163838.28"/>
  </r>
  <r>
    <s v="2024"/>
    <x v="0"/>
    <x v="0"/>
    <x v="1"/>
    <x v="8"/>
    <s v="2 - Poder Ejecutivo"/>
    <s v="0203 - MINISTERIO DE DEFENSA"/>
    <s v="0020 - CUERPO ESPECIALIZADO PARA LA SEGURIDAD DEL METRO DE SANTO DOMINGO"/>
    <x v="0"/>
    <x v="7"/>
    <x v="29"/>
    <s v="2.6 - BIENES MUEBLES, INMUEBLES E INTANGIBLES"/>
    <s v="2.6.9 - EDIFICIOS, ESTRUCTURAS, TIERRAS, TERRENOS Y OBJETOS DE VALOR"/>
    <s v="N"/>
    <s v="00 - N/A"/>
    <s v="10 - FONDO GENERAL"/>
    <s v="(en blanco)"/>
    <s v="99 - MULTIPROVINCIAL"/>
    <n v="0"/>
    <n v="33040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58725.8"/>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en blanco)"/>
    <s v="99 - MULTIPROVINCIAL"/>
    <n v="1560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300000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0"/>
    <n v="0"/>
  </r>
  <r>
    <s v="2024"/>
    <x v="0"/>
    <x v="0"/>
    <x v="1"/>
    <x v="8"/>
    <s v="2 - Poder Ejecutivo"/>
    <s v="0207 - MINISTERIO DE SALUD PÚBLICA Y ASISTENCIA SOCIAL"/>
    <s v="0001 - MINISTERIO DE SALUD PUBLICA Y ASISTENCIA SOCIAL"/>
    <x v="2"/>
    <x v="3"/>
    <x v="48"/>
    <s v="2.6 - BIENES MUEBLES, INMUEBLES E INTANGIBLES"/>
    <s v="2.6.9 - EDIFICIOS, ESTRUCTURAS, TIERRAS, TERRENOS Y OBJETOS DE VALOR"/>
    <s v="N"/>
    <s v="00 - N/A"/>
    <s v="10 - FONDO GENERAL"/>
    <s v="(en blanco)"/>
    <s v="99 - MULTIPROVINCIAL"/>
    <n v="448000"/>
    <n v="0"/>
  </r>
  <r>
    <s v="2024"/>
    <x v="0"/>
    <x v="0"/>
    <x v="1"/>
    <x v="8"/>
    <s v="2 - Poder Ejecutivo"/>
    <s v="0207 - MINISTERIO DE SALUD PÚBLICA Y ASISTENCIA SOCIAL"/>
    <s v="0032 - DIRECCIÓN GENERAL DE MEDICAMENTOS, ALIMENTOS Y PRODUCTOS SANITARIOS (DIGEMAPS)"/>
    <x v="2"/>
    <x v="3"/>
    <x v="48"/>
    <s v="2.6 - BIENES MUEBLES, INMUEBLES E INTANGIBLES"/>
    <s v="2.6.9 - EDIFICIOS, ESTRUCTURAS, TIERRAS, TERRENOS Y OBJETOS DE VALOR"/>
    <s v="N"/>
    <s v="00 - N/A"/>
    <s v="20 - FONDOS CON DESTINO ESPECÍFICO"/>
    <s v="(en blanco)"/>
    <s v="99 - MULTIPROVINCIAL"/>
    <n v="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600000"/>
    <n v="1360000.03"/>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en blanco)"/>
    <s v="99 - MULTIPROVINCIAL"/>
    <n v="100000"/>
    <n v="0"/>
  </r>
  <r>
    <s v="2024"/>
    <x v="0"/>
    <x v="0"/>
    <x v="1"/>
    <x v="8"/>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0"/>
  </r>
  <r>
    <s v="2024"/>
    <x v="0"/>
    <x v="0"/>
    <x v="1"/>
    <x v="8"/>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0"/>
    <n v="1085600"/>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159300"/>
  </r>
  <r>
    <s v="2024"/>
    <x v="0"/>
    <x v="0"/>
    <x v="1"/>
    <x v="8"/>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en blanco)"/>
    <s v="99 - MULTIPROVINCIAL"/>
    <n v="100000"/>
    <n v="0"/>
  </r>
  <r>
    <s v="2024"/>
    <x v="0"/>
    <x v="0"/>
    <x v="1"/>
    <x v="8"/>
    <s v="2 - Poder Ejecutivo"/>
    <s v="0222 - MINISTERIO DE ENERGIA Y MINAS"/>
    <s v="0001 - MINISTERIO DE ENERGIA Y MINAS"/>
    <x v="1"/>
    <x v="18"/>
    <x v="70"/>
    <s v="2.6 - BIENES MUEBLES, INMUEBLES E INTANGIBLES"/>
    <s v="2.6.9 - EDIFICIOS, ESTRUCTURAS, TIERRAS, TERRENOS Y OBJETOS DE VALOR"/>
    <s v="N"/>
    <s v="00 - N/A"/>
    <s v="10 - FONDO GENERAL"/>
    <s v="(en blanco)"/>
    <s v="99 - MULTIPROVINCIAL"/>
    <n v="0"/>
    <n v="1118489.8999999999"/>
  </r>
  <r>
    <s v="2024"/>
    <x v="0"/>
    <x v="0"/>
    <x v="1"/>
    <x v="8"/>
    <s v="2 - Poder Ejecutivo"/>
    <s v="0222 - MINISTERIO DE ENERGIA Y MINAS"/>
    <s v="0001 - MINISTERIO DE ENERGIA Y MINAS"/>
    <x v="1"/>
    <x v="18"/>
    <x v="70"/>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4"/>
    <x v="0"/>
    <x v="0"/>
    <x v="1"/>
    <x v="8"/>
    <s v="2 - Poder Ejecutivo"/>
    <s v="0222 - MINISTERIO DE ENERGIA Y MINAS"/>
    <s v="0001 - MINISTERIO DE ENERGIA Y MINAS"/>
    <x v="3"/>
    <x v="19"/>
    <x v="72"/>
    <s v="2.6 - BIENES MUEBLES, INMUEBLES E INTANGIBLES"/>
    <s v="2.6.9 - EDIFICIOS, ESTRUCTURAS, TIERRAS, TERRENOS Y OBJETOS DE VALOR"/>
    <s v="N"/>
    <s v="00 - N/A"/>
    <s v="10 - FONDO GENERAL"/>
    <s v="(en blanco)"/>
    <s v="99 - MULTIPROVINCIAL"/>
    <n v="120596"/>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en blanco)"/>
    <s v="99 - MULTIPROVINCIAL"/>
    <n v="0"/>
    <n v="58333331"/>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0"/>
    <n v="37000000"/>
  </r>
  <r>
    <s v="2024"/>
    <x v="0"/>
    <x v="0"/>
    <x v="1"/>
    <x v="9"/>
    <s v="2 - Poder Ejecutivo"/>
    <s v="0201 - PRESIDENCIA DE LA REPÚBLICA"/>
    <s v="0001 - CONTRALORIA GENERAL DE LA REPUBLICA"/>
    <x v="0"/>
    <x v="0"/>
    <x v="2"/>
    <s v="2.6 - BIENES MUEBLES, INMUEBLES E INTANGIBLES"/>
    <s v="2.6.8 - BIENES INTANGIBLES"/>
    <s v="N"/>
    <s v="00 - N/A"/>
    <s v="10 - FONDO GENERAL"/>
    <s v="(en blanco)"/>
    <s v="99 - MULTIPROVINCIAL"/>
    <n v="0"/>
    <n v="0"/>
  </r>
  <r>
    <s v="2024"/>
    <x v="0"/>
    <x v="0"/>
    <x v="1"/>
    <x v="9"/>
    <s v="2 - Poder Ejecutivo"/>
    <s v="0201 - PRESIDENCIA DE LA REPÚBLICA"/>
    <s v="0010 - CONSEJO NACIONAL DE LA PERSONA ENVEJECIENTE"/>
    <x v="2"/>
    <x v="4"/>
    <x v="6"/>
    <s v="2.6 - BIENES MUEBLES, INMUEBLES E INTANGIBLES"/>
    <s v="2.6.8 - BIENES INTANGIBLES"/>
    <s v="N"/>
    <s v="00 - N/A"/>
    <s v="10 - FONDO GENERAL"/>
    <s v="(en blanco)"/>
    <s v="99 - MULTIPROVINCIAL"/>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51710587.079999998"/>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en blanco)"/>
    <s v="99 - MULTIPROVINCIAL"/>
    <n v="1500000000"/>
    <n v="0"/>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10000000"/>
    <n v="0"/>
  </r>
  <r>
    <s v="2024"/>
    <x v="0"/>
    <x v="0"/>
    <x v="1"/>
    <x v="9"/>
    <s v="2 - Poder Ejecutivo"/>
    <s v="0206 - MINISTERIO DE EDUCACIÓN"/>
    <s v="0001 - MINISTERIO DE EDUCACION"/>
    <x v="2"/>
    <x v="10"/>
    <x v="41"/>
    <s v="2.6 - BIENES MUEBLES, INMUEBLES E INTANGIBLES"/>
    <s v="2.6.9 - EDIFICIOS, ESTRUCTURAS, TIERRAS, TERRENOS Y OBJETOS DE VALOR"/>
    <s v="N"/>
    <s v="00 - N/A"/>
    <s v="10 - FONDO GENERAL"/>
    <s v="(en blanco)"/>
    <s v="99 - MULTIPROVINCIAL"/>
    <n v="0"/>
    <n v="2300566.7999999998"/>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51080740.049999997"/>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en blanco)"/>
    <s v="99 - MULTIPROVINCIAL"/>
    <n v="0"/>
    <n v="71359264.109999999"/>
  </r>
  <r>
    <s v="2024"/>
    <x v="0"/>
    <x v="0"/>
    <x v="1"/>
    <x v="9"/>
    <s v="2 - Poder Ejecutivo"/>
    <s v="0206 - MINISTERIO DE EDUCACIÓN"/>
    <s v="0001 - MINISTERIO DE EDUCACION"/>
    <x v="2"/>
    <x v="10"/>
    <x v="40"/>
    <s v="2.6 - BIENES MUEBLES, INMUEBLES E INTANGIBLES"/>
    <s v="2.6.8 - BIENES INTANGIBLES"/>
    <s v="N"/>
    <s v="00 - N/A"/>
    <s v="10 - FONDO GENERAL"/>
    <s v="(en blanco)"/>
    <s v="99 - MULTIPROVINCIAL"/>
    <n v="3600000"/>
    <n v="0"/>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81807335"/>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00000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533851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2927643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14706364"/>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2080991"/>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602210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3682386.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CONSTRUCCIÓN DE LA AVENIDA CIRCUNVALACIÓN DE SAN FRANCISCO DE MACORÍS, PROVINCIA DUARTE"/>
    <s v="10 - FONDO GENERAL"/>
    <n v="13839"/>
    <s v="06 - DUARTE"/>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2147400.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149585365.66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155898499.88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91832621.75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ENTRADA DE ACCESO A LA PROVINCIA SAMANÁ"/>
    <s v="10 - FONDO GENERAL"/>
    <n v="13946"/>
    <s v="20 - SAMANA"/>
    <n v="0"/>
    <n v="14602547"/>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4180322"/>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261015059.17999998"/>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15000000"/>
    <n v="0"/>
  </r>
  <r>
    <s v="2024"/>
    <x v="0"/>
    <x v="0"/>
    <x v="1"/>
    <x v="9"/>
    <s v="2 - Poder Ejecutivo"/>
    <s v="0216 - MINISTERIO DE CULTURA"/>
    <s v="0006 - DIRECCIÓN GENERAL DE MUSEOS"/>
    <x v="2"/>
    <x v="8"/>
    <x v="20"/>
    <s v="2.6 - BIENES MUEBLES, INMUEBLES E INTANGIBLES"/>
    <s v="2.6.8 - BIENES INTANGIBLES"/>
    <s v="N"/>
    <s v="00 - N/A"/>
    <s v="10 - FONDO GENERAL"/>
    <s v="(en blanco)"/>
    <s v="99 - MULTIPROVINCIAL"/>
    <n v="67000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r>
  <r>
    <s v="2024"/>
    <x v="0"/>
    <x v="0"/>
    <x v="1"/>
    <x v="9"/>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7"/>
  </r>
  <r>
    <s v="2024"/>
    <x v="0"/>
    <x v="0"/>
    <x v="1"/>
    <x v="9"/>
    <s v="7 - Defensor del Pueblo"/>
    <s v="0404 - DEFENSOR DEL PUEBLO"/>
    <s v="0001 - DEFENSOR DEL PUEBLO"/>
    <x v="0"/>
    <x v="1"/>
    <x v="1"/>
    <s v="2.6 - BIENES MUEBLES, INMUEBLES E INTANGIBLES"/>
    <s v="2.6.8 - BIENES INTANGIBLES"/>
    <s v="N"/>
    <s v="00 - N/A"/>
    <s v="10 - FONDO GENERAL"/>
    <s v="(en blanco)"/>
    <s v="99 - MULTIPROVINCIAL"/>
    <n v="1000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30000000"/>
    <n v="14662500"/>
  </r>
  <r>
    <s v="2024"/>
    <x v="0"/>
    <x v="0"/>
    <x v="1"/>
    <x v="10"/>
    <s v="2 - Poder Ejecutivo"/>
    <s v="0201 - PRESIDENCIA DE LA REPÚBLICA"/>
    <s v="0001 - MINISTERIO DE LA PRESIDENCIA"/>
    <x v="1"/>
    <x v="11"/>
    <x v="59"/>
    <s v="2.5 - TRANSFERENCIAS DE CAPITAL"/>
    <s v="2.5.4 - TRANSFERENCIAS DE CAPITAL  A EMPRESAS PÚBLICAS NO FINANCIERAS"/>
    <s v="N"/>
    <s v="00 - N/A"/>
    <s v="10 - FONDO GENERAL"/>
    <s v="(en blanco)"/>
    <s v="99 - MULTIPROVINCIAL"/>
    <n v="13000749992"/>
    <n v="11300000000"/>
  </r>
  <r>
    <s v="2024"/>
    <x v="0"/>
    <x v="0"/>
    <x v="1"/>
    <x v="10"/>
    <s v="2 - Poder Ejecutivo"/>
    <s v="0201 - PRESIDENCIA DE LA REPÚBLICA"/>
    <s v="0001 - MINISTERIO DE LA PRESIDENCIA"/>
    <x v="1"/>
    <x v="11"/>
    <x v="59"/>
    <s v="2.5 - TRANSFERENCIAS DE CAPITAL"/>
    <s v="2.5.4 - TRANSFERENCIAS DE CAPITAL  A EMPRESAS PÚBLICAS NO FINANCIERAS"/>
    <s v="N"/>
    <s v="00 - N/A"/>
    <s v="60 - CREDITO EXTERNO"/>
    <s v="(en blanco)"/>
    <s v="99 - MULTIPROVINCIAL"/>
    <n v="16026500008"/>
    <n v="0"/>
  </r>
  <r>
    <s v="2024"/>
    <x v="0"/>
    <x v="0"/>
    <x v="1"/>
    <x v="10"/>
    <s v="2 - Poder Ejecutivo"/>
    <s v="0201 - PRESIDENCIA DE LA REPÚBLICA"/>
    <s v="0001 - MINISTERIO DE LA PRESIDENCIA"/>
    <x v="1"/>
    <x v="11"/>
    <x v="60"/>
    <s v="2.5 - TRANSFERENCIAS DE CAPITAL"/>
    <s v="2.5.2 - TRANSFERENCIAS DE CAPITAL AL GOBIERNO GENERAL  NACIONAL"/>
    <s v="N"/>
    <s v="00 - N/A"/>
    <s v="10 - FONDO GENERAL"/>
    <s v="(en blanco)"/>
    <s v="99 - MULTIPROVINCIAL"/>
    <n v="0"/>
    <n v="800000000"/>
  </r>
  <r>
    <s v="2024"/>
    <x v="0"/>
    <x v="0"/>
    <x v="1"/>
    <x v="10"/>
    <s v="2 - Poder Ejecutivo"/>
    <s v="0201 - PRESIDENCIA DE LA REPÚBLICA"/>
    <s v="0001 - SECRETARIADO ADMINISTRATIVO DE LA PRESIDENCIA"/>
    <x v="0"/>
    <x v="0"/>
    <x v="2"/>
    <s v="2.5 - TRANSFERENCIAS DE CAPITAL"/>
    <s v="2.5.1 - TRANSFERENCIAS DE CAPITAL AL SECTOR PRIVADO"/>
    <s v="N"/>
    <s v="00 - N/A"/>
    <s v="10 - FONDO GENERAL"/>
    <s v="(en blanco)"/>
    <s v="99 - MULTIPROVINCIAL"/>
    <n v="0"/>
    <n v="1217000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en blanco)"/>
    <s v="99 - MULTIPROVINCIAL"/>
    <n v="0"/>
    <n v="616959434.60000014"/>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en blanco)"/>
    <s v="99 - MULTIPROVINCIAL"/>
    <n v="0"/>
    <n v="13027901"/>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en blanco)"/>
    <s v="99 - MULTIPROVINCIAL"/>
    <n v="0"/>
    <n v="4300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en blanco)"/>
    <s v="99 - MULTIPROVINCIAL"/>
    <n v="0"/>
    <n v="8206492.1399999997"/>
  </r>
  <r>
    <s v="2024"/>
    <x v="0"/>
    <x v="0"/>
    <x v="1"/>
    <x v="10"/>
    <s v="2 - Poder Ejecutivo"/>
    <s v="0201 - PRESIDENCIA DE LA REPÚBLICA"/>
    <s v="0001 - SECRETARIADO ADMINISTRATIVO DE LA PRESIDENCIA"/>
    <x v="3"/>
    <x v="6"/>
    <x v="82"/>
    <s v="2.5 - TRANSFERENCIAS DE CAPITAL"/>
    <s v="2.5.2 - TRANSFERENCIAS DE CAPITAL AL GOBIERNO GENERAL  NACIONAL"/>
    <s v="N"/>
    <s v="00 - N/A"/>
    <s v="10 - FONDO GENERAL"/>
    <s v="(en blanco)"/>
    <s v="99 - MULTIPROVINCIAL"/>
    <n v="0"/>
    <n v="15213507.5"/>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en blanco)"/>
    <s v="99 - MULTIPROVINCIAL"/>
    <n v="0"/>
    <n v="167988460.16"/>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en blanco)"/>
    <s v="99 - MULTIPROVINCIAL"/>
    <n v="0"/>
    <n v="4815548"/>
  </r>
  <r>
    <s v="2024"/>
    <x v="0"/>
    <x v="0"/>
    <x v="1"/>
    <x v="10"/>
    <s v="2 - Poder Ejecutivo"/>
    <s v="0201 - PRESIDENCIA DE LA REPÚBLICA"/>
    <s v="0001 - SECRETARIADO ADMINISTRATIVO DE LA PRESIDENCIA"/>
    <x v="2"/>
    <x v="8"/>
    <x v="94"/>
    <s v="2.5 - TRANSFERENCIAS DE CAPITAL"/>
    <s v="2.5.1 - TRANSFERENCIAS DE CAPITAL AL SECTOR PRIVADO"/>
    <s v="N"/>
    <s v="00 - N/A"/>
    <s v="10 - FONDO GENERAL"/>
    <s v="(en blanco)"/>
    <s v="99 - MULTIPROVINCIAL"/>
    <n v="0"/>
    <n v="305705203.14000005"/>
  </r>
  <r>
    <s v="2024"/>
    <x v="0"/>
    <x v="0"/>
    <x v="1"/>
    <x v="10"/>
    <s v="2 - Poder Ejecutivo"/>
    <s v="0201 - PRESIDENCIA DE LA REPÚBLICA"/>
    <s v="0001 - SECRETARIADO ADMINISTRATIVO DE LA PRESIDENCIA"/>
    <x v="2"/>
    <x v="10"/>
    <x v="24"/>
    <s v="2.5 - TRANSFERENCIAS DE CAPITAL"/>
    <s v="2.5.1 - TRANSFERENCIAS DE CAPITAL AL SECTOR PRIVADO"/>
    <s v="N"/>
    <s v="00 - N/A"/>
    <s v="10 - FONDO GENERAL"/>
    <s v="(en blanco)"/>
    <s v="99 - MULTIPROVINCIAL"/>
    <n v="0"/>
    <n v="200239413.28999999"/>
  </r>
  <r>
    <s v="2024"/>
    <x v="0"/>
    <x v="0"/>
    <x v="1"/>
    <x v="10"/>
    <s v="2 - Poder Ejecutivo"/>
    <s v="0201 - PRESIDENCIA DE LA REPÚBLICA"/>
    <s v="0001 - SECRETARIADO ADMINISTRATIVO DE LA PRESIDENCIA"/>
    <x v="2"/>
    <x v="4"/>
    <x v="6"/>
    <s v="2.5 - TRANSFERENCIAS DE CAPITAL"/>
    <s v="2.5.1 - TRANSFERENCIAS DE CAPITAL AL SECTOR PRIVADO"/>
    <s v="N"/>
    <s v="00 - N/A"/>
    <s v="10 - FONDO GENERAL"/>
    <s v="(en blanco)"/>
    <s v="99 - MULTIPROVINCIAL"/>
    <n v="0"/>
    <n v="10748714.91"/>
  </r>
  <r>
    <s v="2024"/>
    <x v="0"/>
    <x v="0"/>
    <x v="1"/>
    <x v="10"/>
    <s v="2 - Poder Ejecutivo"/>
    <s v="0201 - PRESIDENCIA DE LA REPÚBLICA"/>
    <s v="0010 - CONSEJO NACIONAL DE LA PERSONA ENVEJECIENTE"/>
    <x v="2"/>
    <x v="4"/>
    <x v="6"/>
    <s v="2.5 - TRANSFERENCIAS DE CAPITAL"/>
    <s v="2.5.1 - TRANSFERENCIAS DE CAPITAL AL SECTOR PRIVADO"/>
    <s v="N"/>
    <s v="00 - N/A"/>
    <s v="10 - FONDO GENERAL"/>
    <s v="(en blanco)"/>
    <s v="99 - MULTIPROVINCIAL"/>
    <n v="0"/>
    <n v="5540171.1600000001"/>
  </r>
  <r>
    <s v="2024"/>
    <x v="0"/>
    <x v="0"/>
    <x v="1"/>
    <x v="10"/>
    <s v="2 - Poder Ejecutivo"/>
    <s v="0202 - MINISTERIO DE  INTERIOR Y POLICÍA"/>
    <s v="0001 - MINISTERIO DE INTERIOR Y POLICIA"/>
    <x v="0"/>
    <x v="0"/>
    <x v="2"/>
    <s v="2.5 - TRANSFERENCIAS DE CAPITAL"/>
    <s v="2.5.3 - TRANSFERENCIAS DE CAPITAL A GOBIERNOS GENERALES LOCALES"/>
    <s v="N"/>
    <s v="00 - N/A"/>
    <s v="10 - FONDO GENERAL"/>
    <s v="(en blanco)"/>
    <s v="99 - MULTIPROVINCIAL"/>
    <n v="0"/>
    <n v="3000000"/>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en blanco)"/>
    <s v="99 - MULTIPROVINCIAL"/>
    <n v="8986100354"/>
    <n v="5241883626"/>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en blanco)"/>
    <s v="99 - MULTIPROVINCIAL"/>
    <n v="100000000"/>
    <n v="7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en blanco)"/>
    <s v="99 - MULTIPROVINCIAL"/>
    <n v="0"/>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en blanco)"/>
    <s v="99 - MULTIPROVINCIAL"/>
    <n v="530422760"/>
    <n v="402769126.17000002"/>
  </r>
  <r>
    <s v="2024"/>
    <x v="0"/>
    <x v="0"/>
    <x v="1"/>
    <x v="10"/>
    <s v="2 - Poder Ejecutivo"/>
    <s v="0206 - MINISTERIO DE EDUCACIÓN"/>
    <s v="0001 - MINISTERIO DE EDUCACION"/>
    <x v="2"/>
    <x v="10"/>
    <x v="41"/>
    <s v="2.5 - TRANSFERENCIAS DE CAPITAL"/>
    <s v="2.5.2 - TRANSFERENCIAS DE CAPITAL AL GOBIERNO GENERAL  NACIONAL"/>
    <s v="N"/>
    <s v="00 - N/A"/>
    <s v="10 - FONDO GENERAL"/>
    <s v="(en blanco)"/>
    <s v="99 - MULTIPROVINCIAL"/>
    <n v="412049068"/>
    <n v="117785658.31"/>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10 - FONDO GENERAL"/>
    <s v="(en blanco)"/>
    <s v="99 - MULTIPROVINCIAL"/>
    <n v="7505310000"/>
    <n v="5388052309.749999"/>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50 - CRÉDITO INTERNO"/>
    <s v="(en blanco)"/>
    <s v="99 - MULTIPROVINCIAL"/>
    <n v="2500000000"/>
    <n v="1772539080.8600001"/>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60 - CREDITO EXTERNO"/>
    <s v="(en blanco)"/>
    <s v="99 - MULTIPROVINCIAL"/>
    <n v="3397182877"/>
    <n v="69174716.460000008"/>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70 - DONACION EXTERNA"/>
    <s v="(en blanco)"/>
    <s v="99 - MULTIPROVINCIAL"/>
    <n v="0"/>
    <n v="0"/>
  </r>
  <r>
    <s v="2024"/>
    <x v="0"/>
    <x v="0"/>
    <x v="1"/>
    <x v="10"/>
    <s v="2 - Poder Ejecutivo"/>
    <s v="0207 - MINISTERIO DE SALUD PÚBLICA Y ASISTENCIA SOCIAL"/>
    <s v="0001 - MINISTERIO DE SALUD PUBLICA Y ASISTENCIA SOCIAL"/>
    <x v="2"/>
    <x v="3"/>
    <x v="97"/>
    <s v="2.5 - TRANSFERENCIAS DE CAPITAL"/>
    <s v="2.5.2 - TRANSFERENCIAS DE CAPITAL AL GOBIERNO GENERAL  NACIONAL"/>
    <s v="N"/>
    <s v="00 - N/A"/>
    <s v="10 - FONDO GENERAL"/>
    <s v="(en blanco)"/>
    <s v="99 - MULTIPROVINCIAL"/>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32 - SANTO DOMINGO"/>
    <n v="44834386"/>
    <n v="21464320.020000003"/>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99 - MULTIPROVINCIAL"/>
    <n v="81252358"/>
    <n v="3000000"/>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en blanco)"/>
    <s v="99 - MULTIPROVINCIAL"/>
    <n v="673579969"/>
    <n v="112263328.16"/>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en blanco)"/>
    <s v="99 - MULTIPROVINCIAL"/>
    <n v="1590619991"/>
    <n v="1006521855.4699999"/>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en blanco)"/>
    <s v="99 - MULTIPROVINCIAL"/>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en blanco)"/>
    <s v="99 - MULTIPROVINCIAL"/>
    <n v="0"/>
    <n v="80000000"/>
  </r>
  <r>
    <s v="2024"/>
    <x v="0"/>
    <x v="0"/>
    <x v="1"/>
    <x v="10"/>
    <s v="2 - Poder Ejecutivo"/>
    <s v="0209 - MINISTERIO DE TRABAJO"/>
    <s v="0001 - MINISTERIO DE TRABAJO"/>
    <x v="2"/>
    <x v="4"/>
    <x v="95"/>
    <s v="2.5 - TRANSFERENCIAS DE CAPITAL"/>
    <s v="2.5.2 - TRANSFERENCIAS DE CAPITAL AL GOBIERNO GENERAL  NACIONAL"/>
    <s v="N"/>
    <s v="00 - N/A"/>
    <s v="10 - FONDO GENERAL"/>
    <s v="(en blanco)"/>
    <s v="99 - MULTIPROVINCIAL"/>
    <n v="39578460"/>
    <n v="13192820"/>
  </r>
  <r>
    <s v="2024"/>
    <x v="0"/>
    <x v="0"/>
    <x v="1"/>
    <x v="10"/>
    <s v="2 - Poder Ejecutivo"/>
    <s v="0210 - MINISTERIO DE AGRICULTURA"/>
    <s v="0001 - MINISTERIO DE AGRICULTURA"/>
    <x v="1"/>
    <x v="12"/>
    <x v="32"/>
    <s v="2.5 - TRANSFERENCIAS DE CAPITAL"/>
    <s v="2.5.2 - TRANSFERENCIAS DE CAPITAL AL GOBIERNO GENERAL  NACIONAL"/>
    <s v="N"/>
    <s v="00 - N/A"/>
    <s v="10 - FONDO GENERAL"/>
    <s v="(en blanco)"/>
    <s v="99 - MULTIPROVINCIAL"/>
    <n v="134633805"/>
    <n v="76066902.189999998"/>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en blanco)"/>
    <s v="99 - MULTIPROVINCIAL"/>
    <n v="69000000"/>
    <n v="345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en blanco)"/>
    <s v="99 - MULTIPROVINCIAL"/>
    <n v="500000000"/>
    <n v="250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en blanco)"/>
    <s v="99 - MULTIPROVINCIAL"/>
    <n v="1100261746"/>
    <n v="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en blanco)"/>
    <s v="99 - MULTIPROVINCIAL"/>
    <n v="419570008"/>
    <n v="40610277.859999999"/>
  </r>
  <r>
    <s v="2024"/>
    <x v="0"/>
    <x v="0"/>
    <x v="1"/>
    <x v="10"/>
    <s v="2 - Poder Ejecutivo"/>
    <s v="0211 - MINISTERIO DE OBRAS PÚBLICAS Y COMUNICACIONES"/>
    <s v="0001 - MINISTERIO DE OBRAS PUBLICAS Y COMUNICACIONES"/>
    <x v="1"/>
    <x v="11"/>
    <x v="57"/>
    <s v="2.5 - TRANSFERENCIAS DE CAPITAL"/>
    <s v="2.5.1 - TRANSFERENCIAS DE CAPITAL AL SECTOR PRIVADO"/>
    <s v="N"/>
    <s v="00 - N/A"/>
    <s v="20 - FONDOS CON DESTINO ESPECÍFICO"/>
    <s v="(en blanco)"/>
    <s v="99 - MULTIPROVINCIAL"/>
    <n v="50000000"/>
    <n v="0"/>
  </r>
  <r>
    <s v="2024"/>
    <x v="0"/>
    <x v="0"/>
    <x v="1"/>
    <x v="10"/>
    <s v="2 - Poder Ejecutivo"/>
    <s v="0211 - MINISTERIO DE OBRAS PÚBLICAS Y COMUNICACIONES"/>
    <s v="0001 - MINISTERIO DE OBRAS PUBLICAS Y COMUNICACIONES"/>
    <x v="2"/>
    <x v="3"/>
    <x v="47"/>
    <s v="2.5 - TRANSFERENCIAS DE CAPITAL"/>
    <s v="2.5.1 - TRANSFERENCIAS DE CAPITAL AL SECTOR PRIVADO"/>
    <s v="N"/>
    <s v="00 - N/A"/>
    <s v="20 - FONDOS CON DESTINO ESPECÍFICO"/>
    <s v="(en blanco)"/>
    <s v="99 - MULTIPROVINCIAL"/>
    <n v="0"/>
    <n v="1742478.76"/>
  </r>
  <r>
    <s v="2024"/>
    <x v="0"/>
    <x v="0"/>
    <x v="1"/>
    <x v="10"/>
    <s v="2 - Poder Ejecutivo"/>
    <s v="0211 - MINISTERIO DE OBRAS PÚBLICAS Y COMUNICACIONES"/>
    <s v="0001 - MINISTERIO DE OBRAS PUBLICAS Y COMUNICACIONES"/>
    <x v="2"/>
    <x v="8"/>
    <x v="94"/>
    <s v="2.5 - TRANSFERENCIAS DE CAPITAL"/>
    <s v="2.5.1 - TRANSFERENCIAS DE CAPITAL AL SECTOR PRIVADO"/>
    <s v="N"/>
    <s v="00 - N/A"/>
    <s v="20 - FONDOS CON DESTINO ESPECÍFICO"/>
    <s v="(en blanco)"/>
    <s v="99 - MULTIPROVINCIAL"/>
    <n v="0"/>
    <n v="0"/>
  </r>
  <r>
    <s v="2024"/>
    <x v="0"/>
    <x v="0"/>
    <x v="1"/>
    <x v="10"/>
    <s v="2 - Poder Ejecutivo"/>
    <s v="0212 - MINISTERIO DE INDUSTRIA, COMERCIO Y MIPYMES (MICM)"/>
    <s v="0001 - MINISTERIO DE INDUSTRIA, COMERCIO y MIPYMES (MICM)"/>
    <x v="1"/>
    <x v="2"/>
    <x v="55"/>
    <s v="2.5 - TRANSFERENCIAS DE CAPITAL"/>
    <s v="2.5.2 - TRANSFERENCIAS DE CAPITAL AL GOBIERNO GENERAL  NACIONAL"/>
    <s v="N"/>
    <s v="00 - N/A"/>
    <s v="10 - FONDO GENERAL"/>
    <s v="(en blanco)"/>
    <s v="99 - MULTIPROVINCIAL"/>
    <n v="35000000"/>
    <n v="17916664.699999999"/>
  </r>
  <r>
    <s v="2024"/>
    <x v="0"/>
    <x v="0"/>
    <x v="1"/>
    <x v="10"/>
    <s v="2 - Poder Ejecutivo"/>
    <s v="0212 - MINISTERIO DE INDUSTRIA, COMERCIO Y MIPYMES (MICM)"/>
    <s v="0001 - MINISTERIO DE INDUSTRIA, COMERCIO y MIPYMES (MICM)"/>
    <x v="1"/>
    <x v="2"/>
    <x v="55"/>
    <s v="2.5 - TRANSFERENCIAS DE CAPITAL"/>
    <s v="2.5.5 - TRANSFERENCIAS DE CAPITAL A INSTITUCIONES PÚBLICAS FINANCIERAS"/>
    <s v="N"/>
    <s v="00 - N/A"/>
    <s v="10 - FONDO GENERAL"/>
    <s v="(en blanco)"/>
    <s v="99 - MULTIPROVINCIAL"/>
    <n v="500000000"/>
    <n v="250000000"/>
  </r>
  <r>
    <s v="2024"/>
    <x v="0"/>
    <x v="0"/>
    <x v="1"/>
    <x v="10"/>
    <s v="2 - Poder Ejecutivo"/>
    <s v="0213 - MINISTERIO DE TURISMO"/>
    <s v="0001 - MINISTERIO DE TURISMO"/>
    <x v="1"/>
    <x v="17"/>
    <x v="65"/>
    <s v="2.5 - TRANSFERENCIAS DE CAPITAL"/>
    <s v="2.5.1 - TRANSFERENCIAS DE CAPITAL AL SECTOR PRIVADO"/>
    <s v="N"/>
    <s v="00 - N/A"/>
    <s v="10 - FONDO GENERAL"/>
    <s v="(en blanco)"/>
    <s v="99 - MULTIPROVINCIAL"/>
    <n v="178378260"/>
    <n v="178378260"/>
  </r>
  <r>
    <s v="2024"/>
    <x v="0"/>
    <x v="0"/>
    <x v="1"/>
    <x v="10"/>
    <s v="2 - Poder Ejecutivo"/>
    <s v="0215 - MINISTERIO DE LA MUJER"/>
    <s v="0001 - MINISTERIO DE LA MUJER"/>
    <x v="2"/>
    <x v="5"/>
    <x v="7"/>
    <s v="2.5 - TRANSFERENCIAS DE CAPITAL"/>
    <s v="2.5.4 - TRANSFERENCIAS DE CAPITAL  A EMPRESAS PÚBLICAS NO FINANCIERAS"/>
    <s v="N"/>
    <s v="00 - N/A"/>
    <s v="10 - FONDO GENERAL"/>
    <s v="(en blanco)"/>
    <s v="99 - MULTIPROVINCIAL"/>
    <n v="26000000"/>
    <n v="13000000"/>
  </r>
  <r>
    <s v="2024"/>
    <x v="0"/>
    <x v="0"/>
    <x v="1"/>
    <x v="10"/>
    <s v="2 - Poder Ejecutivo"/>
    <s v="0216 - MINISTERIO DE CULTURA"/>
    <s v="0001 - MINISTERIO DE CULTURA"/>
    <x v="2"/>
    <x v="8"/>
    <x v="20"/>
    <s v="2.5 - TRANSFERENCIAS DE CAPITAL"/>
    <s v="2.5.2 - TRANSFERENCIAS DE CAPITAL AL GOBIERNO GENERAL  NACIONAL"/>
    <s v="N"/>
    <s v="00 - N/A"/>
    <s v="10 - FONDO GENERAL"/>
    <s v="(en blanco)"/>
    <s v="99 - MULTIPROVINCIAL"/>
    <n v="55250000"/>
    <n v="35000000"/>
  </r>
  <r>
    <s v="2024"/>
    <x v="0"/>
    <x v="0"/>
    <x v="1"/>
    <x v="10"/>
    <s v="2 - Poder Ejecutivo"/>
    <s v="0216 - MINISTERIO DE CULTURA"/>
    <s v="0001 - MINISTERIO DE CULTURA"/>
    <x v="2"/>
    <x v="8"/>
    <x v="20"/>
    <s v="2.5 - TRANSFERENCIAS DE CAPITAL"/>
    <s v="2.5.2 - TRANSFERENCIAS DE CAPITAL AL GOBIERNO GENERAL  NACIONAL"/>
    <s v="N"/>
    <s v="00 - N/A"/>
    <s v="70 - DONACION EXTERNA"/>
    <s v="(en blanco)"/>
    <s v="99 - MULTIPROVINCIAL"/>
    <n v="2391337"/>
    <n v="3935599"/>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en blanco)"/>
    <s v="99 - MULTIPROVINCIAL"/>
    <n v="2968000000"/>
    <n v="2509122349.5300007"/>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50 - CRÉDITO INTERNO"/>
    <s v="(en blanco)"/>
    <s v="99 - MULTIPROVINCIAL"/>
    <n v="0"/>
    <n v="43800000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60 - CREDITO EXTERNO"/>
    <s v="(en blanco)"/>
    <s v="99 - MULTIPROVINCIAL"/>
    <n v="1343575000"/>
    <n v="0"/>
  </r>
  <r>
    <s v="2024"/>
    <x v="0"/>
    <x v="0"/>
    <x v="1"/>
    <x v="10"/>
    <s v="2 - Poder Ejecutivo"/>
    <s v="0218 - MINISTERIO DE MEDIO AMBIENTE Y RECURSOS NATURALES"/>
    <s v="0001 - MINISTERIO  DE MEDIO AMBIENTE Y RECURSOS NATURALES"/>
    <x v="3"/>
    <x v="9"/>
    <x v="75"/>
    <s v="2.5 - TRANSFERENCIAS DE CAPITAL"/>
    <s v="2.5.2 - TRANSFERENCIAS DE CAPITAL AL GOBIERNO GENERAL  NACIONAL"/>
    <s v="N"/>
    <s v="00 - N/A"/>
    <s v="10 - FONDO GENERAL"/>
    <s v="(en blanco)"/>
    <s v="99 - MULTIPROVINCIAL"/>
    <n v="7000000"/>
    <n v="4083333.31"/>
  </r>
  <r>
    <s v="2024"/>
    <x v="0"/>
    <x v="0"/>
    <x v="1"/>
    <x v="10"/>
    <s v="2 - Poder Ejecutivo"/>
    <s v="0218 - MINISTERIO DE MEDIO AMBIENTE Y RECURSOS NATURALES"/>
    <s v="0001 - MINISTERIO  DE MEDIO AMBIENTE Y RECURSOS NATURALES"/>
    <x v="3"/>
    <x v="9"/>
    <x v="100"/>
    <s v="2.5 - TRANSFERENCIAS DE CAPITAL"/>
    <s v="2.5.2 - TRANSFERENCIAS DE CAPITAL AL GOBIERNO GENERAL  NACIONAL"/>
    <s v="N"/>
    <s v="00 - N/A"/>
    <s v="10 - FONDO GENERAL"/>
    <s v="(en blanco)"/>
    <s v="99 - MULTIPROVINCIAL"/>
    <n v="8000000"/>
    <n v="4666666.6800000006"/>
  </r>
  <r>
    <s v="2024"/>
    <x v="0"/>
    <x v="0"/>
    <x v="1"/>
    <x v="10"/>
    <s v="2 - Poder Ejecutivo"/>
    <s v="0218 - MINISTERIO DE MEDIO AMBIENTE Y RECURSOS NATURALES"/>
    <s v="0001 - MINISTERIO  DE MEDIO AMBIENTE Y RECURSOS NATURALES"/>
    <x v="3"/>
    <x v="9"/>
    <x v="81"/>
    <s v="2.5 - TRANSFERENCIAS DE CAPITAL"/>
    <s v="2.5.1 - TRANSFERENCIAS DE CAPITAL AL SECTOR PRIVADO"/>
    <s v="N"/>
    <s v="00 - N/A"/>
    <s v="10 - FONDO GENERAL"/>
    <s v="(en blanco)"/>
    <s v="99 - MULTIPROVINCIAL"/>
    <n v="0"/>
    <n v="35566380.710000001"/>
  </r>
  <r>
    <s v="2024"/>
    <x v="0"/>
    <x v="0"/>
    <x v="1"/>
    <x v="10"/>
    <s v="2 - Poder Ejecutivo"/>
    <s v="0218 - MINISTERIO DE MEDIO AMBIENTE Y RECURSOS NATURALES"/>
    <s v="0001 - MINISTERIO  DE MEDIO AMBIENTE Y RECURSOS NATURALES"/>
    <x v="3"/>
    <x v="9"/>
    <x v="81"/>
    <s v="2.5 - TRANSFERENCIAS DE CAPITAL"/>
    <s v="2.5.2 - TRANSFERENCIAS DE CAPITAL AL GOBIERNO GENERAL  NACIONAL"/>
    <s v="N"/>
    <s v="00 - N/A"/>
    <s v="10 - FONDO GENERAL"/>
    <s v="(en blanco)"/>
    <s v="99 - MULTIPROVINCIAL"/>
    <n v="10000000"/>
    <n v="5833332.6500000004"/>
  </r>
  <r>
    <s v="2024"/>
    <x v="0"/>
    <x v="0"/>
    <x v="1"/>
    <x v="10"/>
    <s v="2 - Poder Ejecutivo"/>
    <s v="0218 - MINISTERIO DE MEDIO AMBIENTE Y RECURSOS NATURALES"/>
    <s v="0001 - MINISTERIO  DE MEDIO AMBIENTE Y RECURSOS NATURALES"/>
    <x v="3"/>
    <x v="9"/>
    <x v="81"/>
    <s v="2.5 - TRANSFERENCIAS DE CAPITAL"/>
    <s v="2.5.4 - TRANSFERENCIAS DE CAPITAL  A EMPRESAS PÚBLICAS NO FINANCIERAS"/>
    <s v="N"/>
    <s v="00 - N/A"/>
    <s v="10 - FONDO GENERAL"/>
    <s v="(en blanco)"/>
    <s v="99 - MULTIPROVINCIAL"/>
    <n v="0"/>
    <n v="100000000"/>
  </r>
  <r>
    <s v="2024"/>
    <x v="0"/>
    <x v="0"/>
    <x v="1"/>
    <x v="10"/>
    <s v="2 - Poder Ejecutivo"/>
    <s v="0218 - MINISTERIO DE MEDIO AMBIENTE Y RECURSOS NATURALES"/>
    <s v="0001 - MINISTERIO  DE MEDIO AMBIENTE Y RECURSOS NATURALES"/>
    <x v="3"/>
    <x v="9"/>
    <x v="81"/>
    <s v="2.5 - TRANSFERENCIAS DE CAPITAL"/>
    <s v="2.5.9 - TRANSFERENCIAS DE CAPITAL A OTRAS INSTITUCIONES PÚBLICAS"/>
    <s v="N"/>
    <s v="00 - N/A"/>
    <s v="10 - FONDO GENERAL"/>
    <s v="(en blanco)"/>
    <s v="99 - MULTIPROVINCIAL"/>
    <n v="48000000"/>
    <n v="0"/>
  </r>
  <r>
    <s v="2024"/>
    <x v="0"/>
    <x v="0"/>
    <x v="1"/>
    <x v="10"/>
    <s v="2 - Poder Ejecutivo"/>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en blanco)"/>
    <s v="99 - MULTIPROVINCIAL"/>
    <n v="0"/>
    <n v="1500000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en blanco)"/>
    <s v="99 - MULTIPROVINCIAL"/>
    <n v="0"/>
    <n v="70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159706213"/>
  </r>
  <r>
    <s v="2024"/>
    <x v="0"/>
    <x v="0"/>
    <x v="1"/>
    <x v="10"/>
    <s v="2 - Poder Ejecutivo"/>
    <s v="0999 - ADMINISTRACION DE OBLIGACIONES DEL TESORO NACIONAL"/>
    <s v="0001 - MINISTERIO DE HACIENDA (OBLIGACIONES DEL TESORO)"/>
    <x v="1"/>
    <x v="16"/>
    <x v="105"/>
    <s v="2.5 - TRANSFERENCIAS DE CAPITAL"/>
    <s v="2.5.4 - TRANSFERENCIAS DE CAPITAL  A EMPRESAS PÚBLICAS NO FINANCIERAS"/>
    <s v="N"/>
    <s v="00 - N/A"/>
    <s v="60 - CREDITO EXTERNO"/>
    <s v="(en blanco)"/>
    <s v="99 - MULTIPROVINCIAL"/>
    <n v="45187500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446284275"/>
    <n v="0"/>
  </r>
  <r>
    <s v="2024"/>
    <x v="0"/>
    <x v="1"/>
    <x v="2"/>
    <x v="12"/>
    <s v="2 - Poder Ejecutivo"/>
    <s v="0220 - MINISTERIO DE ECONOMÍA, PLANIFICACIÓN Y DESARROLLO"/>
    <s v="0001 - MINISTERIO DE ECONOMIA, PLANIFICACION Y DESARROLLO"/>
    <x v="5"/>
    <x v="23"/>
    <x v="112"/>
    <s v="4.1 - Incremento de activos financieros"/>
    <s v="4.1.2 - Incremento de activos financieros no corrientes"/>
    <s v="N"/>
    <s v="00 - N/A"/>
    <s v="10 - FONDO GENERAL"/>
    <s v="(en blanco)"/>
    <s v="00 - NO CLASIFICADO"/>
    <n v="835789266"/>
    <n v="0"/>
  </r>
  <r>
    <s v="2024"/>
    <x v="0"/>
    <x v="1"/>
    <x v="2"/>
    <x v="12"/>
    <s v="2 - Poder Ejecutivo"/>
    <s v="0998 - ADMINISTRACION DE DEUDA PUBLICA Y ACTIVOS FINANCIEROS"/>
    <s v="0001 - MINISTERIO  DE HACIENDA (DEUDA PUBLICA)"/>
    <x v="5"/>
    <x v="23"/>
    <x v="112"/>
    <s v="4.1 - Incremento de activos financieros"/>
    <s v="4.1.2 - Incremento de activos financieros no corrientes"/>
    <s v="N"/>
    <s v="00 - N/A"/>
    <s v="10 - FONDO GENERAL"/>
    <s v="(en blanco)"/>
    <s v="00 - NO CLASIFICADO"/>
    <n v="3446143350"/>
    <n v="225517410"/>
  </r>
  <r>
    <s v="2024"/>
    <x v="0"/>
    <x v="1"/>
    <x v="2"/>
    <x v="13"/>
    <s v="2 - Poder Ejecutivo"/>
    <s v="0209 - MINISTERIO DE TRABAJO"/>
    <s v="0001 - MINISTERIO DE TRABAJO"/>
    <x v="5"/>
    <x v="23"/>
    <x v="112"/>
    <s v="4.2 - Disminución de pasivos"/>
    <s v="4.2.1 - Disminución de pasivos corrientes"/>
    <s v="N"/>
    <s v="00 - N/A"/>
    <s v="90 - FONDOS DE TERCEROS"/>
    <s v="(en blanco)"/>
    <s v="99 - MULTIPROVINCIAL"/>
    <n v="0"/>
    <n v="0"/>
  </r>
  <r>
    <s v="2024"/>
    <x v="0"/>
    <x v="1"/>
    <x v="2"/>
    <x v="13"/>
    <s v="2 - Poder Ejecutivo"/>
    <s v="0214 - PROCURADURÍA GENERAL DE LA REPÚBLICA"/>
    <s v="0001 - PROCURADURIA GENERAL DE LA REPUBLICA DOMINICANA"/>
    <x v="5"/>
    <x v="23"/>
    <x v="112"/>
    <s v="4.2 - Disminución de pasivos"/>
    <s v="4.2.1 - Disminución de pasivos corrientes"/>
    <s v="N"/>
    <s v="00 - N/A"/>
    <s v="20 - FONDOS CON DESTINO ESPECÍFICO"/>
    <s v="(en blanco)"/>
    <s v="99 - MULTIPROVINCIAL"/>
    <n v="0"/>
    <n v="0"/>
  </r>
  <r>
    <s v="2024"/>
    <x v="0"/>
    <x v="1"/>
    <x v="2"/>
    <x v="13"/>
    <s v="2 - Poder Ejecutivo"/>
    <s v="0998 - ADMINISTRACION DE DEUDA PUBLICA Y ACTIVOS FINANCIEROS"/>
    <s v="0001 - MINISTERIO  DE HACIENDA (DEUDA PUBLICA)"/>
    <x v="5"/>
    <x v="23"/>
    <x v="112"/>
    <s v="4.2 - Disminución de pasivos"/>
    <s v="4.2.1 - Disminución de pasivos corrientes"/>
    <s v="N"/>
    <s v="00 - N/A"/>
    <s v="10 - FONDO GENERAL"/>
    <s v="(en blanco)"/>
    <s v="00 - NO CLASIFICADO"/>
    <n v="11207730147"/>
    <n v="1170651711.54"/>
  </r>
  <r>
    <s v="2024"/>
    <x v="0"/>
    <x v="1"/>
    <x v="2"/>
    <x v="13"/>
    <s v="2 - Poder Ejecutivo"/>
    <s v="0998 - ADMINISTRACION DE DEUDA PUBLICA Y ACTIVOS FINANCIEROS"/>
    <s v="0001 - MINISTERIO  DE HACIENDA (DEUDA PUBLICA)"/>
    <x v="5"/>
    <x v="23"/>
    <x v="112"/>
    <s v="4.2 - Disminución de pasivos"/>
    <s v="4.2.1 - Disminución de pasivos corrientes"/>
    <s v="N"/>
    <s v="00 - N/A"/>
    <s v="50 - CRÉDITO INTERNO"/>
    <s v="(en blanco)"/>
    <s v="00 - NO CLASIFICADO"/>
    <n v="2075043163"/>
    <n v="2047562803.8599999"/>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74821769515"/>
    <n v="48588417187.709999"/>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10 - FONDO GENERAL"/>
    <s v="(en blanco)"/>
    <s v="00 - NO CLASIFICADO"/>
    <n v="7407984508"/>
    <n v="3496087670.9199996"/>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60 - CREDITO EXTERNO"/>
    <s v="(en blanco)"/>
    <s v="00 - NO CLASIFICADO"/>
    <n v="13873639655"/>
    <n v="0"/>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90 - FONDOS DE TERCEROS"/>
    <s v="(en blanco)"/>
    <s v="99 - MULTIPROVINCIAL"/>
    <n v="0"/>
    <n v="0"/>
  </r>
  <r>
    <s v="2024"/>
    <x v="0"/>
    <x v="1"/>
    <x v="2"/>
    <x v="14"/>
    <s v="2 - Poder Ejecutivo"/>
    <s v="0999 - ADMINISTRACION DE OBLIGACIONES DEL TESORO NACIONAL"/>
    <s v="0001 - MINISTERIO DE HACIENDA (OBLIGACIONES DEL TESORO)"/>
    <x v="5"/>
    <x v="23"/>
    <x v="112"/>
    <s v="4.3 - Disminución de fondos de terceros"/>
    <s v="4.3.6 - Contribución especial para la gestión integral de residuos"/>
    <s v="N"/>
    <s v="00 - N/A"/>
    <s v="90 - FONDOS DE TERCEROS"/>
    <s v="(en blanco)"/>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81636C9-F2CB-47A3-9630-92D7CF8E51CD}" name="TablaDinámica3" cacheId="126"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C37"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6">
        <item x="0"/>
        <item x="1"/>
        <item x="2"/>
        <item x="3"/>
        <item x="4"/>
        <item x="5"/>
        <item x="6"/>
        <item x="7"/>
        <item x="8"/>
        <item x="9"/>
        <item x="10"/>
        <item x="11"/>
        <item x="12"/>
        <item x="13"/>
        <item x="14"/>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4">
        <item x="112"/>
        <item x="0"/>
        <item x="2"/>
        <item x="93"/>
        <item x="89"/>
        <item x="10"/>
        <item x="36"/>
        <item x="37"/>
        <item x="29"/>
        <item x="12"/>
        <item x="63"/>
        <item x="61"/>
        <item x="33"/>
        <item x="22"/>
        <item x="25"/>
        <item x="1"/>
        <item x="66"/>
        <item x="23"/>
        <item x="67"/>
        <item x="18"/>
        <item x="55"/>
        <item x="51"/>
        <item x="3"/>
        <item x="32"/>
        <item x="98"/>
        <item x="52"/>
        <item x="69"/>
        <item x="53"/>
        <item x="56"/>
        <item x="64"/>
        <item x="105"/>
        <item x="85"/>
        <item x="86"/>
        <item x="70"/>
        <item x="107"/>
        <item x="26"/>
        <item x="62"/>
        <item x="59"/>
        <item x="60"/>
        <item x="57"/>
        <item x="84"/>
        <item x="96"/>
        <item x="108"/>
        <item x="111"/>
        <item x="65"/>
        <item x="102"/>
        <item x="99"/>
        <item x="71"/>
        <item x="110"/>
        <item x="72"/>
        <item x="73"/>
        <item x="74"/>
        <item x="75"/>
        <item x="76"/>
        <item x="38"/>
        <item x="100"/>
        <item x="77"/>
        <item x="35"/>
        <item x="78"/>
        <item x="21"/>
        <item x="79"/>
        <item x="80"/>
        <item x="101"/>
        <item x="81"/>
        <item x="82"/>
        <item x="15"/>
        <item x="13"/>
        <item x="11"/>
        <item x="83"/>
        <item x="87"/>
        <item x="16"/>
        <item x="17"/>
        <item x="58"/>
        <item x="103"/>
        <item x="54"/>
        <item x="104"/>
        <item x="97"/>
        <item x="28"/>
        <item x="47"/>
        <item x="4"/>
        <item x="19"/>
        <item x="48"/>
        <item x="49"/>
        <item x="34"/>
        <item x="20"/>
        <item x="109"/>
        <item x="94"/>
        <item x="50"/>
        <item x="41"/>
        <item x="42"/>
        <item x="43"/>
        <item x="24"/>
        <item x="44"/>
        <item x="45"/>
        <item x="31"/>
        <item x="30"/>
        <item x="39"/>
        <item x="46"/>
        <item x="40"/>
        <item x="27"/>
        <item x="91"/>
        <item x="92"/>
        <item x="106"/>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Suma de Suma de INICIAL" fld="18" baseField="0" baseItem="0"/>
    <dataField name="Suma de Suma de DEVENGADO" fld="19"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F36"/>
  <sheetViews>
    <sheetView showGridLines="0" tabSelected="1" zoomScaleNormal="100" workbookViewId="0">
      <selection activeCell="K13" sqref="K13"/>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20.140625" customWidth="1"/>
    <col min="6" max="6" width="27" customWidth="1"/>
  </cols>
  <sheetData>
    <row r="1" spans="1:6" ht="28.5" customHeight="1">
      <c r="A1" s="215" t="s">
        <v>0</v>
      </c>
      <c r="B1" s="215"/>
      <c r="C1" s="215"/>
      <c r="D1" s="215"/>
      <c r="E1" s="215"/>
      <c r="F1" s="215"/>
    </row>
    <row r="2" spans="1:6" ht="21" customHeight="1">
      <c r="A2" s="216" t="s">
        <v>1</v>
      </c>
      <c r="B2" s="216"/>
      <c r="C2" s="216"/>
      <c r="D2" s="216"/>
      <c r="E2" s="216"/>
      <c r="F2" s="216"/>
    </row>
    <row r="3" spans="1:6" s="56" customFormat="1" ht="28.5" customHeight="1">
      <c r="A3" s="217" t="s">
        <v>2</v>
      </c>
      <c r="B3" s="217"/>
      <c r="C3" s="217"/>
      <c r="D3" s="217"/>
      <c r="E3" s="217"/>
      <c r="F3" s="217"/>
    </row>
    <row r="4" spans="1:6" ht="18.75" customHeight="1">
      <c r="A4" s="218" t="s">
        <v>3</v>
      </c>
      <c r="B4" s="218"/>
      <c r="C4" s="218"/>
      <c r="D4" s="218"/>
      <c r="E4" s="218"/>
      <c r="F4" s="218"/>
    </row>
    <row r="5" spans="1:6" ht="18.75" customHeight="1">
      <c r="A5" s="218" t="s">
        <v>4</v>
      </c>
      <c r="B5" s="218"/>
      <c r="C5" s="218"/>
      <c r="D5" s="218"/>
      <c r="E5" s="218"/>
      <c r="F5" s="218"/>
    </row>
    <row r="6" spans="1:6" ht="18.75">
      <c r="A6" s="219" t="s">
        <v>4170</v>
      </c>
      <c r="B6" s="219"/>
      <c r="C6" s="219"/>
      <c r="D6" s="219"/>
      <c r="E6" s="219"/>
      <c r="F6" s="219"/>
    </row>
    <row r="7" spans="1:6" ht="15.75">
      <c r="A7" s="220" t="s">
        <v>5</v>
      </c>
      <c r="B7" s="220"/>
      <c r="C7" s="220"/>
      <c r="D7" s="220"/>
      <c r="E7" s="220"/>
      <c r="F7" s="220"/>
    </row>
    <row r="8" spans="1:6" ht="15.75">
      <c r="A8" s="55"/>
      <c r="B8" s="55"/>
      <c r="C8" s="55"/>
      <c r="D8" s="55"/>
      <c r="E8" s="55"/>
      <c r="F8" s="55"/>
    </row>
    <row r="9" spans="1:6" ht="15" customHeight="1">
      <c r="C9" s="221" t="s">
        <v>6</v>
      </c>
      <c r="D9" s="50" t="s">
        <v>7</v>
      </c>
      <c r="E9" s="222" t="s">
        <v>8</v>
      </c>
    </row>
    <row r="10" spans="1:6">
      <c r="C10" s="221"/>
      <c r="D10" s="50" t="s">
        <v>3066</v>
      </c>
      <c r="E10" s="222"/>
    </row>
    <row r="12" spans="1:6">
      <c r="C12" s="57" t="s">
        <v>9</v>
      </c>
      <c r="D12" s="58">
        <f>SUM(D13:D16)</f>
        <v>1187374.4024359998</v>
      </c>
      <c r="E12" s="114">
        <f>SUM(E13:E16)</f>
        <v>601713.89999999991</v>
      </c>
    </row>
    <row r="13" spans="1:6">
      <c r="C13" s="59" t="s">
        <v>10</v>
      </c>
      <c r="D13" s="60">
        <v>1173750.340817</v>
      </c>
      <c r="E13" s="60">
        <v>598816.69999999995</v>
      </c>
      <c r="F13" s="85"/>
    </row>
    <row r="14" spans="1:6">
      <c r="C14" s="17" t="s">
        <v>11</v>
      </c>
      <c r="D14" s="60">
        <v>793.93865800000003</v>
      </c>
      <c r="E14" s="60">
        <v>201.5</v>
      </c>
      <c r="F14" s="11"/>
    </row>
    <row r="15" spans="1:6">
      <c r="C15" s="59" t="s">
        <v>12</v>
      </c>
      <c r="D15" s="60">
        <v>11875.275</v>
      </c>
      <c r="E15" s="60">
        <v>2642.5</v>
      </c>
      <c r="F15" s="62"/>
    </row>
    <row r="16" spans="1:6">
      <c r="C16" s="17" t="s">
        <v>13</v>
      </c>
      <c r="D16" s="60">
        <v>954.84796100000005</v>
      </c>
      <c r="E16" s="60">
        <v>53.2</v>
      </c>
      <c r="F16" s="61" t="s">
        <v>3703</v>
      </c>
    </row>
    <row r="17" spans="3:6">
      <c r="C17" s="57" t="s">
        <v>14</v>
      </c>
      <c r="D17" s="58">
        <f>D18+D20</f>
        <v>1418686.51495</v>
      </c>
      <c r="E17" s="114">
        <f>E18+E20</f>
        <v>702490.42123076948</v>
      </c>
      <c r="F17" s="12"/>
    </row>
    <row r="18" spans="3:6">
      <c r="C18" s="59" t="s">
        <v>15</v>
      </c>
      <c r="D18" s="60">
        <v>1217765.8743179999</v>
      </c>
      <c r="E18" s="60">
        <v>625460.80994304945</v>
      </c>
    </row>
    <row r="19" spans="3:6">
      <c r="C19" s="17" t="s">
        <v>16</v>
      </c>
      <c r="D19" s="60">
        <v>263816.79430499999</v>
      </c>
      <c r="E19" s="60">
        <v>147043.53817378997</v>
      </c>
    </row>
    <row r="20" spans="3:6">
      <c r="C20" s="59" t="s">
        <v>17</v>
      </c>
      <c r="D20" s="60">
        <v>200920.640632</v>
      </c>
      <c r="E20" s="60">
        <v>77029.611287720094</v>
      </c>
      <c r="F20" s="63"/>
    </row>
    <row r="21" spans="3:6">
      <c r="C21" s="64" t="s">
        <v>18</v>
      </c>
      <c r="D21" s="64"/>
      <c r="E21" s="126"/>
    </row>
    <row r="22" spans="3:6">
      <c r="C22" s="65" t="s">
        <v>19</v>
      </c>
      <c r="D22" s="66">
        <f>(D13+D14)-D18</f>
        <v>-43221.594842999941</v>
      </c>
      <c r="E22" s="107">
        <f>(E13+E14)-E18</f>
        <v>-26442.609943049494</v>
      </c>
    </row>
    <row r="23" spans="3:6">
      <c r="C23" s="65" t="s">
        <v>20</v>
      </c>
      <c r="D23" s="66">
        <f>(D15+D16)-D20</f>
        <v>-188090.51767100001</v>
      </c>
      <c r="E23" s="107">
        <f>(E15+E16)-E20</f>
        <v>-74333.911287720097</v>
      </c>
      <c r="F23" s="62"/>
    </row>
    <row r="24" spans="3:6">
      <c r="C24" s="65" t="s">
        <v>21</v>
      </c>
      <c r="D24" s="66">
        <f>(D12-(D17-D19))</f>
        <v>32504.681790999835</v>
      </c>
      <c r="E24" s="107">
        <f>(E12-(E17-E19))</f>
        <v>46267.016943020397</v>
      </c>
      <c r="F24" s="11"/>
    </row>
    <row r="25" spans="3:6">
      <c r="C25" s="65" t="s">
        <v>22</v>
      </c>
      <c r="D25" s="66">
        <f>D12-D17</f>
        <v>-231312.11251400015</v>
      </c>
      <c r="E25" s="107">
        <f>E12-E17</f>
        <v>-100776.52123076958</v>
      </c>
    </row>
    <row r="26" spans="3:6">
      <c r="C26" s="64" t="s">
        <v>23</v>
      </c>
      <c r="D26" s="67">
        <f>D28-D30</f>
        <v>231312.11251400004</v>
      </c>
      <c r="E26" s="67">
        <f>E28-E30</f>
        <v>193497.76321597002</v>
      </c>
      <c r="F26" s="12"/>
    </row>
    <row r="27" spans="3:6">
      <c r="C27" s="68"/>
      <c r="D27" s="68"/>
      <c r="E27" s="127"/>
    </row>
    <row r="28" spans="3:6" ht="17.25" customHeight="1">
      <c r="C28" s="99" t="s">
        <v>24</v>
      </c>
      <c r="D28" s="19">
        <v>344980.21211800002</v>
      </c>
      <c r="E28" s="128">
        <v>249026</v>
      </c>
    </row>
    <row r="29" spans="3:6">
      <c r="C29" s="69"/>
      <c r="D29" s="70"/>
      <c r="E29" s="71"/>
      <c r="F29" s="12"/>
    </row>
    <row r="30" spans="3:6">
      <c r="C30" s="57" t="s">
        <v>25</v>
      </c>
      <c r="D30" s="19">
        <v>113668.099604</v>
      </c>
      <c r="E30" s="128">
        <v>55528.236784029999</v>
      </c>
    </row>
    <row r="31" spans="3:6">
      <c r="C31" s="72" t="s">
        <v>26</v>
      </c>
      <c r="D31" s="73"/>
      <c r="E31" s="73"/>
      <c r="F31" s="7"/>
    </row>
    <row r="32" spans="3:6" ht="34.9" customHeight="1">
      <c r="C32" s="213" t="s">
        <v>4171</v>
      </c>
      <c r="D32" s="213"/>
      <c r="E32" s="213"/>
      <c r="F32" s="7"/>
    </row>
    <row r="33" spans="3:6" ht="19.149999999999999" customHeight="1">
      <c r="C33" s="213" t="s">
        <v>27</v>
      </c>
      <c r="D33" s="213"/>
      <c r="E33" s="213"/>
      <c r="F33" s="7"/>
    </row>
    <row r="34" spans="3:6">
      <c r="C34" s="214" t="s">
        <v>28</v>
      </c>
      <c r="D34" s="214"/>
      <c r="E34" s="214"/>
      <c r="F34" s="7"/>
    </row>
    <row r="35" spans="3:6" ht="25.5" customHeight="1">
      <c r="C35" s="213"/>
      <c r="D35" s="213"/>
      <c r="E35" s="213"/>
    </row>
    <row r="36" spans="3:6" ht="25.5" customHeight="1">
      <c r="C36" s="213"/>
      <c r="D36" s="213"/>
      <c r="E36" s="213"/>
    </row>
  </sheetData>
  <mergeCells count="13">
    <mergeCell ref="C35:E36"/>
    <mergeCell ref="C34:E34"/>
    <mergeCell ref="A1:F1"/>
    <mergeCell ref="A2:F2"/>
    <mergeCell ref="A3:F3"/>
    <mergeCell ref="A4:F4"/>
    <mergeCell ref="A5:F5"/>
    <mergeCell ref="A6:F6"/>
    <mergeCell ref="A7:F7"/>
    <mergeCell ref="C9:C10"/>
    <mergeCell ref="E9:E10"/>
    <mergeCell ref="C32:E32"/>
    <mergeCell ref="C33:E33"/>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F177"/>
  <sheetViews>
    <sheetView showGridLines="0" zoomScale="90" zoomScaleNormal="90" workbookViewId="0">
      <selection activeCell="F12" sqref="F12"/>
    </sheetView>
  </sheetViews>
  <sheetFormatPr baseColWidth="10" defaultColWidth="11.42578125" defaultRowHeight="15"/>
  <cols>
    <col min="1" max="1" width="17.140625" customWidth="1"/>
    <col min="2" max="2" width="190.140625" bestFit="1" customWidth="1"/>
    <col min="3" max="3" width="17.85546875" customWidth="1"/>
    <col min="4" max="4" width="16.5703125" customWidth="1"/>
    <col min="5" max="5" width="16.7109375" customWidth="1"/>
    <col min="6" max="6" width="44.7109375" customWidth="1"/>
    <col min="7" max="8" width="18.28515625" bestFit="1" customWidth="1"/>
  </cols>
  <sheetData>
    <row r="1" spans="1:6" ht="28.5" customHeight="1">
      <c r="A1" s="215" t="s">
        <v>0</v>
      </c>
      <c r="B1" s="215"/>
      <c r="C1" s="215"/>
      <c r="D1" s="215"/>
      <c r="E1" s="215"/>
    </row>
    <row r="2" spans="1:6" ht="21" customHeight="1">
      <c r="A2" s="216" t="s">
        <v>1</v>
      </c>
      <c r="B2" s="216"/>
      <c r="C2" s="216"/>
      <c r="D2" s="216"/>
      <c r="E2" s="216"/>
    </row>
    <row r="3" spans="1:6" ht="15" customHeight="1">
      <c r="A3" s="223" t="s">
        <v>2</v>
      </c>
      <c r="B3" s="223"/>
      <c r="C3" s="223"/>
      <c r="D3" s="223"/>
      <c r="E3" s="223"/>
    </row>
    <row r="5" spans="1:6" ht="18.75" customHeight="1">
      <c r="A5" s="225" t="s">
        <v>29</v>
      </c>
      <c r="B5" s="225"/>
      <c r="C5" s="225"/>
      <c r="D5" s="225"/>
      <c r="E5" s="225"/>
      <c r="F5" s="4"/>
    </row>
    <row r="6" spans="1:6" ht="39" customHeight="1">
      <c r="A6" s="225" t="s">
        <v>4033</v>
      </c>
      <c r="B6" s="224"/>
      <c r="C6" s="224"/>
      <c r="D6" s="224"/>
      <c r="E6" s="224"/>
    </row>
    <row r="7" spans="1:6" ht="18.75">
      <c r="A7" s="219" t="s">
        <v>4170</v>
      </c>
      <c r="B7" s="219"/>
      <c r="C7" s="219"/>
      <c r="D7" s="219"/>
      <c r="E7" s="219"/>
    </row>
    <row r="8" spans="1:6" ht="15.75">
      <c r="A8" s="227" t="s">
        <v>5</v>
      </c>
      <c r="B8" s="227"/>
      <c r="C8" s="227"/>
      <c r="D8" s="227"/>
      <c r="E8" s="227"/>
    </row>
    <row r="11" spans="1:6" ht="15" customHeight="1">
      <c r="B11" s="226" t="s">
        <v>6</v>
      </c>
      <c r="C11" s="226" t="s">
        <v>4015</v>
      </c>
      <c r="D11" s="228" t="s">
        <v>8</v>
      </c>
    </row>
    <row r="12" spans="1:6" ht="15.75" customHeight="1">
      <c r="B12" s="226"/>
      <c r="C12" s="226"/>
      <c r="D12" s="228"/>
    </row>
    <row r="13" spans="1:6">
      <c r="B13" s="22" t="s">
        <v>278</v>
      </c>
      <c r="C13" s="196">
        <v>46574769705.940002</v>
      </c>
      <c r="D13" s="196">
        <v>19712801949.660007</v>
      </c>
    </row>
    <row r="14" spans="1:6">
      <c r="B14" s="84" t="s">
        <v>4016</v>
      </c>
      <c r="C14" s="197">
        <v>2169853125</v>
      </c>
      <c r="D14" s="197">
        <v>897008700</v>
      </c>
      <c r="E14" s="96"/>
    </row>
    <row r="15" spans="1:6">
      <c r="B15" s="101" t="s">
        <v>55</v>
      </c>
      <c r="C15" s="194">
        <v>600000000</v>
      </c>
      <c r="D15" s="194">
        <v>597008700</v>
      </c>
      <c r="E15" s="96"/>
    </row>
    <row r="16" spans="1:6">
      <c r="B16" s="205" t="s">
        <v>4017</v>
      </c>
      <c r="C16" s="193">
        <v>600000000</v>
      </c>
      <c r="D16" s="193">
        <v>597008700</v>
      </c>
      <c r="E16" s="96"/>
    </row>
    <row r="17" spans="2:5">
      <c r="B17" s="101" t="s">
        <v>58</v>
      </c>
      <c r="C17" s="194">
        <v>1000000000</v>
      </c>
      <c r="D17" s="194">
        <v>0</v>
      </c>
      <c r="E17" s="96"/>
    </row>
    <row r="18" spans="2:5">
      <c r="B18" s="205" t="s">
        <v>4018</v>
      </c>
      <c r="C18" s="193">
        <v>1000000000</v>
      </c>
      <c r="D18" s="193">
        <v>0</v>
      </c>
      <c r="E18" s="96"/>
    </row>
    <row r="19" spans="2:5">
      <c r="B19" s="101" t="s">
        <v>61</v>
      </c>
      <c r="C19" s="194">
        <v>300000000</v>
      </c>
      <c r="D19" s="194">
        <v>300000000</v>
      </c>
      <c r="E19" s="96"/>
    </row>
    <row r="20" spans="2:5">
      <c r="B20" s="205" t="s">
        <v>4042</v>
      </c>
      <c r="C20" s="193">
        <v>300000000</v>
      </c>
      <c r="D20" s="193">
        <v>300000000</v>
      </c>
      <c r="E20" s="96"/>
    </row>
    <row r="21" spans="2:5">
      <c r="B21" s="101" t="s">
        <v>63</v>
      </c>
      <c r="C21" s="194">
        <v>24000000</v>
      </c>
      <c r="D21" s="194">
        <v>0</v>
      </c>
      <c r="E21" s="192"/>
    </row>
    <row r="22" spans="2:5">
      <c r="B22" s="205" t="s">
        <v>4019</v>
      </c>
      <c r="C22" s="193">
        <v>24000000</v>
      </c>
      <c r="D22" s="193">
        <v>0</v>
      </c>
      <c r="E22" s="96"/>
    </row>
    <row r="23" spans="2:5">
      <c r="B23" s="101" t="s">
        <v>76</v>
      </c>
      <c r="C23" s="194">
        <v>245853125</v>
      </c>
      <c r="D23" s="194">
        <v>0</v>
      </c>
      <c r="E23" s="96"/>
    </row>
    <row r="24" spans="2:5">
      <c r="B24" s="205" t="s">
        <v>4018</v>
      </c>
      <c r="C24" s="193">
        <v>245853125</v>
      </c>
      <c r="D24" s="193">
        <v>0</v>
      </c>
      <c r="E24" s="96"/>
    </row>
    <row r="25" spans="2:5">
      <c r="B25" s="84" t="s">
        <v>4020</v>
      </c>
      <c r="C25" s="197">
        <v>44404916580.940002</v>
      </c>
      <c r="D25" s="197">
        <v>18815793249.660011</v>
      </c>
      <c r="E25" s="96"/>
    </row>
    <row r="26" spans="2:5">
      <c r="B26" s="101" t="s">
        <v>52</v>
      </c>
      <c r="C26" s="194">
        <v>8000000000</v>
      </c>
      <c r="D26" s="194">
        <v>8000000000</v>
      </c>
      <c r="E26" s="96"/>
    </row>
    <row r="27" spans="2:5">
      <c r="B27" s="205" t="s">
        <v>4018</v>
      </c>
      <c r="C27" s="193">
        <v>8000000000</v>
      </c>
      <c r="D27" s="193">
        <v>8000000000</v>
      </c>
      <c r="E27" s="96"/>
    </row>
    <row r="28" spans="2:5">
      <c r="B28" s="101" t="s">
        <v>61</v>
      </c>
      <c r="C28" s="194">
        <v>200000000</v>
      </c>
      <c r="D28" s="194">
        <v>138232696.30000001</v>
      </c>
      <c r="E28" s="96"/>
    </row>
    <row r="29" spans="2:5">
      <c r="B29" s="205" t="s">
        <v>4021</v>
      </c>
      <c r="C29" s="193">
        <v>200000000</v>
      </c>
      <c r="D29" s="193">
        <v>138232696.30000001</v>
      </c>
      <c r="E29" s="96"/>
    </row>
    <row r="30" spans="2:5">
      <c r="B30" s="101" t="s">
        <v>62</v>
      </c>
      <c r="C30" s="194">
        <v>35704916580.939995</v>
      </c>
      <c r="D30" s="194">
        <v>10177560553.359999</v>
      </c>
      <c r="E30" s="96"/>
    </row>
    <row r="31" spans="2:5">
      <c r="B31" s="205" t="s">
        <v>4022</v>
      </c>
      <c r="C31" s="193">
        <v>13636485117</v>
      </c>
      <c r="D31" s="193">
        <v>1343986739.8199999</v>
      </c>
      <c r="E31" s="96"/>
    </row>
    <row r="32" spans="2:5">
      <c r="B32" s="206" t="s">
        <v>958</v>
      </c>
      <c r="C32" s="194">
        <v>20869728</v>
      </c>
      <c r="D32" s="194">
        <v>0</v>
      </c>
      <c r="E32" s="96"/>
    </row>
    <row r="33" spans="2:5">
      <c r="B33" s="206" t="s">
        <v>1050</v>
      </c>
      <c r="C33" s="194">
        <v>150000000</v>
      </c>
      <c r="D33" s="194">
        <v>149585365.66999999</v>
      </c>
      <c r="E33" s="96"/>
    </row>
    <row r="34" spans="2:5">
      <c r="B34" s="206" t="s">
        <v>710</v>
      </c>
      <c r="C34" s="194">
        <v>70000000</v>
      </c>
      <c r="D34" s="194">
        <v>29140711.579999998</v>
      </c>
      <c r="E34" s="96"/>
    </row>
    <row r="35" spans="2:5">
      <c r="B35" s="206" t="s">
        <v>3364</v>
      </c>
      <c r="C35" s="194">
        <v>1953000000</v>
      </c>
      <c r="D35" s="194">
        <v>1165260662.5699999</v>
      </c>
      <c r="E35" s="96"/>
    </row>
    <row r="36" spans="2:5">
      <c r="B36" s="206" t="s">
        <v>4034</v>
      </c>
      <c r="C36" s="194">
        <v>11442615389</v>
      </c>
      <c r="D36" s="194">
        <v>0</v>
      </c>
      <c r="E36" s="96"/>
    </row>
    <row r="37" spans="2:5">
      <c r="B37" s="205" t="s">
        <v>4023</v>
      </c>
      <c r="C37" s="193">
        <v>14925842971.940001</v>
      </c>
      <c r="D37" s="193">
        <v>5797011014.5700006</v>
      </c>
      <c r="E37" s="96"/>
    </row>
    <row r="38" spans="2:5">
      <c r="B38" s="206" t="s">
        <v>829</v>
      </c>
      <c r="C38" s="194">
        <v>165405713</v>
      </c>
      <c r="D38" s="194">
        <v>87615608.340000004</v>
      </c>
      <c r="E38" s="96"/>
    </row>
    <row r="39" spans="2:5">
      <c r="B39" s="206" t="s">
        <v>856</v>
      </c>
      <c r="C39" s="194">
        <v>174093174</v>
      </c>
      <c r="D39" s="194">
        <v>171438359.78999999</v>
      </c>
      <c r="E39" s="96"/>
    </row>
    <row r="40" spans="2:5">
      <c r="B40" s="206" t="s">
        <v>858</v>
      </c>
      <c r="C40" s="194">
        <v>48368948</v>
      </c>
      <c r="D40" s="194">
        <v>26898765.59</v>
      </c>
      <c r="E40" s="96"/>
    </row>
    <row r="41" spans="2:5">
      <c r="B41" s="206" t="s">
        <v>700</v>
      </c>
      <c r="C41" s="194">
        <v>146192519</v>
      </c>
      <c r="D41" s="194">
        <v>121354493.94</v>
      </c>
      <c r="E41" s="96"/>
    </row>
    <row r="42" spans="2:5">
      <c r="B42" s="206" t="s">
        <v>650</v>
      </c>
      <c r="C42" s="194">
        <v>455745192</v>
      </c>
      <c r="D42" s="194">
        <v>81897321.729999989</v>
      </c>
      <c r="E42" s="96"/>
    </row>
    <row r="43" spans="2:5">
      <c r="B43" s="206" t="s">
        <v>641</v>
      </c>
      <c r="C43" s="194">
        <v>1068194063</v>
      </c>
      <c r="D43" s="194">
        <v>370964758.68999994</v>
      </c>
      <c r="E43" s="96"/>
    </row>
    <row r="44" spans="2:5">
      <c r="B44" s="206" t="s">
        <v>1102</v>
      </c>
      <c r="C44" s="194">
        <v>1677973</v>
      </c>
      <c r="D44" s="194">
        <v>0</v>
      </c>
      <c r="E44" s="96"/>
    </row>
    <row r="45" spans="2:5">
      <c r="B45" s="206" t="s">
        <v>1121</v>
      </c>
      <c r="C45" s="194">
        <v>1609905750</v>
      </c>
      <c r="D45" s="194">
        <v>1264497825.21</v>
      </c>
      <c r="E45" s="96"/>
    </row>
    <row r="46" spans="2:5">
      <c r="B46" s="206" t="s">
        <v>1109</v>
      </c>
      <c r="C46" s="194">
        <v>27475541</v>
      </c>
      <c r="D46" s="194">
        <v>13437943.35</v>
      </c>
      <c r="E46" s="96"/>
    </row>
    <row r="47" spans="2:5">
      <c r="B47" s="206" t="s">
        <v>1104</v>
      </c>
      <c r="C47" s="194">
        <v>47371209</v>
      </c>
      <c r="D47" s="194">
        <v>23370556.140000001</v>
      </c>
      <c r="E47" s="96"/>
    </row>
    <row r="48" spans="2:5">
      <c r="B48" s="206" t="s">
        <v>1100</v>
      </c>
      <c r="C48" s="194">
        <v>60482337</v>
      </c>
      <c r="D48" s="194">
        <v>50174592.420000002</v>
      </c>
      <c r="E48" s="96"/>
    </row>
    <row r="49" spans="2:5">
      <c r="B49" s="206" t="s">
        <v>1123</v>
      </c>
      <c r="C49" s="194">
        <v>776359292</v>
      </c>
      <c r="D49" s="194">
        <v>275732657.09000003</v>
      </c>
      <c r="E49" s="96"/>
    </row>
    <row r="50" spans="2:5">
      <c r="B50" s="206" t="s">
        <v>1068</v>
      </c>
      <c r="C50" s="194">
        <v>783533301.94000006</v>
      </c>
      <c r="D50" s="194">
        <v>210151271.20999998</v>
      </c>
      <c r="E50" s="96"/>
    </row>
    <row r="51" spans="2:5">
      <c r="B51" s="206" t="s">
        <v>1124</v>
      </c>
      <c r="C51" s="194">
        <v>298973167</v>
      </c>
      <c r="D51" s="194">
        <v>140685222.38</v>
      </c>
      <c r="E51" s="96"/>
    </row>
    <row r="52" spans="2:5">
      <c r="B52" s="206" t="s">
        <v>1126</v>
      </c>
      <c r="C52" s="194">
        <v>287971278</v>
      </c>
      <c r="D52" s="194">
        <v>68988299.99000001</v>
      </c>
      <c r="E52" s="96"/>
    </row>
    <row r="53" spans="2:5">
      <c r="B53" s="206" t="s">
        <v>1127</v>
      </c>
      <c r="C53" s="194">
        <v>312623289</v>
      </c>
      <c r="D53" s="194">
        <v>107943310.40000001</v>
      </c>
      <c r="E53" s="96"/>
    </row>
    <row r="54" spans="2:5">
      <c r="B54" s="206" t="s">
        <v>1078</v>
      </c>
      <c r="C54" s="194">
        <v>103146989</v>
      </c>
      <c r="D54" s="194">
        <v>82953336.420000002</v>
      </c>
      <c r="E54" s="96"/>
    </row>
    <row r="55" spans="2:5">
      <c r="B55" s="206" t="s">
        <v>1129</v>
      </c>
      <c r="C55" s="194">
        <v>435636908</v>
      </c>
      <c r="D55" s="194">
        <v>107900403.55000001</v>
      </c>
      <c r="E55" s="96"/>
    </row>
    <row r="56" spans="2:5">
      <c r="B56" s="206" t="s">
        <v>1120</v>
      </c>
      <c r="C56" s="194">
        <v>5369782230.0599995</v>
      </c>
      <c r="D56" s="194">
        <v>639475876.45000005</v>
      </c>
      <c r="E56" s="96"/>
    </row>
    <row r="57" spans="2:5">
      <c r="B57" s="206" t="s">
        <v>2686</v>
      </c>
      <c r="C57" s="194">
        <v>108369312</v>
      </c>
      <c r="D57" s="194">
        <v>54000000</v>
      </c>
      <c r="E57" s="96"/>
    </row>
    <row r="58" spans="2:5">
      <c r="B58" s="206" t="s">
        <v>2688</v>
      </c>
      <c r="C58" s="194">
        <v>74238564</v>
      </c>
      <c r="D58" s="194">
        <v>71534995.530000001</v>
      </c>
      <c r="E58" s="96"/>
    </row>
    <row r="59" spans="2:5">
      <c r="B59" s="206" t="s">
        <v>2690</v>
      </c>
      <c r="C59" s="194">
        <v>72315609</v>
      </c>
      <c r="D59" s="194">
        <v>0</v>
      </c>
      <c r="E59" s="96"/>
    </row>
    <row r="60" spans="2:5">
      <c r="B60" s="206" t="s">
        <v>2610</v>
      </c>
      <c r="C60" s="194">
        <v>49592450</v>
      </c>
      <c r="D60" s="194">
        <v>40000000</v>
      </c>
      <c r="E60" s="96"/>
    </row>
    <row r="61" spans="2:5">
      <c r="B61" s="206" t="s">
        <v>2986</v>
      </c>
      <c r="C61" s="194">
        <v>50427416</v>
      </c>
      <c r="D61" s="194">
        <v>32000000</v>
      </c>
      <c r="E61" s="96"/>
    </row>
    <row r="62" spans="2:5">
      <c r="B62" s="206" t="s">
        <v>2691</v>
      </c>
      <c r="C62" s="194">
        <v>117354553</v>
      </c>
      <c r="D62" s="194">
        <v>40000000</v>
      </c>
      <c r="E62" s="96"/>
    </row>
    <row r="63" spans="2:5">
      <c r="B63" s="206" t="s">
        <v>3020</v>
      </c>
      <c r="C63" s="194">
        <v>127138214</v>
      </c>
      <c r="D63" s="194">
        <v>68000000</v>
      </c>
    </row>
    <row r="64" spans="2:5">
      <c r="B64" s="206" t="s">
        <v>2693</v>
      </c>
      <c r="C64" s="194">
        <v>15169538</v>
      </c>
      <c r="D64" s="194">
        <v>12986969.74</v>
      </c>
    </row>
    <row r="65" spans="2:4" ht="13.15" customHeight="1">
      <c r="B65" s="206" t="s">
        <v>3022</v>
      </c>
      <c r="C65" s="194">
        <v>32242984</v>
      </c>
      <c r="D65" s="194">
        <v>20000000</v>
      </c>
    </row>
    <row r="66" spans="2:4" ht="15" customHeight="1">
      <c r="B66" s="206" t="s">
        <v>2679</v>
      </c>
      <c r="C66" s="194">
        <v>41124141</v>
      </c>
      <c r="D66" s="194">
        <v>40000000</v>
      </c>
    </row>
    <row r="67" spans="2:4" ht="16.149999999999999" customHeight="1">
      <c r="B67" s="206" t="s">
        <v>2644</v>
      </c>
      <c r="C67" s="194">
        <v>52786180</v>
      </c>
      <c r="D67" s="194">
        <v>28147881.07</v>
      </c>
    </row>
    <row r="68" spans="2:4" ht="14.45" customHeight="1">
      <c r="B68" s="206" t="s">
        <v>2680</v>
      </c>
      <c r="C68" s="194">
        <v>24531943</v>
      </c>
      <c r="D68" s="194">
        <v>16000000</v>
      </c>
    </row>
    <row r="69" spans="2:4">
      <c r="B69" s="206" t="s">
        <v>3004</v>
      </c>
      <c r="C69" s="194">
        <v>37132916</v>
      </c>
      <c r="D69" s="194">
        <v>28073790.07</v>
      </c>
    </row>
    <row r="70" spans="2:4">
      <c r="B70" s="206" t="s">
        <v>2682</v>
      </c>
      <c r="C70" s="194">
        <v>65973892</v>
      </c>
      <c r="D70" s="194">
        <v>64972035</v>
      </c>
    </row>
    <row r="71" spans="2:4">
      <c r="B71" s="206" t="s">
        <v>2673</v>
      </c>
      <c r="C71" s="194">
        <v>344650178</v>
      </c>
      <c r="D71" s="194">
        <v>187726402.66999999</v>
      </c>
    </row>
    <row r="72" spans="2:4">
      <c r="B72" s="206" t="s">
        <v>2674</v>
      </c>
      <c r="C72" s="194">
        <v>68923219</v>
      </c>
      <c r="D72" s="194">
        <v>36925793.93</v>
      </c>
    </row>
    <row r="73" spans="2:4">
      <c r="B73" s="206" t="s">
        <v>3008</v>
      </c>
      <c r="C73" s="194">
        <v>36216053</v>
      </c>
      <c r="D73" s="194">
        <v>31441154.539999999</v>
      </c>
    </row>
    <row r="74" spans="2:4">
      <c r="B74" s="206" t="s">
        <v>3010</v>
      </c>
      <c r="C74" s="194">
        <v>55775779</v>
      </c>
      <c r="D74" s="194">
        <v>55000000</v>
      </c>
    </row>
    <row r="75" spans="2:4">
      <c r="B75" s="206" t="s">
        <v>2988</v>
      </c>
      <c r="C75" s="194">
        <v>39272261</v>
      </c>
      <c r="D75" s="194">
        <v>486252.89</v>
      </c>
    </row>
    <row r="76" spans="2:4">
      <c r="B76" s="206" t="s">
        <v>2613</v>
      </c>
      <c r="C76" s="194">
        <v>119701443</v>
      </c>
      <c r="D76" s="194">
        <v>110515404.09999999</v>
      </c>
    </row>
    <row r="77" spans="2:4">
      <c r="B77" s="206" t="s">
        <v>2615</v>
      </c>
      <c r="C77" s="194">
        <v>169161060</v>
      </c>
      <c r="D77" s="194">
        <v>129583491.2</v>
      </c>
    </row>
    <row r="78" spans="2:4">
      <c r="B78" s="206" t="s">
        <v>2692</v>
      </c>
      <c r="C78" s="194">
        <v>257485443</v>
      </c>
      <c r="D78" s="194">
        <v>92000000</v>
      </c>
    </row>
    <row r="79" spans="2:4">
      <c r="B79" s="206" t="s">
        <v>2982</v>
      </c>
      <c r="C79" s="194">
        <v>10836293</v>
      </c>
      <c r="D79" s="194">
        <v>10051584.199999999</v>
      </c>
    </row>
    <row r="80" spans="2:4">
      <c r="B80" s="206" t="s">
        <v>3437</v>
      </c>
      <c r="C80" s="194">
        <v>782484656.93999994</v>
      </c>
      <c r="D80" s="194">
        <v>782084656.93999994</v>
      </c>
    </row>
    <row r="81" spans="2:4">
      <c r="B81" s="205" t="s">
        <v>4024</v>
      </c>
      <c r="C81" s="193">
        <v>2301443186.1499996</v>
      </c>
      <c r="D81" s="193">
        <v>1923109390.7</v>
      </c>
    </row>
    <row r="82" spans="2:4">
      <c r="B82" s="206" t="s">
        <v>707</v>
      </c>
      <c r="C82" s="194">
        <v>266924973</v>
      </c>
      <c r="D82" s="194">
        <v>220692030.12</v>
      </c>
    </row>
    <row r="83" spans="2:4">
      <c r="B83" s="206" t="s">
        <v>941</v>
      </c>
      <c r="C83" s="194">
        <v>115125972</v>
      </c>
      <c r="D83" s="194">
        <v>106110200.62</v>
      </c>
    </row>
    <row r="84" spans="2:4">
      <c r="B84" s="206" t="s">
        <v>708</v>
      </c>
      <c r="C84" s="194">
        <v>102035793</v>
      </c>
      <c r="D84" s="194">
        <v>81893977.060000002</v>
      </c>
    </row>
    <row r="85" spans="2:4">
      <c r="B85" s="206" t="s">
        <v>771</v>
      </c>
      <c r="C85" s="194">
        <v>25000000</v>
      </c>
      <c r="D85" s="194">
        <v>23682386.5</v>
      </c>
    </row>
    <row r="86" spans="2:4">
      <c r="B86" s="206" t="s">
        <v>926</v>
      </c>
      <c r="C86" s="194">
        <v>204992952</v>
      </c>
      <c r="D86" s="194">
        <v>199135862.37</v>
      </c>
    </row>
    <row r="87" spans="2:4">
      <c r="B87" s="206" t="s">
        <v>1117</v>
      </c>
      <c r="C87" s="194">
        <v>324258309</v>
      </c>
      <c r="D87" s="194">
        <v>324258309</v>
      </c>
    </row>
    <row r="88" spans="2:4">
      <c r="B88" s="206" t="s">
        <v>1030</v>
      </c>
      <c r="C88" s="194">
        <v>9603433</v>
      </c>
      <c r="D88" s="194">
        <v>9603433</v>
      </c>
    </row>
    <row r="89" spans="2:4">
      <c r="B89" s="206" t="s">
        <v>2583</v>
      </c>
      <c r="C89" s="194">
        <v>50000000</v>
      </c>
      <c r="D89" s="194">
        <v>0</v>
      </c>
    </row>
    <row r="90" spans="2:4">
      <c r="B90" s="206" t="s">
        <v>3210</v>
      </c>
      <c r="C90" s="194">
        <v>60000000</v>
      </c>
      <c r="D90" s="194">
        <v>13095509.050000001</v>
      </c>
    </row>
    <row r="91" spans="2:4">
      <c r="B91" s="206" t="s">
        <v>3431</v>
      </c>
      <c r="C91" s="194">
        <v>62951107.869999997</v>
      </c>
      <c r="D91" s="194">
        <v>62951107.869999997</v>
      </c>
    </row>
    <row r="92" spans="2:4">
      <c r="B92" s="206" t="s">
        <v>3435</v>
      </c>
      <c r="C92" s="194">
        <v>231236955.62</v>
      </c>
      <c r="D92" s="194">
        <v>231236955.62</v>
      </c>
    </row>
    <row r="93" spans="2:4">
      <c r="B93" s="206" t="s">
        <v>3429</v>
      </c>
      <c r="C93" s="194">
        <v>541000000</v>
      </c>
      <c r="D93" s="194">
        <v>353022197.51999998</v>
      </c>
    </row>
    <row r="94" spans="2:4">
      <c r="B94" s="206" t="s">
        <v>3424</v>
      </c>
      <c r="C94" s="194">
        <v>14422574.66</v>
      </c>
      <c r="D94" s="194">
        <v>14422574.66</v>
      </c>
    </row>
    <row r="95" spans="2:4">
      <c r="B95" s="206" t="s">
        <v>1044</v>
      </c>
      <c r="C95" s="194">
        <v>18891116</v>
      </c>
      <c r="D95" s="194">
        <v>8004847.3099999996</v>
      </c>
    </row>
    <row r="96" spans="2:4">
      <c r="B96" s="206" t="s">
        <v>1049</v>
      </c>
      <c r="C96" s="194">
        <v>275000000</v>
      </c>
      <c r="D96" s="194">
        <v>275000000</v>
      </c>
    </row>
    <row r="97" spans="2:4" ht="18" customHeight="1">
      <c r="B97" s="205" t="s">
        <v>4025</v>
      </c>
      <c r="C97" s="193">
        <v>482945146.84000003</v>
      </c>
      <c r="D97" s="193">
        <v>97315021.569999993</v>
      </c>
    </row>
    <row r="98" spans="2:4">
      <c r="B98" s="206" t="s">
        <v>1021</v>
      </c>
      <c r="C98" s="194">
        <v>7853337</v>
      </c>
      <c r="D98" s="194">
        <v>7853337</v>
      </c>
    </row>
    <row r="99" spans="2:4" ht="19.899999999999999" customHeight="1">
      <c r="B99" s="206" t="s">
        <v>1023</v>
      </c>
      <c r="C99" s="194">
        <v>13329593</v>
      </c>
      <c r="D99" s="194">
        <v>13329593</v>
      </c>
    </row>
    <row r="100" spans="2:4">
      <c r="B100" s="206" t="s">
        <v>1025</v>
      </c>
      <c r="C100" s="194">
        <v>19343374</v>
      </c>
      <c r="D100" s="194">
        <v>19343374</v>
      </c>
    </row>
    <row r="101" spans="2:4">
      <c r="B101" s="206" t="s">
        <v>1026</v>
      </c>
      <c r="C101" s="194">
        <v>5830571</v>
      </c>
      <c r="D101" s="194">
        <v>5830571</v>
      </c>
    </row>
    <row r="102" spans="2:4">
      <c r="B102" s="206" t="s">
        <v>2586</v>
      </c>
      <c r="C102" s="194">
        <v>100000000</v>
      </c>
      <c r="D102" s="194">
        <v>0</v>
      </c>
    </row>
    <row r="103" spans="2:4">
      <c r="B103" s="206" t="s">
        <v>3057</v>
      </c>
      <c r="C103" s="194">
        <v>25000000</v>
      </c>
      <c r="D103" s="194">
        <v>17000000</v>
      </c>
    </row>
    <row r="104" spans="2:4">
      <c r="B104" s="206" t="s">
        <v>3121</v>
      </c>
      <c r="C104" s="194">
        <v>30000000</v>
      </c>
      <c r="D104" s="194">
        <v>8507625.2400000002</v>
      </c>
    </row>
    <row r="105" spans="2:4">
      <c r="B105" s="206" t="s">
        <v>3214</v>
      </c>
      <c r="C105" s="194">
        <v>100000000</v>
      </c>
      <c r="D105" s="194">
        <v>0</v>
      </c>
    </row>
    <row r="106" spans="2:4">
      <c r="B106" s="206" t="s">
        <v>2647</v>
      </c>
      <c r="C106" s="194">
        <v>60000000</v>
      </c>
      <c r="D106" s="194">
        <v>25450521.329999998</v>
      </c>
    </row>
    <row r="107" spans="2:4">
      <c r="B107" s="206" t="s">
        <v>3426</v>
      </c>
      <c r="C107" s="194">
        <v>121588271.84</v>
      </c>
      <c r="D107" s="194">
        <v>0</v>
      </c>
    </row>
    <row r="108" spans="2:4">
      <c r="B108" s="205" t="s">
        <v>4026</v>
      </c>
      <c r="C108" s="193">
        <v>3258256630.02</v>
      </c>
      <c r="D108" s="193">
        <v>337856573.97000003</v>
      </c>
    </row>
    <row r="109" spans="2:4">
      <c r="B109" s="206" t="s">
        <v>1054</v>
      </c>
      <c r="C109" s="194">
        <v>7881779</v>
      </c>
      <c r="D109" s="194">
        <v>6305422.6500000004</v>
      </c>
    </row>
    <row r="110" spans="2:4">
      <c r="B110" s="206" t="s">
        <v>1925</v>
      </c>
      <c r="C110" s="194">
        <v>90242267</v>
      </c>
      <c r="D110" s="194">
        <v>90242266.400000006</v>
      </c>
    </row>
    <row r="111" spans="2:4">
      <c r="B111" s="206" t="s">
        <v>3282</v>
      </c>
      <c r="C111" s="194">
        <v>15000000</v>
      </c>
      <c r="D111" s="194">
        <v>0</v>
      </c>
    </row>
    <row r="112" spans="2:4">
      <c r="B112" s="206" t="s">
        <v>3192</v>
      </c>
      <c r="C112" s="194">
        <v>20000000</v>
      </c>
      <c r="D112" s="194">
        <v>0</v>
      </c>
    </row>
    <row r="113" spans="2:4">
      <c r="B113" s="206" t="s">
        <v>3311</v>
      </c>
      <c r="C113" s="194">
        <v>5877489</v>
      </c>
      <c r="D113" s="194">
        <v>0</v>
      </c>
    </row>
    <row r="114" spans="2:4">
      <c r="B114" s="206" t="s">
        <v>3194</v>
      </c>
      <c r="C114" s="194">
        <v>20000000</v>
      </c>
      <c r="D114" s="194">
        <v>0</v>
      </c>
    </row>
    <row r="115" spans="2:4">
      <c r="B115" s="206" t="s">
        <v>3049</v>
      </c>
      <c r="C115" s="194">
        <v>10000000</v>
      </c>
      <c r="D115" s="194">
        <v>10000000</v>
      </c>
    </row>
    <row r="116" spans="2:4">
      <c r="B116" s="206" t="s">
        <v>3244</v>
      </c>
      <c r="C116" s="194">
        <v>20000000</v>
      </c>
      <c r="D116" s="194">
        <v>16696073.539999999</v>
      </c>
    </row>
    <row r="117" spans="2:4">
      <c r="B117" s="206" t="s">
        <v>3284</v>
      </c>
      <c r="C117" s="194">
        <v>30000000</v>
      </c>
      <c r="D117" s="194">
        <v>0</v>
      </c>
    </row>
    <row r="118" spans="2:4">
      <c r="B118" s="206" t="s">
        <v>3315</v>
      </c>
      <c r="C118" s="194">
        <v>34108547</v>
      </c>
      <c r="D118" s="194">
        <v>0</v>
      </c>
    </row>
    <row r="119" spans="2:4">
      <c r="B119" s="206" t="s">
        <v>3083</v>
      </c>
      <c r="C119" s="194">
        <v>11000000</v>
      </c>
      <c r="D119" s="194">
        <v>0</v>
      </c>
    </row>
    <row r="120" spans="2:4">
      <c r="B120" s="206" t="s">
        <v>3359</v>
      </c>
      <c r="C120" s="194">
        <v>20000000</v>
      </c>
      <c r="D120" s="194">
        <v>10408062</v>
      </c>
    </row>
    <row r="121" spans="2:4">
      <c r="B121" s="206" t="s">
        <v>3286</v>
      </c>
      <c r="C121" s="194">
        <v>15000000</v>
      </c>
      <c r="D121" s="194">
        <v>0</v>
      </c>
    </row>
    <row r="122" spans="2:4">
      <c r="B122" s="206" t="s">
        <v>3200</v>
      </c>
      <c r="C122" s="194">
        <v>10000000</v>
      </c>
      <c r="D122" s="194">
        <v>0</v>
      </c>
    </row>
    <row r="123" spans="2:4">
      <c r="B123" s="206" t="s">
        <v>3246</v>
      </c>
      <c r="C123" s="194">
        <v>11600000</v>
      </c>
      <c r="D123" s="194">
        <v>11600000</v>
      </c>
    </row>
    <row r="124" spans="2:4">
      <c r="B124" s="206" t="s">
        <v>3250</v>
      </c>
      <c r="C124" s="194">
        <v>12300000</v>
      </c>
      <c r="D124" s="194">
        <v>12300000</v>
      </c>
    </row>
    <row r="125" spans="2:4">
      <c r="B125" s="206" t="s">
        <v>3104</v>
      </c>
      <c r="C125" s="194">
        <v>15000000</v>
      </c>
      <c r="D125" s="194">
        <v>0</v>
      </c>
    </row>
    <row r="126" spans="2:4">
      <c r="B126" s="206" t="s">
        <v>3238</v>
      </c>
      <c r="C126" s="194">
        <v>25433950</v>
      </c>
      <c r="D126" s="194">
        <v>0</v>
      </c>
    </row>
    <row r="127" spans="2:4">
      <c r="B127" s="206" t="s">
        <v>3240</v>
      </c>
      <c r="C127" s="194">
        <v>20000000</v>
      </c>
      <c r="D127" s="194">
        <v>0</v>
      </c>
    </row>
    <row r="128" spans="2:4">
      <c r="B128" s="206" t="s">
        <v>3206</v>
      </c>
      <c r="C128" s="194">
        <v>20000000</v>
      </c>
      <c r="D128" s="194">
        <v>0</v>
      </c>
    </row>
    <row r="129" spans="2:4">
      <c r="B129" s="206" t="s">
        <v>3297</v>
      </c>
      <c r="C129" s="194">
        <v>25000000</v>
      </c>
      <c r="D129" s="194">
        <v>0</v>
      </c>
    </row>
    <row r="130" spans="2:4">
      <c r="B130" s="206" t="s">
        <v>3426</v>
      </c>
      <c r="C130" s="194">
        <v>23879729.020000003</v>
      </c>
      <c r="D130" s="194">
        <v>0</v>
      </c>
    </row>
    <row r="131" spans="2:4">
      <c r="B131" s="206" t="s">
        <v>3390</v>
      </c>
      <c r="C131" s="194">
        <v>2225932869</v>
      </c>
      <c r="D131" s="194">
        <v>0</v>
      </c>
    </row>
    <row r="132" spans="2:4">
      <c r="B132" s="206" t="s">
        <v>3451</v>
      </c>
      <c r="C132" s="194">
        <v>270000000</v>
      </c>
      <c r="D132" s="194">
        <v>180304749.38</v>
      </c>
    </row>
    <row r="133" spans="2:4">
      <c r="B133" s="206" t="s">
        <v>3433</v>
      </c>
      <c r="C133" s="194">
        <v>300000000</v>
      </c>
      <c r="D133" s="194">
        <v>0</v>
      </c>
    </row>
    <row r="134" spans="2:4">
      <c r="B134" s="205" t="s">
        <v>4169</v>
      </c>
      <c r="C134" s="193">
        <v>25000000</v>
      </c>
      <c r="D134" s="193">
        <v>0</v>
      </c>
    </row>
    <row r="135" spans="2:4">
      <c r="B135" s="206" t="s">
        <v>4120</v>
      </c>
      <c r="C135" s="194">
        <v>25000000</v>
      </c>
      <c r="D135" s="194">
        <v>0</v>
      </c>
    </row>
    <row r="136" spans="2:4">
      <c r="B136" s="205" t="s">
        <v>4027</v>
      </c>
      <c r="C136" s="193">
        <v>1074943528.99</v>
      </c>
      <c r="D136" s="193">
        <v>678281812.73000002</v>
      </c>
    </row>
    <row r="137" spans="2:4">
      <c r="B137" s="206" t="s">
        <v>635</v>
      </c>
      <c r="C137" s="194">
        <v>50861077</v>
      </c>
      <c r="D137" s="194">
        <v>11152396.65</v>
      </c>
    </row>
    <row r="138" spans="2:4">
      <c r="B138" s="206" t="s">
        <v>3553</v>
      </c>
      <c r="C138" s="194">
        <v>539458884</v>
      </c>
      <c r="D138" s="194">
        <v>539458884</v>
      </c>
    </row>
    <row r="139" spans="2:4">
      <c r="B139" s="206" t="s">
        <v>674</v>
      </c>
      <c r="C139" s="194">
        <v>100000000</v>
      </c>
      <c r="D139" s="194">
        <v>0</v>
      </c>
    </row>
    <row r="140" spans="2:4">
      <c r="B140" s="206" t="s">
        <v>1923</v>
      </c>
      <c r="C140" s="194">
        <v>37249052</v>
      </c>
      <c r="D140" s="194">
        <v>0</v>
      </c>
    </row>
    <row r="141" spans="2:4">
      <c r="B141" s="206" t="s">
        <v>2143</v>
      </c>
      <c r="C141" s="194">
        <v>7000000</v>
      </c>
      <c r="D141" s="194">
        <v>0</v>
      </c>
    </row>
    <row r="142" spans="2:4">
      <c r="B142" s="206" t="s">
        <v>1919</v>
      </c>
      <c r="C142" s="194">
        <v>39321294</v>
      </c>
      <c r="D142" s="194">
        <v>27200390.75</v>
      </c>
    </row>
    <row r="143" spans="2:4">
      <c r="B143" s="206" t="s">
        <v>922</v>
      </c>
      <c r="C143" s="194">
        <v>5000000</v>
      </c>
      <c r="D143" s="194">
        <v>0</v>
      </c>
    </row>
    <row r="144" spans="2:4">
      <c r="B144" s="206" t="s">
        <v>996</v>
      </c>
      <c r="C144" s="194">
        <v>8607582</v>
      </c>
      <c r="D144" s="194">
        <v>8607582</v>
      </c>
    </row>
    <row r="145" spans="2:4">
      <c r="B145" s="206" t="s">
        <v>646</v>
      </c>
      <c r="C145" s="194">
        <v>93603888</v>
      </c>
      <c r="D145" s="194">
        <v>82635243.599999994</v>
      </c>
    </row>
    <row r="146" spans="2:4">
      <c r="B146" s="206" t="s">
        <v>2582</v>
      </c>
      <c r="C146" s="194">
        <v>2676046</v>
      </c>
      <c r="D146" s="194">
        <v>0</v>
      </c>
    </row>
    <row r="147" spans="2:4">
      <c r="B147" s="206" t="s">
        <v>3441</v>
      </c>
      <c r="C147" s="194">
        <v>3153003.25</v>
      </c>
      <c r="D147" s="194">
        <v>2522402.6</v>
      </c>
    </row>
    <row r="148" spans="2:4">
      <c r="B148" s="206" t="s">
        <v>3449</v>
      </c>
      <c r="C148" s="194">
        <v>5790644.7199999997</v>
      </c>
      <c r="D148" s="194">
        <v>4632515.78</v>
      </c>
    </row>
    <row r="149" spans="2:4">
      <c r="B149" s="206" t="s">
        <v>3416</v>
      </c>
      <c r="C149" s="194">
        <v>20000000</v>
      </c>
      <c r="D149" s="194">
        <v>0</v>
      </c>
    </row>
    <row r="150" spans="2:4">
      <c r="B150" s="206" t="s">
        <v>4148</v>
      </c>
      <c r="C150" s="194">
        <v>7500000</v>
      </c>
      <c r="D150" s="194">
        <v>0</v>
      </c>
    </row>
    <row r="151" spans="2:4">
      <c r="B151" s="206" t="s">
        <v>3453</v>
      </c>
      <c r="C151" s="194">
        <v>9462000</v>
      </c>
      <c r="D151" s="194">
        <v>0</v>
      </c>
    </row>
    <row r="152" spans="2:4">
      <c r="B152" s="206" t="s">
        <v>3455</v>
      </c>
      <c r="C152" s="194">
        <v>9462000</v>
      </c>
      <c r="D152" s="194">
        <v>0</v>
      </c>
    </row>
    <row r="153" spans="2:4">
      <c r="B153" s="206" t="s">
        <v>3411</v>
      </c>
      <c r="C153" s="194">
        <v>9462000</v>
      </c>
      <c r="D153" s="194">
        <v>2072397.35</v>
      </c>
    </row>
    <row r="154" spans="2:4">
      <c r="B154" s="206" t="s">
        <v>3457</v>
      </c>
      <c r="C154" s="194">
        <v>9462000</v>
      </c>
      <c r="D154" s="194">
        <v>0</v>
      </c>
    </row>
    <row r="155" spans="2:4">
      <c r="B155" s="206" t="s">
        <v>3439</v>
      </c>
      <c r="C155" s="194">
        <v>9462000</v>
      </c>
      <c r="D155" s="194">
        <v>0</v>
      </c>
    </row>
    <row r="156" spans="2:4">
      <c r="B156" s="206" t="s">
        <v>3418</v>
      </c>
      <c r="C156" s="194">
        <v>9462000</v>
      </c>
      <c r="D156" s="194">
        <v>0</v>
      </c>
    </row>
    <row r="157" spans="2:4" ht="14.45" customHeight="1">
      <c r="B157" s="206" t="s">
        <v>3443</v>
      </c>
      <c r="C157" s="194">
        <v>9462000</v>
      </c>
      <c r="D157" s="194">
        <v>0</v>
      </c>
    </row>
    <row r="158" spans="2:4">
      <c r="B158" s="206" t="s">
        <v>3445</v>
      </c>
      <c r="C158" s="194">
        <v>9462000</v>
      </c>
      <c r="D158" s="194">
        <v>0</v>
      </c>
    </row>
    <row r="159" spans="2:4">
      <c r="B159" s="206" t="s">
        <v>3447</v>
      </c>
      <c r="C159" s="194">
        <v>9462000</v>
      </c>
      <c r="D159" s="194">
        <v>0</v>
      </c>
    </row>
    <row r="160" spans="2:4">
      <c r="B160" s="206" t="s">
        <v>3420</v>
      </c>
      <c r="C160" s="194">
        <v>9462000</v>
      </c>
      <c r="D160" s="194">
        <v>0</v>
      </c>
    </row>
    <row r="161" spans="2:4">
      <c r="B161" s="206" t="s">
        <v>3413</v>
      </c>
      <c r="C161" s="194">
        <v>9462000</v>
      </c>
      <c r="D161" s="194">
        <v>0</v>
      </c>
    </row>
    <row r="162" spans="2:4">
      <c r="B162" s="206" t="s">
        <v>3422</v>
      </c>
      <c r="C162" s="194">
        <v>14340058.02</v>
      </c>
      <c r="D162" s="194">
        <v>0</v>
      </c>
    </row>
    <row r="163" spans="2:4">
      <c r="B163" s="206" t="s">
        <v>4075</v>
      </c>
      <c r="C163" s="194">
        <v>1900000</v>
      </c>
      <c r="D163" s="194">
        <v>0</v>
      </c>
    </row>
    <row r="164" spans="2:4" ht="13.9" customHeight="1">
      <c r="B164" s="206" t="s">
        <v>4099</v>
      </c>
      <c r="C164" s="194">
        <v>2500000</v>
      </c>
      <c r="D164" s="194">
        <v>0</v>
      </c>
    </row>
    <row r="165" spans="2:4">
      <c r="B165" s="206" t="s">
        <v>4073</v>
      </c>
      <c r="C165" s="194">
        <v>11000000</v>
      </c>
      <c r="D165" s="194">
        <v>0</v>
      </c>
    </row>
    <row r="166" spans="2:4" ht="29.45" customHeight="1">
      <c r="B166" s="206" t="s">
        <v>4106</v>
      </c>
      <c r="C166" s="194">
        <v>12900000</v>
      </c>
      <c r="D166" s="194">
        <v>0</v>
      </c>
    </row>
    <row r="167" spans="2:4">
      <c r="B167" s="206" t="s">
        <v>4140</v>
      </c>
      <c r="C167" s="194">
        <v>6000000</v>
      </c>
      <c r="D167" s="194">
        <v>0</v>
      </c>
    </row>
    <row r="168" spans="2:4">
      <c r="B168" s="206" t="s">
        <v>4138</v>
      </c>
      <c r="C168" s="194">
        <v>2000000</v>
      </c>
      <c r="D168" s="194">
        <v>0</v>
      </c>
    </row>
    <row r="169" spans="2:4">
      <c r="B169" s="101" t="s">
        <v>74</v>
      </c>
      <c r="C169" s="194">
        <v>500000000</v>
      </c>
      <c r="D169" s="194">
        <v>500000000</v>
      </c>
    </row>
    <row r="170" spans="2:4">
      <c r="B170" s="205" t="s">
        <v>4028</v>
      </c>
      <c r="C170" s="193">
        <v>500000000</v>
      </c>
      <c r="D170" s="193">
        <v>500000000</v>
      </c>
    </row>
    <row r="171" spans="2:4">
      <c r="B171" s="206" t="s">
        <v>2534</v>
      </c>
      <c r="C171" s="194">
        <v>250000000</v>
      </c>
      <c r="D171" s="194">
        <v>250000000</v>
      </c>
    </row>
    <row r="172" spans="2:4">
      <c r="B172" s="206" t="s">
        <v>817</v>
      </c>
      <c r="C172" s="194">
        <v>250000000</v>
      </c>
      <c r="D172" s="194">
        <v>250000000</v>
      </c>
    </row>
    <row r="173" spans="2:4">
      <c r="B173" s="34" t="s">
        <v>614</v>
      </c>
      <c r="C173" s="195">
        <v>46574769705.940002</v>
      </c>
      <c r="D173" s="195">
        <v>19712801949.660007</v>
      </c>
    </row>
    <row r="174" spans="2:4">
      <c r="B174" s="15" t="s">
        <v>26</v>
      </c>
      <c r="C174" s="16"/>
      <c r="D174" s="16"/>
    </row>
    <row r="175" spans="2:4" ht="22.9" customHeight="1">
      <c r="B175" s="213" t="s">
        <v>4171</v>
      </c>
      <c r="C175" s="213"/>
      <c r="D175" s="213"/>
    </row>
    <row r="176" spans="2:4">
      <c r="B176" s="45" t="s">
        <v>4029</v>
      </c>
      <c r="C176" s="45"/>
      <c r="D176" s="45"/>
    </row>
    <row r="177" spans="2:4">
      <c r="B177" s="15" t="s">
        <v>46</v>
      </c>
      <c r="C177" s="45"/>
      <c r="D177" s="45"/>
    </row>
  </sheetData>
  <mergeCells count="11">
    <mergeCell ref="A1:E1"/>
    <mergeCell ref="A2:E2"/>
    <mergeCell ref="A3:E3"/>
    <mergeCell ref="A6:E6"/>
    <mergeCell ref="A8:E8"/>
    <mergeCell ref="A5:E5"/>
    <mergeCell ref="B11:B12"/>
    <mergeCell ref="C11:C12"/>
    <mergeCell ref="D11:D12"/>
    <mergeCell ref="B175:D175"/>
    <mergeCell ref="A7:E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7E136-356F-42E0-A723-7FC714FBF070}">
  <dimension ref="A1:F37"/>
  <sheetViews>
    <sheetView showGridLines="0" zoomScale="80" zoomScaleNormal="80" workbookViewId="0">
      <selection activeCell="G20" sqref="G20"/>
    </sheetView>
  </sheetViews>
  <sheetFormatPr baseColWidth="10" defaultColWidth="11.42578125" defaultRowHeight="15"/>
  <cols>
    <col min="1" max="1" width="58.85546875" bestFit="1" customWidth="1"/>
    <col min="2" max="2" width="23.5703125" bestFit="1" customWidth="1"/>
    <col min="3" max="4" width="29.140625" bestFit="1" customWidth="1"/>
    <col min="5" max="5" width="22.5703125" customWidth="1"/>
    <col min="6" max="6" width="21" bestFit="1" customWidth="1"/>
    <col min="7" max="7" width="28" bestFit="1" customWidth="1"/>
    <col min="8" max="8" width="12.28515625" bestFit="1" customWidth="1"/>
    <col min="9" max="9" width="30.42578125" customWidth="1"/>
  </cols>
  <sheetData>
    <row r="1" spans="1:6" ht="28.5" customHeight="1">
      <c r="A1" s="215" t="s">
        <v>0</v>
      </c>
      <c r="B1" s="215"/>
      <c r="C1" s="215"/>
      <c r="D1" s="215"/>
      <c r="E1" s="215"/>
      <c r="F1" s="215"/>
    </row>
    <row r="2" spans="1:6" ht="21" customHeight="1">
      <c r="A2" s="216" t="s">
        <v>1</v>
      </c>
      <c r="B2" s="216"/>
      <c r="C2" s="216"/>
      <c r="D2" s="216"/>
      <c r="E2" s="216"/>
      <c r="F2" s="216"/>
    </row>
    <row r="3" spans="1:6" ht="15" customHeight="1">
      <c r="A3" s="223" t="s">
        <v>2</v>
      </c>
      <c r="B3" s="223"/>
      <c r="C3" s="223"/>
      <c r="D3" s="223"/>
      <c r="E3" s="223"/>
      <c r="F3" s="223"/>
    </row>
    <row r="5" spans="1:6" ht="18.75" customHeight="1">
      <c r="A5" s="225" t="s">
        <v>29</v>
      </c>
      <c r="B5" s="225"/>
      <c r="C5" s="225"/>
      <c r="D5" s="225"/>
      <c r="E5" s="225"/>
      <c r="F5" s="225"/>
    </row>
    <row r="6" spans="1:6" ht="18.75">
      <c r="A6" s="225" t="s">
        <v>4063</v>
      </c>
      <c r="B6" s="225"/>
      <c r="C6" s="225"/>
      <c r="D6" s="225"/>
      <c r="E6" s="225"/>
      <c r="F6" s="225"/>
    </row>
    <row r="7" spans="1:6" ht="18.75" customHeight="1">
      <c r="A7" s="236" t="s">
        <v>4173</v>
      </c>
      <c r="B7" s="236"/>
      <c r="C7" s="236"/>
      <c r="D7" s="236"/>
      <c r="E7" s="236"/>
      <c r="F7" s="236"/>
    </row>
    <row r="8" spans="1:6" ht="18.75" customHeight="1">
      <c r="A8" s="236" t="s">
        <v>4174</v>
      </c>
      <c r="B8" s="236"/>
      <c r="C8" s="236"/>
      <c r="D8" s="236"/>
      <c r="E8" s="236"/>
      <c r="F8" s="236"/>
    </row>
    <row r="9" spans="1:6" ht="15.75">
      <c r="A9" s="227" t="s">
        <v>4064</v>
      </c>
      <c r="B9" s="227"/>
      <c r="C9" s="227"/>
      <c r="D9" s="227"/>
      <c r="E9" s="227"/>
      <c r="F9" s="227"/>
    </row>
    <row r="12" spans="1:6">
      <c r="D12" s="207"/>
    </row>
    <row r="15" spans="1:6">
      <c r="A15" t="s">
        <v>4065</v>
      </c>
      <c r="B15" t="s">
        <v>4066</v>
      </c>
      <c r="C15" t="s">
        <v>4067</v>
      </c>
    </row>
    <row r="16" spans="1:6">
      <c r="A16" s="208" t="s">
        <v>4068</v>
      </c>
      <c r="B16" s="46">
        <v>1532354614554</v>
      </c>
      <c r="C16" s="46">
        <v>758018658014.79968</v>
      </c>
    </row>
    <row r="17" spans="1:3">
      <c r="A17" s="209" t="s">
        <v>14</v>
      </c>
      <c r="B17" s="46">
        <v>1418686514950</v>
      </c>
      <c r="C17" s="46">
        <v>702490421230.76965</v>
      </c>
    </row>
    <row r="18" spans="1:3">
      <c r="A18" s="210" t="s">
        <v>15</v>
      </c>
      <c r="B18" s="46">
        <v>1217765874318</v>
      </c>
      <c r="C18" s="46">
        <v>625460809943.04956</v>
      </c>
    </row>
    <row r="19" spans="1:3">
      <c r="A19" s="211" t="s">
        <v>31</v>
      </c>
      <c r="B19" s="46">
        <v>486795809749</v>
      </c>
      <c r="C19" s="46">
        <v>221118685912.27939</v>
      </c>
    </row>
    <row r="20" spans="1:3">
      <c r="A20" s="211" t="s">
        <v>32</v>
      </c>
      <c r="B20" s="46">
        <v>73535970561</v>
      </c>
      <c r="C20" s="46">
        <v>35234119528.470001</v>
      </c>
    </row>
    <row r="21" spans="1:3">
      <c r="A21" s="211" t="s">
        <v>16</v>
      </c>
      <c r="B21" s="46">
        <v>263816794305</v>
      </c>
      <c r="C21" s="46">
        <v>147043538173.79001</v>
      </c>
    </row>
    <row r="22" spans="1:3">
      <c r="A22" s="211" t="s">
        <v>33</v>
      </c>
      <c r="B22" s="46">
        <v>14201850000</v>
      </c>
      <c r="C22" s="46">
        <v>12565033556.209999</v>
      </c>
    </row>
    <row r="23" spans="1:3">
      <c r="A23" s="211" t="s">
        <v>34</v>
      </c>
      <c r="B23" s="46">
        <v>379413090403</v>
      </c>
      <c r="C23" s="46">
        <v>209448075411.89005</v>
      </c>
    </row>
    <row r="24" spans="1:3">
      <c r="A24" s="211" t="s">
        <v>35</v>
      </c>
      <c r="B24" s="46">
        <v>2359300</v>
      </c>
      <c r="C24" s="46">
        <v>51357360.410000004</v>
      </c>
    </row>
    <row r="25" spans="1:3">
      <c r="A25" s="210" t="s">
        <v>17</v>
      </c>
      <c r="B25" s="46">
        <v>200920640632</v>
      </c>
      <c r="C25" s="46">
        <v>77029611287.720032</v>
      </c>
    </row>
    <row r="26" spans="1:3">
      <c r="A26" s="211" t="s">
        <v>36</v>
      </c>
      <c r="B26" s="46">
        <v>75124304565</v>
      </c>
      <c r="C26" s="46">
        <v>22929811870.390007</v>
      </c>
    </row>
    <row r="27" spans="1:3">
      <c r="A27" s="211" t="s">
        <v>37</v>
      </c>
      <c r="B27" s="46">
        <v>57840512900</v>
      </c>
      <c r="C27" s="46">
        <v>19767462209.410027</v>
      </c>
    </row>
    <row r="28" spans="1:3">
      <c r="A28" s="211" t="s">
        <v>38</v>
      </c>
      <c r="B28" s="46">
        <v>9142603</v>
      </c>
      <c r="C28" s="46">
        <v>14191404.309999999</v>
      </c>
    </row>
    <row r="29" spans="1:3">
      <c r="A29" s="211" t="s">
        <v>39</v>
      </c>
      <c r="B29" s="46">
        <v>2087679447</v>
      </c>
      <c r="C29" s="46">
        <v>1177317210.29</v>
      </c>
    </row>
    <row r="30" spans="1:3">
      <c r="A30" s="211" t="s">
        <v>40</v>
      </c>
      <c r="B30" s="46">
        <v>64412716842</v>
      </c>
      <c r="C30" s="46">
        <v>33140828593.320004</v>
      </c>
    </row>
    <row r="31" spans="1:3">
      <c r="A31" s="211" t="s">
        <v>41</v>
      </c>
      <c r="B31" s="46">
        <v>1446284275</v>
      </c>
      <c r="C31" s="46">
        <v>0</v>
      </c>
    </row>
    <row r="32" spans="1:3">
      <c r="A32" s="209" t="s">
        <v>4069</v>
      </c>
      <c r="B32" s="46">
        <v>113668099604</v>
      </c>
      <c r="C32" s="46">
        <v>55528236784.029999</v>
      </c>
    </row>
    <row r="33" spans="1:3">
      <c r="A33" s="210" t="s">
        <v>25</v>
      </c>
      <c r="B33" s="46">
        <v>113668099604</v>
      </c>
      <c r="C33" s="46">
        <v>55528236784.029999</v>
      </c>
    </row>
    <row r="34" spans="1:3">
      <c r="A34" s="211" t="s">
        <v>43</v>
      </c>
      <c r="B34" s="46">
        <v>4281932616</v>
      </c>
      <c r="C34" s="46">
        <v>225517410</v>
      </c>
    </row>
    <row r="35" spans="1:3">
      <c r="A35" s="211" t="s">
        <v>44</v>
      </c>
      <c r="B35" s="46">
        <v>109386166988</v>
      </c>
      <c r="C35" s="46">
        <v>55302719374.029999</v>
      </c>
    </row>
    <row r="36" spans="1:3">
      <c r="A36" s="211" t="s">
        <v>4070</v>
      </c>
      <c r="B36" s="46">
        <v>0</v>
      </c>
      <c r="C36" s="46">
        <v>0</v>
      </c>
    </row>
    <row r="37" spans="1:3">
      <c r="A37" s="208" t="s">
        <v>614</v>
      </c>
      <c r="B37" s="46">
        <v>1532354614554</v>
      </c>
      <c r="C37" s="46">
        <v>758018658014.79968</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6"/>
  <sheetViews>
    <sheetView showGridLines="0" zoomScale="110" zoomScaleNormal="110" workbookViewId="0">
      <selection activeCell="E23" sqref="E23"/>
    </sheetView>
  </sheetViews>
  <sheetFormatPr baseColWidth="10" defaultColWidth="11.42578125" defaultRowHeight="15"/>
  <cols>
    <col min="1" max="1" width="17.42578125" customWidth="1"/>
    <col min="2" max="2" width="66" customWidth="1"/>
    <col min="3" max="3" width="17.42578125" customWidth="1"/>
    <col min="4" max="4" width="20" customWidth="1"/>
    <col min="5" max="5" width="37.5703125" customWidth="1"/>
    <col min="6" max="6" width="18.85546875" customWidth="1"/>
    <col min="7" max="7" width="25.42578125" bestFit="1" customWidth="1"/>
    <col min="8" max="8" width="14.140625" bestFit="1" customWidth="1"/>
    <col min="9" max="9" width="21.85546875" bestFit="1" customWidth="1"/>
    <col min="10" max="11" width="20.42578125" bestFit="1" customWidth="1"/>
  </cols>
  <sheetData>
    <row r="1" spans="1:8" ht="28.5" customHeight="1">
      <c r="A1" s="215" t="s">
        <v>0</v>
      </c>
      <c r="B1" s="215"/>
      <c r="C1" s="215"/>
      <c r="D1" s="215"/>
      <c r="E1" s="215"/>
      <c r="F1" s="3"/>
      <c r="G1" s="3"/>
    </row>
    <row r="2" spans="1:8" ht="21" customHeight="1">
      <c r="A2" s="216" t="s">
        <v>1</v>
      </c>
      <c r="B2" s="216"/>
      <c r="C2" s="216"/>
      <c r="D2" s="216"/>
      <c r="E2" s="216"/>
      <c r="F2" s="2"/>
      <c r="G2" s="2"/>
    </row>
    <row r="3" spans="1:8" ht="15" customHeight="1">
      <c r="A3" s="223" t="s">
        <v>2</v>
      </c>
      <c r="B3" s="223"/>
      <c r="C3" s="223"/>
      <c r="D3" s="223"/>
      <c r="E3" s="223"/>
      <c r="F3" s="1"/>
      <c r="G3" s="76"/>
    </row>
    <row r="5" spans="1:8" ht="18.75">
      <c r="A5" s="224" t="s">
        <v>29</v>
      </c>
      <c r="B5" s="224"/>
      <c r="C5" s="224"/>
      <c r="D5" s="224"/>
      <c r="E5" s="224"/>
      <c r="F5" s="4"/>
      <c r="G5" s="52"/>
    </row>
    <row r="6" spans="1:8" ht="18.75" customHeight="1">
      <c r="A6" s="225" t="s">
        <v>30</v>
      </c>
      <c r="B6" s="225"/>
      <c r="C6" s="225"/>
      <c r="D6" s="225"/>
      <c r="E6" s="225"/>
      <c r="F6" s="4"/>
      <c r="G6" s="4"/>
    </row>
    <row r="7" spans="1:8" ht="18.75">
      <c r="A7" s="219" t="s">
        <v>4170</v>
      </c>
      <c r="B7" s="219"/>
      <c r="C7" s="219"/>
      <c r="D7" s="219"/>
      <c r="E7" s="219"/>
      <c r="F7" s="12"/>
      <c r="G7" s="53"/>
    </row>
    <row r="8" spans="1:8" ht="15.75">
      <c r="A8" s="227" t="s">
        <v>5</v>
      </c>
      <c r="B8" s="227"/>
      <c r="C8" s="227"/>
      <c r="D8" s="227"/>
      <c r="E8" s="227"/>
      <c r="F8" s="51"/>
      <c r="G8" s="6"/>
    </row>
    <row r="9" spans="1:8">
      <c r="F9" s="12"/>
    </row>
    <row r="10" spans="1:8">
      <c r="F10" s="12"/>
      <c r="G10" s="12"/>
    </row>
    <row r="11" spans="1:8" ht="15" customHeight="1">
      <c r="B11" s="226" t="s">
        <v>6</v>
      </c>
      <c r="C11" s="48" t="s">
        <v>7</v>
      </c>
      <c r="D11" s="222" t="s">
        <v>8</v>
      </c>
    </row>
    <row r="12" spans="1:8" ht="15" customHeight="1">
      <c r="B12" s="226"/>
      <c r="C12" s="50" t="s">
        <v>3066</v>
      </c>
      <c r="D12" s="222"/>
      <c r="E12" s="12"/>
      <c r="F12" s="12"/>
      <c r="G12" s="12"/>
      <c r="H12" s="12"/>
    </row>
    <row r="13" spans="1:8">
      <c r="B13" s="22" t="s">
        <v>14</v>
      </c>
      <c r="C13" s="20">
        <f>+C14+C21</f>
        <v>1418686.51495</v>
      </c>
      <c r="D13" s="114">
        <f>D14+D21</f>
        <v>702490.42123076948</v>
      </c>
      <c r="F13" s="12"/>
      <c r="G13" s="12"/>
      <c r="H13" s="12"/>
    </row>
    <row r="14" spans="1:8">
      <c r="B14" s="23" t="s">
        <v>15</v>
      </c>
      <c r="C14" s="88">
        <f>SUM(C15:C20)</f>
        <v>1217765.8743179999</v>
      </c>
      <c r="D14" s="115">
        <f>SUM(D15:D20)</f>
        <v>625460.80994304945</v>
      </c>
      <c r="F14" s="12"/>
      <c r="G14" s="12"/>
      <c r="H14" s="12"/>
    </row>
    <row r="15" spans="1:8" ht="12.75" customHeight="1">
      <c r="B15" s="24" t="s">
        <v>31</v>
      </c>
      <c r="C15" s="86">
        <v>486795.80974900001</v>
      </c>
      <c r="D15" s="113">
        <v>221118.68591227944</v>
      </c>
      <c r="E15" s="21"/>
      <c r="F15" s="12"/>
      <c r="G15" s="12"/>
      <c r="H15" s="12"/>
    </row>
    <row r="16" spans="1:8">
      <c r="B16" s="24" t="s">
        <v>32</v>
      </c>
      <c r="C16" s="86">
        <v>73535.970560999995</v>
      </c>
      <c r="D16" s="113">
        <v>35234.119528470001</v>
      </c>
      <c r="E16" s="134"/>
      <c r="F16" s="12"/>
      <c r="G16" s="12"/>
    </row>
    <row r="17" spans="2:14">
      <c r="B17" s="24" t="s">
        <v>16</v>
      </c>
      <c r="C17" s="86">
        <v>263816.79430499999</v>
      </c>
      <c r="D17" s="113">
        <v>147043.53817378997</v>
      </c>
      <c r="E17" s="21"/>
      <c r="F17" s="12"/>
      <c r="G17" s="12"/>
    </row>
    <row r="18" spans="2:14">
      <c r="B18" s="24" t="s">
        <v>33</v>
      </c>
      <c r="C18" s="77">
        <v>14201.85</v>
      </c>
      <c r="D18" s="113">
        <v>12565.033556209999</v>
      </c>
      <c r="E18" s="74"/>
      <c r="F18" s="12"/>
      <c r="G18" s="12"/>
    </row>
    <row r="19" spans="2:14">
      <c r="B19" s="24" t="s">
        <v>34</v>
      </c>
      <c r="C19" s="86">
        <v>379413.09040300001</v>
      </c>
      <c r="D19" s="113">
        <v>209448.07541188999</v>
      </c>
      <c r="E19" s="21"/>
      <c r="F19" s="12"/>
      <c r="G19" s="12"/>
    </row>
    <row r="20" spans="2:14">
      <c r="B20" s="24" t="s">
        <v>35</v>
      </c>
      <c r="C20" s="86">
        <v>2.3593000000000002</v>
      </c>
      <c r="D20" s="113">
        <v>51.357360410000005</v>
      </c>
      <c r="E20" s="21"/>
      <c r="F20" s="12"/>
      <c r="G20" s="12"/>
      <c r="I20" s="12"/>
    </row>
    <row r="21" spans="2:14">
      <c r="B21" s="23" t="s">
        <v>17</v>
      </c>
      <c r="C21" s="88">
        <f>SUM(C22:C27)</f>
        <v>200920.640632</v>
      </c>
      <c r="D21" s="115">
        <f>SUM(D22:D27)</f>
        <v>77029.611287720094</v>
      </c>
      <c r="E21" s="21"/>
      <c r="F21" s="12"/>
      <c r="G21" s="12"/>
      <c r="H21" s="12"/>
    </row>
    <row r="22" spans="2:14">
      <c r="B22" s="24" t="s">
        <v>36</v>
      </c>
      <c r="C22" s="86">
        <v>75124.304564999999</v>
      </c>
      <c r="D22" s="113">
        <v>22929.811870390073</v>
      </c>
      <c r="E22" s="21"/>
      <c r="F22" s="12"/>
      <c r="G22" s="12"/>
      <c r="H22" s="44"/>
    </row>
    <row r="23" spans="2:14">
      <c r="B23" s="24" t="s">
        <v>37</v>
      </c>
      <c r="C23" s="86">
        <v>57840.512900000002</v>
      </c>
      <c r="D23" s="113">
        <v>19767.462209410016</v>
      </c>
      <c r="E23" s="21"/>
      <c r="F23" s="12"/>
      <c r="G23" s="12"/>
    </row>
    <row r="24" spans="2:14">
      <c r="B24" s="24" t="s">
        <v>38</v>
      </c>
      <c r="C24" s="86">
        <v>9.1426029999999994</v>
      </c>
      <c r="D24" s="113">
        <v>14.191404310000001</v>
      </c>
      <c r="E24" s="21"/>
      <c r="F24" s="12"/>
      <c r="G24" s="12"/>
    </row>
    <row r="25" spans="2:14">
      <c r="B25" s="24" t="s">
        <v>39</v>
      </c>
      <c r="C25" s="86">
        <v>2087.679447</v>
      </c>
      <c r="D25" s="113">
        <v>1177.31721029</v>
      </c>
      <c r="E25" s="21"/>
      <c r="F25" s="12"/>
      <c r="G25" s="12"/>
    </row>
    <row r="26" spans="2:14">
      <c r="B26" s="24" t="s">
        <v>40</v>
      </c>
      <c r="C26" s="86">
        <v>64412.716842000002</v>
      </c>
      <c r="D26" s="113">
        <v>33140.828593320002</v>
      </c>
      <c r="E26" s="21"/>
      <c r="F26" s="12"/>
      <c r="G26" s="12"/>
    </row>
    <row r="27" spans="2:14">
      <c r="B27" s="24" t="s">
        <v>41</v>
      </c>
      <c r="C27" s="86">
        <v>1446.284275</v>
      </c>
      <c r="D27" s="113">
        <v>0</v>
      </c>
      <c r="E27" s="21"/>
      <c r="F27" s="12"/>
      <c r="G27" s="12"/>
    </row>
    <row r="28" spans="2:14">
      <c r="B28" s="22" t="s">
        <v>42</v>
      </c>
      <c r="C28" s="20">
        <f>C29</f>
        <v>113668.099604</v>
      </c>
      <c r="D28" s="114">
        <f>D29</f>
        <v>55528.236784029999</v>
      </c>
      <c r="E28" s="21"/>
      <c r="F28" s="12"/>
      <c r="G28" s="12"/>
    </row>
    <row r="29" spans="2:14">
      <c r="B29" s="23" t="s">
        <v>25</v>
      </c>
      <c r="C29" s="40">
        <f>SUM(C30:C31)</f>
        <v>113668.099604</v>
      </c>
      <c r="D29" s="115">
        <f>SUM(D30:D31)</f>
        <v>55528.236784029999</v>
      </c>
      <c r="E29" s="21"/>
      <c r="F29" s="12"/>
      <c r="G29" s="12"/>
    </row>
    <row r="30" spans="2:14">
      <c r="B30" s="24" t="s">
        <v>43</v>
      </c>
      <c r="C30" s="21">
        <v>4281.9326160000001</v>
      </c>
      <c r="D30" s="113">
        <v>225.51741000000001</v>
      </c>
      <c r="E30" s="21"/>
      <c r="F30" s="12"/>
      <c r="G30" s="12"/>
    </row>
    <row r="31" spans="2:14">
      <c r="B31" s="18" t="s">
        <v>44</v>
      </c>
      <c r="C31" s="21">
        <v>109386.166988</v>
      </c>
      <c r="D31" s="113">
        <v>55302.719374029999</v>
      </c>
      <c r="E31" s="21"/>
      <c r="F31" s="12"/>
      <c r="G31" s="12"/>
    </row>
    <row r="32" spans="2:14" ht="15" customHeight="1">
      <c r="B32" s="34" t="s">
        <v>45</v>
      </c>
      <c r="C32" s="30">
        <f>C13+C28</f>
        <v>1532354.6145540001</v>
      </c>
      <c r="D32" s="118">
        <f>D13+D28</f>
        <v>758018.65801479947</v>
      </c>
      <c r="G32" s="12"/>
      <c r="H32" s="8"/>
      <c r="I32" s="8"/>
      <c r="J32" s="8"/>
      <c r="K32" s="8"/>
      <c r="L32" s="8"/>
      <c r="M32" s="8"/>
      <c r="N32" s="8"/>
    </row>
    <row r="33" spans="2:19" ht="15" customHeight="1">
      <c r="B33" s="15" t="s">
        <v>26</v>
      </c>
      <c r="C33" s="15"/>
      <c r="D33" s="75"/>
      <c r="E33" s="8"/>
      <c r="H33" s="8"/>
      <c r="I33" s="8"/>
      <c r="J33" s="8"/>
      <c r="K33" s="8"/>
      <c r="L33" s="8"/>
      <c r="M33" s="8"/>
      <c r="N33" s="8"/>
      <c r="O33" s="8"/>
      <c r="P33" s="8"/>
      <c r="Q33" s="8"/>
      <c r="R33" s="8"/>
    </row>
    <row r="34" spans="2:19" ht="20.45" customHeight="1">
      <c r="B34" s="213" t="s">
        <v>4171</v>
      </c>
      <c r="C34" s="213"/>
      <c r="D34" s="213"/>
      <c r="E34" s="8"/>
      <c r="H34" s="8"/>
      <c r="I34" s="8"/>
      <c r="J34" s="8"/>
      <c r="K34" s="8"/>
      <c r="L34" s="8"/>
      <c r="M34" s="8"/>
      <c r="N34" s="8"/>
      <c r="O34" s="8"/>
      <c r="P34" s="8"/>
      <c r="Q34" s="8"/>
      <c r="R34" s="8"/>
      <c r="S34" s="8"/>
    </row>
    <row r="35" spans="2:19" ht="19.149999999999999" customHeight="1">
      <c r="B35" s="213" t="s">
        <v>46</v>
      </c>
      <c r="C35" s="213"/>
      <c r="D35" s="213"/>
      <c r="E35" s="8"/>
      <c r="G35" s="8"/>
      <c r="H35" s="8"/>
      <c r="I35" s="8"/>
      <c r="J35" s="8"/>
      <c r="K35" s="8"/>
      <c r="L35" s="8"/>
      <c r="M35" s="8"/>
      <c r="N35" s="8"/>
      <c r="O35" s="8"/>
      <c r="P35" s="8"/>
      <c r="Q35" s="8"/>
      <c r="R35" s="8"/>
      <c r="S35" s="8"/>
    </row>
    <row r="36" spans="2:19" ht="30.75" customHeight="1">
      <c r="B36" s="213"/>
      <c r="C36" s="213"/>
      <c r="D36" s="213"/>
      <c r="E36" s="8" t="s">
        <v>3703</v>
      </c>
      <c r="F36" s="8"/>
      <c r="G36" s="8"/>
      <c r="H36" s="8"/>
      <c r="I36" s="8"/>
      <c r="J36" s="8"/>
      <c r="K36" s="8"/>
      <c r="L36" s="8"/>
      <c r="M36" s="8"/>
      <c r="N36" s="8"/>
      <c r="O36" s="8"/>
      <c r="P36" s="8"/>
      <c r="Q36" s="8"/>
      <c r="R36" s="8"/>
      <c r="S36" s="8"/>
    </row>
    <row r="37" spans="2:19" ht="30.75" customHeight="1">
      <c r="B37" s="213"/>
      <c r="C37" s="213"/>
      <c r="D37" s="213"/>
      <c r="E37" s="8"/>
    </row>
    <row r="40" spans="2:19">
      <c r="D40" s="12"/>
    </row>
    <row r="46" spans="2:19">
      <c r="B46" s="12"/>
    </row>
  </sheetData>
  <mergeCells count="12">
    <mergeCell ref="B36:D37"/>
    <mergeCell ref="A7:E7"/>
    <mergeCell ref="A1:E1"/>
    <mergeCell ref="A2:E2"/>
    <mergeCell ref="A3:E3"/>
    <mergeCell ref="A5:E5"/>
    <mergeCell ref="A6:E6"/>
    <mergeCell ref="B35:D35"/>
    <mergeCell ref="B11:B12"/>
    <mergeCell ref="B34:D34"/>
    <mergeCell ref="D11:D12"/>
    <mergeCell ref="A8:E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4"/>
  <sheetViews>
    <sheetView showGridLines="0" zoomScale="90" zoomScaleNormal="90" workbookViewId="0">
      <selection activeCell="G57" sqref="G57"/>
    </sheetView>
  </sheetViews>
  <sheetFormatPr baseColWidth="10" defaultColWidth="11.42578125" defaultRowHeight="15"/>
  <cols>
    <col min="1" max="1" width="29.42578125" customWidth="1"/>
    <col min="2" max="2" width="59.140625" customWidth="1"/>
    <col min="3" max="3" width="19" customWidth="1"/>
    <col min="4" max="4" width="20.85546875" customWidth="1"/>
    <col min="5" max="5" width="14.140625" bestFit="1" customWidth="1"/>
    <col min="6" max="6" width="13.42578125" bestFit="1" customWidth="1"/>
    <col min="7" max="7" width="14.140625" bestFit="1" customWidth="1"/>
  </cols>
  <sheetData>
    <row r="1" spans="1:8" ht="28.5" customHeight="1">
      <c r="A1" s="215" t="s">
        <v>0</v>
      </c>
      <c r="B1" s="215"/>
      <c r="C1" s="215"/>
      <c r="D1" s="215"/>
      <c r="E1" s="215"/>
    </row>
    <row r="2" spans="1:8" ht="21" customHeight="1">
      <c r="A2" s="216" t="s">
        <v>1</v>
      </c>
      <c r="B2" s="216"/>
      <c r="C2" s="216"/>
      <c r="D2" s="216"/>
      <c r="E2" s="216"/>
    </row>
    <row r="3" spans="1:8" ht="15" customHeight="1">
      <c r="A3" s="223" t="s">
        <v>2</v>
      </c>
      <c r="B3" s="223"/>
      <c r="C3" s="223"/>
      <c r="D3" s="223"/>
      <c r="E3" s="223"/>
    </row>
    <row r="5" spans="1:8" ht="18.75" customHeight="1">
      <c r="A5" s="225" t="s">
        <v>29</v>
      </c>
      <c r="B5" s="225"/>
      <c r="C5" s="225"/>
      <c r="D5" s="225"/>
      <c r="E5" s="225"/>
    </row>
    <row r="6" spans="1:8" ht="18.75" customHeight="1">
      <c r="A6" s="225" t="s">
        <v>47</v>
      </c>
      <c r="B6" s="225"/>
      <c r="C6" s="225"/>
      <c r="D6" s="225"/>
      <c r="E6" s="225"/>
    </row>
    <row r="7" spans="1:8" ht="18.75">
      <c r="A7" s="219" t="s">
        <v>4170</v>
      </c>
      <c r="B7" s="219"/>
      <c r="C7" s="219"/>
      <c r="D7" s="219"/>
      <c r="E7" s="219"/>
    </row>
    <row r="8" spans="1:8" ht="15.75">
      <c r="A8" s="227" t="s">
        <v>5</v>
      </c>
      <c r="B8" s="227"/>
      <c r="C8" s="227"/>
      <c r="D8" s="227"/>
      <c r="E8" s="227"/>
    </row>
    <row r="10" spans="1:8">
      <c r="G10" s="44"/>
    </row>
    <row r="11" spans="1:8" ht="15" customHeight="1">
      <c r="B11" s="226" t="s">
        <v>6</v>
      </c>
      <c r="C11" s="49" t="s">
        <v>7</v>
      </c>
      <c r="D11" s="228" t="s">
        <v>8</v>
      </c>
    </row>
    <row r="12" spans="1:8">
      <c r="B12" s="226"/>
      <c r="C12" s="50" t="s">
        <v>3066</v>
      </c>
      <c r="D12" s="228"/>
    </row>
    <row r="13" spans="1:8">
      <c r="B13" s="25" t="s">
        <v>14</v>
      </c>
      <c r="C13" s="26">
        <f>C14+C17+C43+C45+C47+C49+C51+C53+C55</f>
        <v>1418686.5149499997</v>
      </c>
      <c r="D13" s="116">
        <f t="shared" ref="D13" si="0">D14+D17+D43+D45+D47+D49+D51+D53+D55</f>
        <v>702490.42123077053</v>
      </c>
      <c r="G13" s="12"/>
      <c r="H13" s="47"/>
    </row>
    <row r="14" spans="1:8">
      <c r="B14" s="31" t="s">
        <v>48</v>
      </c>
      <c r="C14" s="28">
        <f>SUM(C15:C16)</f>
        <v>8903.7198360000002</v>
      </c>
      <c r="D14" s="114">
        <f>SUM(D15:D16)</f>
        <v>5393.8358986700005</v>
      </c>
      <c r="G14" s="12"/>
    </row>
    <row r="15" spans="1:8">
      <c r="B15" s="32" t="s">
        <v>49</v>
      </c>
      <c r="C15" s="77">
        <v>3010.7791240000001</v>
      </c>
      <c r="D15" s="113">
        <v>1856.287744</v>
      </c>
      <c r="E15" s="29"/>
      <c r="G15" s="12"/>
    </row>
    <row r="16" spans="1:8">
      <c r="B16" s="32" t="s">
        <v>50</v>
      </c>
      <c r="C16" s="77">
        <v>5892.9407119999996</v>
      </c>
      <c r="D16" s="113">
        <v>3537.5481546700003</v>
      </c>
      <c r="E16" s="29"/>
      <c r="G16" s="12"/>
    </row>
    <row r="17" spans="2:9">
      <c r="B17" s="31" t="s">
        <v>51</v>
      </c>
      <c r="C17" s="28">
        <f>SUM(C18:C42)</f>
        <v>1383831.7541819999</v>
      </c>
      <c r="D17" s="114">
        <f>SUM(D18:D42)</f>
        <v>676645.19723107037</v>
      </c>
      <c r="E17" s="29"/>
    </row>
    <row r="18" spans="2:9">
      <c r="B18" s="32" t="s">
        <v>52</v>
      </c>
      <c r="C18" s="77">
        <v>134574.460999</v>
      </c>
      <c r="D18" s="113">
        <v>62646.543523190012</v>
      </c>
      <c r="E18" s="91"/>
    </row>
    <row r="19" spans="2:9">
      <c r="B19" s="32" t="s">
        <v>53</v>
      </c>
      <c r="C19" s="77">
        <v>63356.076866000003</v>
      </c>
      <c r="D19" s="113">
        <v>30375.029867019985</v>
      </c>
      <c r="E19" s="91"/>
      <c r="F19" s="91"/>
    </row>
    <row r="20" spans="2:9">
      <c r="B20" s="32" t="s">
        <v>54</v>
      </c>
      <c r="C20" s="77">
        <v>58313.394674000003</v>
      </c>
      <c r="D20" s="113">
        <v>26999.448327060014</v>
      </c>
      <c r="E20" s="91"/>
      <c r="F20" s="91"/>
    </row>
    <row r="21" spans="2:9">
      <c r="B21" s="32" t="s">
        <v>55</v>
      </c>
      <c r="C21" s="77">
        <v>13587.977681</v>
      </c>
      <c r="D21" s="113">
        <v>6081.8456470900019</v>
      </c>
      <c r="E21" s="91"/>
      <c r="F21" s="91"/>
    </row>
    <row r="22" spans="2:9">
      <c r="B22" s="32" t="s">
        <v>56</v>
      </c>
      <c r="C22" s="77">
        <v>23351.049641000001</v>
      </c>
      <c r="D22" s="113">
        <v>11006.828601009998</v>
      </c>
      <c r="E22" s="91"/>
      <c r="F22" s="91"/>
    </row>
    <row r="23" spans="2:9">
      <c r="B23" s="32" t="s">
        <v>57</v>
      </c>
      <c r="C23" s="77">
        <v>297041.5</v>
      </c>
      <c r="D23" s="113">
        <v>130558.79389261015</v>
      </c>
      <c r="E23" s="91"/>
      <c r="F23" s="91"/>
    </row>
    <row r="24" spans="2:9">
      <c r="B24" s="32" t="s">
        <v>58</v>
      </c>
      <c r="C24" s="77">
        <v>146276.98367799999</v>
      </c>
      <c r="D24" s="113">
        <v>75203.780195860018</v>
      </c>
      <c r="E24" s="91"/>
      <c r="F24" s="91"/>
    </row>
    <row r="25" spans="2:9">
      <c r="B25" s="33" t="s">
        <v>59</v>
      </c>
      <c r="C25" s="77">
        <v>3827.8653890000001</v>
      </c>
      <c r="D25" s="113">
        <v>1837.1496966399998</v>
      </c>
      <c r="E25" s="91"/>
      <c r="F25" s="91"/>
    </row>
    <row r="26" spans="2:9">
      <c r="B26" s="33" t="s">
        <v>60</v>
      </c>
      <c r="C26" s="77">
        <v>2838.7624080000001</v>
      </c>
      <c r="D26" s="113">
        <v>1318.06563142</v>
      </c>
      <c r="E26" s="91"/>
      <c r="F26" s="91"/>
      <c r="I26" s="77"/>
    </row>
    <row r="27" spans="2:9">
      <c r="B27" s="33" t="s">
        <v>61</v>
      </c>
      <c r="C27" s="77">
        <v>18541.650695</v>
      </c>
      <c r="D27" s="113">
        <v>8800.2305845999981</v>
      </c>
      <c r="E27" s="91"/>
      <c r="F27" s="91"/>
    </row>
    <row r="28" spans="2:9">
      <c r="B28" s="33" t="s">
        <v>62</v>
      </c>
      <c r="C28" s="77">
        <v>85145.723815999998</v>
      </c>
      <c r="D28" s="113">
        <v>30791.01058923006</v>
      </c>
      <c r="E28" s="91"/>
      <c r="F28" s="91"/>
    </row>
    <row r="29" spans="2:9">
      <c r="B29" s="33" t="s">
        <v>63</v>
      </c>
      <c r="C29" s="77">
        <v>22483.984637000001</v>
      </c>
      <c r="D29" s="113">
        <v>15274.639694400003</v>
      </c>
      <c r="E29" s="91"/>
      <c r="F29" s="91"/>
    </row>
    <row r="30" spans="2:9">
      <c r="B30" s="33" t="s">
        <v>64</v>
      </c>
      <c r="C30" s="77">
        <v>10076.578352</v>
      </c>
      <c r="D30" s="113">
        <v>2711.2300601099996</v>
      </c>
      <c r="E30" s="91"/>
      <c r="F30" s="91"/>
    </row>
    <row r="31" spans="2:9">
      <c r="B31" s="33" t="s">
        <v>65</v>
      </c>
      <c r="C31" s="77">
        <v>9648.5359410000001</v>
      </c>
      <c r="D31" s="113">
        <v>5621.0633477200035</v>
      </c>
      <c r="E31" s="91"/>
      <c r="F31" s="91"/>
    </row>
    <row r="32" spans="2:9">
      <c r="B32" s="33" t="s">
        <v>66</v>
      </c>
      <c r="C32" s="77">
        <v>1360.2491910000001</v>
      </c>
      <c r="D32" s="113">
        <v>549.51131698000029</v>
      </c>
      <c r="E32" s="91"/>
      <c r="F32" s="91"/>
    </row>
    <row r="33" spans="2:7">
      <c r="B33" s="33" t="s">
        <v>67</v>
      </c>
      <c r="C33" s="77">
        <v>4168.0412980000001</v>
      </c>
      <c r="D33" s="113">
        <v>1747.1352881800005</v>
      </c>
      <c r="E33" s="91"/>
      <c r="F33" s="91"/>
    </row>
    <row r="34" spans="2:7">
      <c r="B34" s="33" t="s">
        <v>68</v>
      </c>
      <c r="C34" s="77">
        <v>681.24267599999996</v>
      </c>
      <c r="D34" s="113">
        <v>319.28031289</v>
      </c>
      <c r="E34" s="91"/>
      <c r="F34" s="91"/>
    </row>
    <row r="35" spans="2:7">
      <c r="B35" s="33" t="s">
        <v>69</v>
      </c>
      <c r="C35" s="77">
        <v>15623.942767</v>
      </c>
      <c r="D35" s="113">
        <v>7831.488166389996</v>
      </c>
      <c r="E35" s="91"/>
      <c r="F35" s="91"/>
    </row>
    <row r="36" spans="2:7">
      <c r="B36" s="33" t="s">
        <v>70</v>
      </c>
      <c r="C36" s="77">
        <v>20784.213876999998</v>
      </c>
      <c r="D36" s="113">
        <v>10066.943668300002</v>
      </c>
      <c r="E36" s="91"/>
      <c r="F36" s="91"/>
    </row>
    <row r="37" spans="2:7">
      <c r="B37" s="33" t="s">
        <v>71</v>
      </c>
      <c r="C37" s="77">
        <v>3702.7130470000002</v>
      </c>
      <c r="D37" s="113">
        <v>1277.7874328800003</v>
      </c>
      <c r="E37" s="91"/>
      <c r="F37" s="91"/>
    </row>
    <row r="38" spans="2:7">
      <c r="B38" s="33" t="s">
        <v>72</v>
      </c>
      <c r="C38" s="77">
        <v>2541.4112580000001</v>
      </c>
      <c r="D38" s="113">
        <v>976.64453654999943</v>
      </c>
      <c r="E38" s="91"/>
      <c r="F38" s="91"/>
    </row>
    <row r="39" spans="2:7">
      <c r="B39" s="33" t="s">
        <v>73</v>
      </c>
      <c r="C39" s="77">
        <v>5610.5907100000004</v>
      </c>
      <c r="D39" s="113">
        <v>1168.35664507</v>
      </c>
      <c r="E39" s="91"/>
      <c r="F39" s="91"/>
    </row>
    <row r="40" spans="2:7">
      <c r="B40" s="33" t="s">
        <v>74</v>
      </c>
      <c r="C40" s="77">
        <v>13772.254962000001</v>
      </c>
      <c r="D40" s="113">
        <v>8943.9568245500031</v>
      </c>
      <c r="E40" s="91"/>
      <c r="F40" s="91"/>
    </row>
    <row r="41" spans="2:7">
      <c r="B41" s="33" t="s">
        <v>75</v>
      </c>
      <c r="C41" s="77">
        <v>294634.03054200002</v>
      </c>
      <c r="D41" s="113">
        <v>162011.88783278997</v>
      </c>
      <c r="E41" s="91"/>
    </row>
    <row r="42" spans="2:7">
      <c r="B42" s="33" t="s">
        <v>76</v>
      </c>
      <c r="C42" s="77">
        <v>131888.519077</v>
      </c>
      <c r="D42" s="113">
        <v>72526.545548530004</v>
      </c>
      <c r="E42" s="91"/>
    </row>
    <row r="43" spans="2:7">
      <c r="B43" s="31" t="s">
        <v>77</v>
      </c>
      <c r="C43" s="28">
        <f>C44</f>
        <v>8623.3245779999997</v>
      </c>
      <c r="D43" s="114">
        <f t="shared" ref="D43" si="1">D44</f>
        <v>5550.2630820699997</v>
      </c>
      <c r="E43" s="91"/>
    </row>
    <row r="44" spans="2:7">
      <c r="B44" s="32" t="s">
        <v>78</v>
      </c>
      <c r="C44" s="77">
        <v>8623.3245779999997</v>
      </c>
      <c r="D44" s="113">
        <v>5550.2630820699997</v>
      </c>
      <c r="E44" s="91"/>
    </row>
    <row r="45" spans="2:7">
      <c r="B45" s="31" t="s">
        <v>79</v>
      </c>
      <c r="C45" s="28">
        <f>C46</f>
        <v>11771.691736999999</v>
      </c>
      <c r="D45" s="114">
        <f>D46</f>
        <v>11713.865137999999</v>
      </c>
      <c r="E45" s="91"/>
    </row>
    <row r="46" spans="2:7">
      <c r="B46" s="32" t="s">
        <v>80</v>
      </c>
      <c r="C46" s="77">
        <v>11771.691736999999</v>
      </c>
      <c r="D46" s="113">
        <v>11713.865137999999</v>
      </c>
      <c r="E46" s="91"/>
      <c r="G46" s="77"/>
    </row>
    <row r="47" spans="2:7">
      <c r="B47" s="31" t="s">
        <v>81</v>
      </c>
      <c r="C47" s="28">
        <f>C48</f>
        <v>1524.2480869999999</v>
      </c>
      <c r="D47" s="114">
        <f>D48</f>
        <v>889.11196199999995</v>
      </c>
      <c r="E47" s="91"/>
    </row>
    <row r="48" spans="2:7">
      <c r="B48" s="32" t="s">
        <v>82</v>
      </c>
      <c r="C48" s="77">
        <v>1524.2480869999999</v>
      </c>
      <c r="D48" s="113">
        <v>889.11196199999995</v>
      </c>
      <c r="E48" s="91"/>
    </row>
    <row r="49" spans="2:7">
      <c r="B49" s="31" t="s">
        <v>83</v>
      </c>
      <c r="C49" s="28">
        <f>C50</f>
        <v>1825.371875</v>
      </c>
      <c r="D49" s="114">
        <f>D50</f>
        <v>1064.7612897700001</v>
      </c>
      <c r="E49" s="91"/>
      <c r="F49" s="77"/>
      <c r="G49" s="77"/>
    </row>
    <row r="50" spans="2:7">
      <c r="B50" s="32" t="s">
        <v>84</v>
      </c>
      <c r="C50" s="77">
        <v>1825.371875</v>
      </c>
      <c r="D50" s="113">
        <v>1064.7612897700001</v>
      </c>
      <c r="E50" s="91"/>
      <c r="F50" s="77"/>
    </row>
    <row r="51" spans="2:7">
      <c r="B51" s="31" t="s">
        <v>85</v>
      </c>
      <c r="C51" s="28">
        <f>C52</f>
        <v>337.728228</v>
      </c>
      <c r="D51" s="114">
        <f>D52</f>
        <v>171.57063784000002</v>
      </c>
      <c r="E51" s="91"/>
    </row>
    <row r="52" spans="2:7">
      <c r="B52" s="32" t="s">
        <v>86</v>
      </c>
      <c r="C52" s="77">
        <v>337.728228</v>
      </c>
      <c r="D52" s="113">
        <v>171.57063784000002</v>
      </c>
      <c r="E52" s="91"/>
    </row>
    <row r="53" spans="2:7">
      <c r="B53" s="31" t="s">
        <v>87</v>
      </c>
      <c r="C53" s="28">
        <f>C54</f>
        <v>1172.006944</v>
      </c>
      <c r="D53" s="114">
        <f t="shared" ref="D53" si="2">D54</f>
        <v>753.31703916000004</v>
      </c>
      <c r="E53" s="91"/>
    </row>
    <row r="54" spans="2:7">
      <c r="B54" s="32" t="s">
        <v>88</v>
      </c>
      <c r="C54" s="77">
        <v>1172.006944</v>
      </c>
      <c r="D54" s="113">
        <v>753.31703916000004</v>
      </c>
      <c r="E54" s="91"/>
      <c r="G54" s="77"/>
    </row>
    <row r="55" spans="2:7">
      <c r="B55" s="97" t="s">
        <v>89</v>
      </c>
      <c r="C55" s="28">
        <f>C56</f>
        <v>696.66948300000001</v>
      </c>
      <c r="D55" s="114">
        <f>D56</f>
        <v>308.4989521899999</v>
      </c>
      <c r="E55" s="91"/>
    </row>
    <row r="56" spans="2:7">
      <c r="B56" s="32" t="s">
        <v>3407</v>
      </c>
      <c r="C56" s="77">
        <v>696.66948300000001</v>
      </c>
      <c r="D56" s="113">
        <v>308.4989521899999</v>
      </c>
      <c r="E56" s="91"/>
    </row>
    <row r="57" spans="2:7">
      <c r="B57" s="98" t="s">
        <v>42</v>
      </c>
      <c r="C57" s="27">
        <f>C58</f>
        <v>113668.099604</v>
      </c>
      <c r="D57" s="116">
        <f>D58</f>
        <v>55528.236784029999</v>
      </c>
      <c r="E57" s="91"/>
    </row>
    <row r="58" spans="2:7">
      <c r="B58" s="31" t="s">
        <v>51</v>
      </c>
      <c r="C58" s="28">
        <f>SUM(C59:C61)</f>
        <v>113668.099604</v>
      </c>
      <c r="D58" s="114">
        <f>SUM(D59:D61)</f>
        <v>55528.236784029999</v>
      </c>
      <c r="E58" s="91"/>
      <c r="G58" s="77"/>
    </row>
    <row r="59" spans="2:7">
      <c r="B59" s="32" t="s">
        <v>71</v>
      </c>
      <c r="C59" s="29">
        <v>835.789266</v>
      </c>
      <c r="D59" s="113">
        <v>0</v>
      </c>
      <c r="E59" s="91"/>
      <c r="G59" s="77"/>
    </row>
    <row r="60" spans="2:7">
      <c r="B60" s="32" t="s">
        <v>75</v>
      </c>
      <c r="C60" s="29">
        <v>91550.686174999995</v>
      </c>
      <c r="D60" s="113">
        <v>52032.149113109997</v>
      </c>
      <c r="E60" s="91"/>
    </row>
    <row r="61" spans="2:7">
      <c r="B61" s="32" t="s">
        <v>76</v>
      </c>
      <c r="C61" s="29">
        <v>21281.624163</v>
      </c>
      <c r="D61" s="113">
        <v>3496.0876709200002</v>
      </c>
      <c r="E61" s="91"/>
    </row>
    <row r="62" spans="2:7">
      <c r="B62" s="34" t="s">
        <v>90</v>
      </c>
      <c r="C62" s="30">
        <f>C13+C57</f>
        <v>1532354.6145539999</v>
      </c>
      <c r="D62" s="118">
        <f>(D13+D57)</f>
        <v>758018.65801480052</v>
      </c>
    </row>
    <row r="63" spans="2:7">
      <c r="B63" s="15" t="s">
        <v>26</v>
      </c>
      <c r="C63" s="15"/>
      <c r="D63" s="16"/>
      <c r="E63" s="91"/>
    </row>
    <row r="64" spans="2:7" ht="30.6" customHeight="1">
      <c r="B64" s="213" t="s">
        <v>4171</v>
      </c>
      <c r="C64" s="213"/>
      <c r="D64" s="213"/>
      <c r="E64" s="91"/>
    </row>
    <row r="65" spans="2:5">
      <c r="B65" s="15" t="s">
        <v>46</v>
      </c>
      <c r="C65" s="45"/>
      <c r="D65" s="45"/>
      <c r="E65" s="91"/>
    </row>
    <row r="66" spans="2:5" ht="15.6" customHeight="1">
      <c r="B66" s="213"/>
      <c r="C66" s="213"/>
      <c r="D66" s="213"/>
      <c r="E66" s="91"/>
    </row>
    <row r="67" spans="2:5" ht="36" customHeight="1">
      <c r="B67" s="213"/>
      <c r="C67" s="213"/>
      <c r="D67" s="213"/>
      <c r="E67" s="91"/>
    </row>
    <row r="68" spans="2:5">
      <c r="B68" s="41"/>
      <c r="C68" s="41"/>
      <c r="D68" s="41"/>
    </row>
    <row r="69" spans="2:5">
      <c r="B69" s="41"/>
      <c r="C69" s="41"/>
      <c r="D69" s="41"/>
    </row>
    <row r="70" spans="2:5">
      <c r="B70" s="41"/>
      <c r="C70" s="41"/>
      <c r="D70" s="41"/>
    </row>
    <row r="72" spans="2:5">
      <c r="C72" s="11"/>
      <c r="D72" s="11"/>
    </row>
    <row r="73" spans="2:5">
      <c r="C73" s="11"/>
      <c r="D73" s="11"/>
    </row>
    <row r="74" spans="2:5">
      <c r="C74" s="11"/>
      <c r="D74" s="11"/>
    </row>
  </sheetData>
  <mergeCells count="11">
    <mergeCell ref="B66:D67"/>
    <mergeCell ref="A1:E1"/>
    <mergeCell ref="A2:E2"/>
    <mergeCell ref="A3:E3"/>
    <mergeCell ref="A5:E5"/>
    <mergeCell ref="A6:E6"/>
    <mergeCell ref="A8:E8"/>
    <mergeCell ref="B64:D64"/>
    <mergeCell ref="B11:B12"/>
    <mergeCell ref="D11:D12"/>
    <mergeCell ref="A7:E7"/>
  </mergeCells>
  <pageMargins left="0.7" right="0.7" top="0.75" bottom="0.75" header="0.3" footer="0.3"/>
  <pageSetup orientation="portrait" r:id="rId1"/>
  <ignoredErrors>
    <ignoredError sqref="D43 D53 D49 D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F169"/>
  <sheetViews>
    <sheetView showGridLines="0" zoomScale="90" zoomScaleNormal="90" workbookViewId="0">
      <selection activeCell="G142" sqref="G142"/>
    </sheetView>
  </sheetViews>
  <sheetFormatPr baseColWidth="10" defaultColWidth="11.42578125" defaultRowHeight="15"/>
  <cols>
    <col min="1" max="1" width="15.5703125" customWidth="1"/>
    <col min="2" max="2" width="78.42578125" customWidth="1"/>
    <col min="3" max="3" width="17.140625" customWidth="1"/>
    <col min="4" max="4" width="19.28515625" customWidth="1"/>
    <col min="5" max="5" width="12.28515625" bestFit="1" customWidth="1"/>
    <col min="6" max="7" width="12.7109375" bestFit="1" customWidth="1"/>
  </cols>
  <sheetData>
    <row r="1" spans="1:4" ht="28.5" customHeight="1">
      <c r="A1" s="215" t="s">
        <v>0</v>
      </c>
      <c r="B1" s="215"/>
      <c r="C1" s="215"/>
      <c r="D1" s="215"/>
    </row>
    <row r="2" spans="1:4" ht="21" customHeight="1">
      <c r="A2" s="216" t="s">
        <v>1</v>
      </c>
      <c r="B2" s="216"/>
      <c r="C2" s="216"/>
      <c r="D2" s="216"/>
    </row>
    <row r="3" spans="1:4" ht="15" customHeight="1">
      <c r="A3" s="223" t="s">
        <v>2</v>
      </c>
      <c r="B3" s="223"/>
      <c r="C3" s="223"/>
      <c r="D3" s="223"/>
    </row>
    <row r="5" spans="1:4" ht="18.75" customHeight="1">
      <c r="A5" s="225" t="s">
        <v>29</v>
      </c>
      <c r="B5" s="225"/>
      <c r="C5" s="225"/>
      <c r="D5" s="225"/>
    </row>
    <row r="6" spans="1:4" ht="18.75" customHeight="1">
      <c r="A6" s="225" t="s">
        <v>91</v>
      </c>
      <c r="B6" s="225"/>
      <c r="C6" s="225"/>
      <c r="D6" s="225"/>
    </row>
    <row r="7" spans="1:4" ht="18.75">
      <c r="A7" s="219" t="s">
        <v>4170</v>
      </c>
      <c r="B7" s="219"/>
      <c r="C7" s="219"/>
      <c r="D7" s="219"/>
    </row>
    <row r="8" spans="1:4" ht="15.75">
      <c r="A8" s="227" t="s">
        <v>5</v>
      </c>
      <c r="B8" s="227"/>
      <c r="C8" s="227"/>
      <c r="D8" s="227"/>
    </row>
    <row r="11" spans="1:4" ht="15" customHeight="1">
      <c r="B11" s="226" t="s">
        <v>6</v>
      </c>
      <c r="C11" s="49" t="s">
        <v>7</v>
      </c>
      <c r="D11" s="228" t="s">
        <v>8</v>
      </c>
    </row>
    <row r="12" spans="1:4">
      <c r="B12" s="226"/>
      <c r="C12" s="50" t="s">
        <v>3066</v>
      </c>
      <c r="D12" s="228"/>
    </row>
    <row r="13" spans="1:4">
      <c r="B13" s="22" t="s">
        <v>14</v>
      </c>
      <c r="C13" s="19">
        <f>C14+C38+C73+C103+C150</f>
        <v>1418686.51495</v>
      </c>
      <c r="D13" s="114">
        <f>D14+D38+D73+D103+D150</f>
        <v>702490.42123076995</v>
      </c>
    </row>
    <row r="14" spans="1:4" s="7" customFormat="1">
      <c r="B14" s="89" t="s">
        <v>92</v>
      </c>
      <c r="C14" s="79">
        <f>C15+C21+C24+C30</f>
        <v>219411.356799</v>
      </c>
      <c r="D14" s="117">
        <f>D15+D21+D24+D30</f>
        <v>113699.99432244</v>
      </c>
    </row>
    <row r="15" spans="1:4" s="7" customFormat="1">
      <c r="B15" s="42" t="s">
        <v>93</v>
      </c>
      <c r="C15" s="78">
        <f>SUM(C16:C20)</f>
        <v>95815.120186999993</v>
      </c>
      <c r="D15" s="117">
        <f>SUM(D16:D20)</f>
        <v>53927.880667560006</v>
      </c>
    </row>
    <row r="16" spans="1:4" s="7" customFormat="1">
      <c r="B16" s="18" t="s">
        <v>94</v>
      </c>
      <c r="C16" s="77">
        <v>8026.720875</v>
      </c>
      <c r="D16" s="113">
        <v>4771.0072615199997</v>
      </c>
    </row>
    <row r="17" spans="2:4" s="7" customFormat="1">
      <c r="B17" s="18" t="s">
        <v>95</v>
      </c>
      <c r="C17" s="77">
        <v>51147.763555999998</v>
      </c>
      <c r="D17" s="113">
        <v>23022.580757800009</v>
      </c>
    </row>
    <row r="18" spans="2:4" s="7" customFormat="1">
      <c r="B18" s="18" t="s">
        <v>96</v>
      </c>
      <c r="C18" s="77">
        <v>24002.440665999999</v>
      </c>
      <c r="D18" s="113">
        <v>14118.702364139999</v>
      </c>
    </row>
    <row r="19" spans="2:4" s="7" customFormat="1">
      <c r="B19" s="18" t="s">
        <v>97</v>
      </c>
      <c r="C19" s="77">
        <v>11763.309937</v>
      </c>
      <c r="D19" s="113">
        <v>11710.007809000001</v>
      </c>
    </row>
    <row r="20" spans="2:4" s="7" customFormat="1">
      <c r="B20" s="18" t="s">
        <v>98</v>
      </c>
      <c r="C20" s="77">
        <v>874.88515299999995</v>
      </c>
      <c r="D20" s="113">
        <v>305.58247510000001</v>
      </c>
    </row>
    <row r="21" spans="2:4" s="7" customFormat="1">
      <c r="B21" s="42" t="s">
        <v>99</v>
      </c>
      <c r="C21" s="78">
        <f>SUM(C22:C23)</f>
        <v>13511.032861</v>
      </c>
      <c r="D21" s="117">
        <f>SUM(D22:D23)</f>
        <v>6068.3747826600002</v>
      </c>
    </row>
    <row r="22" spans="2:4" s="7" customFormat="1">
      <c r="B22" s="18" t="s">
        <v>100</v>
      </c>
      <c r="C22" s="77">
        <v>4815.7834160000002</v>
      </c>
      <c r="D22" s="113">
        <v>1937.7938545300003</v>
      </c>
    </row>
    <row r="23" spans="2:4" s="7" customFormat="1">
      <c r="B23" s="18" t="s">
        <v>101</v>
      </c>
      <c r="C23" s="77">
        <v>8695.2494449999995</v>
      </c>
      <c r="D23" s="113">
        <v>4130.5809281299998</v>
      </c>
    </row>
    <row r="24" spans="2:4" s="7" customFormat="1">
      <c r="B24" s="42" t="s">
        <v>102</v>
      </c>
      <c r="C24" s="78">
        <f>SUM(C25:C29)</f>
        <v>49384.238725999996</v>
      </c>
      <c r="D24" s="117">
        <f>SUM(D25:D29)</f>
        <v>22763.17566737</v>
      </c>
    </row>
    <row r="25" spans="2:4" s="7" customFormat="1">
      <c r="B25" s="18" t="s">
        <v>103</v>
      </c>
      <c r="C25" s="77">
        <v>45493.198731999997</v>
      </c>
      <c r="D25" s="113">
        <v>21431.176666439998</v>
      </c>
    </row>
    <row r="26" spans="2:4" s="7" customFormat="1">
      <c r="B26" s="18" t="s">
        <v>104</v>
      </c>
      <c r="C26" s="77">
        <v>3641.4148620000001</v>
      </c>
      <c r="D26" s="113">
        <v>1192.7485051600001</v>
      </c>
    </row>
    <row r="27" spans="2:4" s="7" customFormat="1">
      <c r="B27" s="18" t="s">
        <v>3067</v>
      </c>
      <c r="C27" s="77">
        <v>1</v>
      </c>
      <c r="D27" s="113">
        <v>0</v>
      </c>
    </row>
    <row r="28" spans="2:4" s="7" customFormat="1">
      <c r="B28" s="18" t="s">
        <v>3068</v>
      </c>
      <c r="C28" s="77">
        <v>177.195695</v>
      </c>
      <c r="D28" s="113">
        <v>108.18278348999998</v>
      </c>
    </row>
    <row r="29" spans="2:4" s="7" customFormat="1">
      <c r="B29" s="18" t="s">
        <v>105</v>
      </c>
      <c r="C29" s="77">
        <v>71.429436999999993</v>
      </c>
      <c r="D29" s="113">
        <v>31.067712280000006</v>
      </c>
    </row>
    <row r="30" spans="2:4" s="7" customFormat="1">
      <c r="B30" s="42" t="s">
        <v>106</v>
      </c>
      <c r="C30" s="78">
        <f>SUM(C31:C37)</f>
        <v>60700.965024999998</v>
      </c>
      <c r="D30" s="117">
        <f>SUM(D31:D37)</f>
        <v>30940.563204850005</v>
      </c>
    </row>
    <row r="31" spans="2:4" s="7" customFormat="1">
      <c r="B31" s="18" t="s">
        <v>107</v>
      </c>
      <c r="C31" s="77">
        <v>30411.775911000001</v>
      </c>
      <c r="D31" s="113">
        <v>13466.547729239994</v>
      </c>
    </row>
    <row r="32" spans="2:4" s="7" customFormat="1">
      <c r="B32" s="18" t="s">
        <v>108</v>
      </c>
      <c r="C32" s="77">
        <v>1533.4254550000001</v>
      </c>
      <c r="D32" s="113">
        <v>487.31107447999989</v>
      </c>
    </row>
    <row r="33" spans="2:6" s="7" customFormat="1">
      <c r="B33" s="18" t="s">
        <v>109</v>
      </c>
      <c r="C33" s="77">
        <v>20384.001723000001</v>
      </c>
      <c r="D33" s="113">
        <v>13328.325500750007</v>
      </c>
    </row>
    <row r="34" spans="2:6" s="7" customFormat="1">
      <c r="B34" s="18" t="s">
        <v>110</v>
      </c>
      <c r="C34" s="77">
        <v>1357.523044</v>
      </c>
      <c r="D34" s="113">
        <v>806.57101811999996</v>
      </c>
    </row>
    <row r="35" spans="2:6" s="7" customFormat="1">
      <c r="B35" s="18" t="s">
        <v>111</v>
      </c>
      <c r="C35" s="77">
        <v>3043.332414</v>
      </c>
      <c r="D35" s="113">
        <v>1175.2723417900004</v>
      </c>
    </row>
    <row r="36" spans="2:6" s="7" customFormat="1">
      <c r="B36" s="18" t="s">
        <v>112</v>
      </c>
      <c r="C36" s="77">
        <v>74.079167999999996</v>
      </c>
      <c r="D36" s="113">
        <v>40.532415</v>
      </c>
    </row>
    <row r="37" spans="2:6" s="7" customFormat="1">
      <c r="B37" s="18" t="s">
        <v>113</v>
      </c>
      <c r="C37" s="77">
        <v>3896.8273100000001</v>
      </c>
      <c r="D37" s="113">
        <v>1636.0031254699998</v>
      </c>
    </row>
    <row r="38" spans="2:6" s="7" customFormat="1">
      <c r="B38" s="89" t="s">
        <v>114</v>
      </c>
      <c r="C38" s="78">
        <f>C39+C43+C49+C51+C56+C59+C65+C67+C69</f>
        <v>268623.884854</v>
      </c>
      <c r="D38" s="117">
        <f>D39+D43+D49+D51+D56+D59+D65+D67+D69</f>
        <v>125992.39329118005</v>
      </c>
    </row>
    <row r="39" spans="2:6" s="7" customFormat="1">
      <c r="B39" s="42" t="s">
        <v>115</v>
      </c>
      <c r="C39" s="78">
        <f>SUM(C40:C42)</f>
        <v>24181.094950000002</v>
      </c>
      <c r="D39" s="117">
        <f>SUM(D40:D42)</f>
        <v>15982.125149660002</v>
      </c>
    </row>
    <row r="40" spans="2:6" s="7" customFormat="1">
      <c r="B40" s="18" t="s">
        <v>116</v>
      </c>
      <c r="C40" s="77">
        <v>22306.765070000001</v>
      </c>
      <c r="D40" s="113">
        <v>15240.416500130003</v>
      </c>
    </row>
    <row r="41" spans="2:6">
      <c r="B41" s="18" t="s">
        <v>117</v>
      </c>
      <c r="C41" s="77">
        <v>1632.201836</v>
      </c>
      <c r="D41" s="113">
        <v>628.68511701000011</v>
      </c>
      <c r="E41" s="7"/>
      <c r="F41" s="7"/>
    </row>
    <row r="42" spans="2:6">
      <c r="B42" s="18" t="s">
        <v>118</v>
      </c>
      <c r="C42" s="77">
        <v>242.12804399999999</v>
      </c>
      <c r="D42" s="113">
        <v>113.02353252000002</v>
      </c>
      <c r="E42" s="7"/>
      <c r="F42" s="7"/>
    </row>
    <row r="43" spans="2:6">
      <c r="B43" s="42" t="s">
        <v>119</v>
      </c>
      <c r="C43" s="78">
        <f>SUM(C44:C48)</f>
        <v>18352.875264000002</v>
      </c>
      <c r="D43" s="117">
        <f>SUM(D44:D48)</f>
        <v>8643.4946514999974</v>
      </c>
      <c r="E43" s="7"/>
      <c r="F43" s="7"/>
    </row>
    <row r="44" spans="2:6">
      <c r="B44" s="18" t="s">
        <v>120</v>
      </c>
      <c r="C44" s="77">
        <v>10685.424905</v>
      </c>
      <c r="D44" s="113">
        <v>6389.9844971499979</v>
      </c>
      <c r="E44" s="7"/>
      <c r="F44" s="7"/>
    </row>
    <row r="45" spans="2:6">
      <c r="B45" s="18" t="s">
        <v>121</v>
      </c>
      <c r="C45" s="77">
        <v>186.316699</v>
      </c>
      <c r="D45" s="113">
        <v>100.31657856</v>
      </c>
      <c r="E45" s="7"/>
      <c r="F45" s="7"/>
    </row>
    <row r="46" spans="2:6">
      <c r="B46" s="18" t="s">
        <v>3069</v>
      </c>
      <c r="C46" s="77">
        <v>168.7</v>
      </c>
      <c r="D46" s="113">
        <v>0</v>
      </c>
      <c r="E46" s="7"/>
      <c r="F46" s="7"/>
    </row>
    <row r="47" spans="2:6">
      <c r="B47" s="18" t="s">
        <v>122</v>
      </c>
      <c r="C47" s="77">
        <v>482.53408899999999</v>
      </c>
      <c r="D47" s="113">
        <v>107.31333604</v>
      </c>
      <c r="E47" s="7"/>
      <c r="F47" s="7"/>
    </row>
    <row r="48" spans="2:6">
      <c r="B48" s="18" t="s">
        <v>123</v>
      </c>
      <c r="C48" s="77">
        <v>6829.8995709999999</v>
      </c>
      <c r="D48" s="113">
        <v>2045.8802397500001</v>
      </c>
      <c r="E48" s="7"/>
      <c r="F48" s="7"/>
    </row>
    <row r="49" spans="2:6">
      <c r="B49" s="42" t="s">
        <v>124</v>
      </c>
      <c r="C49" s="78">
        <f>C50</f>
        <v>7309.9724660000002</v>
      </c>
      <c r="D49" s="117">
        <f>D50</f>
        <v>4468.1928451599997</v>
      </c>
      <c r="E49" s="7"/>
      <c r="F49" s="7"/>
    </row>
    <row r="50" spans="2:6">
      <c r="B50" s="18" t="s">
        <v>125</v>
      </c>
      <c r="C50" s="77">
        <v>7309.9724660000002</v>
      </c>
      <c r="D50" s="113">
        <v>4468.1928451599997</v>
      </c>
      <c r="E50" s="7"/>
      <c r="F50" s="7"/>
    </row>
    <row r="51" spans="2:6">
      <c r="B51" s="42" t="s">
        <v>126</v>
      </c>
      <c r="C51" s="78">
        <f>SUM(C52:C55)</f>
        <v>92264.417778000003</v>
      </c>
      <c r="D51" s="117">
        <f>SUM(D52:D55)</f>
        <v>51628.556942449999</v>
      </c>
      <c r="E51" s="7"/>
      <c r="F51" s="7"/>
    </row>
    <row r="52" spans="2:6">
      <c r="B52" s="18" t="s">
        <v>127</v>
      </c>
      <c r="C52" s="77">
        <v>612.76176499999997</v>
      </c>
      <c r="D52" s="113">
        <v>247.96419582000001</v>
      </c>
      <c r="E52" s="7"/>
      <c r="F52" s="7"/>
    </row>
    <row r="53" spans="2:6">
      <c r="B53" s="18" t="s">
        <v>128</v>
      </c>
      <c r="C53" s="77">
        <v>89379.551277999999</v>
      </c>
      <c r="D53" s="113">
        <v>50627.321326880003</v>
      </c>
      <c r="E53" s="7"/>
      <c r="F53" s="7"/>
    </row>
    <row r="54" spans="2:6">
      <c r="B54" s="18" t="s">
        <v>129</v>
      </c>
      <c r="C54" s="77">
        <v>3.4314740000000001</v>
      </c>
      <c r="D54" s="113">
        <v>35.971684789999998</v>
      </c>
      <c r="E54" s="7"/>
      <c r="F54" s="7"/>
    </row>
    <row r="55" spans="2:6">
      <c r="B55" s="18" t="s">
        <v>130</v>
      </c>
      <c r="C55" s="77">
        <v>2268.6732609999999</v>
      </c>
      <c r="D55" s="113">
        <v>717.29973496000002</v>
      </c>
      <c r="E55" s="7"/>
      <c r="F55" s="7"/>
    </row>
    <row r="56" spans="2:6">
      <c r="B56" s="42" t="s">
        <v>131</v>
      </c>
      <c r="C56" s="78">
        <f>SUM(C57:C58)</f>
        <v>762.08392100000003</v>
      </c>
      <c r="D56" s="117">
        <f>SUM(D57:D58)</f>
        <v>391.62658676000001</v>
      </c>
      <c r="E56" s="7"/>
      <c r="F56" s="7"/>
    </row>
    <row r="57" spans="2:6">
      <c r="B57" s="18" t="s">
        <v>132</v>
      </c>
      <c r="C57" s="77">
        <v>749.45083599999998</v>
      </c>
      <c r="D57" s="113">
        <v>389.64153046000001</v>
      </c>
      <c r="E57" s="7"/>
      <c r="F57" s="7"/>
    </row>
    <row r="58" spans="2:6">
      <c r="B58" s="18" t="s">
        <v>1134</v>
      </c>
      <c r="C58" s="77">
        <v>12.633084999999999</v>
      </c>
      <c r="D58" s="113">
        <v>1.9850563000000001</v>
      </c>
      <c r="E58" s="7"/>
      <c r="F58" s="7"/>
    </row>
    <row r="59" spans="2:6">
      <c r="B59" s="42" t="s">
        <v>133</v>
      </c>
      <c r="C59" s="78">
        <f>SUM(C60:C64)</f>
        <v>115004.34796799999</v>
      </c>
      <c r="D59" s="117">
        <f>SUM(D60:D64)</f>
        <v>41636.593321010048</v>
      </c>
      <c r="E59" s="7"/>
      <c r="F59" s="7"/>
    </row>
    <row r="60" spans="2:6">
      <c r="B60" s="18" t="s">
        <v>134</v>
      </c>
      <c r="C60" s="77">
        <v>63779.679345999997</v>
      </c>
      <c r="D60" s="113">
        <v>22045.837322360054</v>
      </c>
      <c r="E60" s="7"/>
      <c r="F60" s="7"/>
    </row>
    <row r="61" spans="2:6">
      <c r="B61" s="18" t="s">
        <v>135</v>
      </c>
      <c r="C61" s="77">
        <v>91.082204000000004</v>
      </c>
      <c r="D61" s="113">
        <v>27.307228939999998</v>
      </c>
      <c r="E61" s="7"/>
      <c r="F61" s="7"/>
    </row>
    <row r="62" spans="2:6">
      <c r="B62" s="18" t="s">
        <v>136</v>
      </c>
      <c r="C62" s="77">
        <v>46244.887248999999</v>
      </c>
      <c r="D62" s="113">
        <v>16749.733806749999</v>
      </c>
      <c r="E62" s="7"/>
      <c r="F62" s="7"/>
    </row>
    <row r="63" spans="2:6">
      <c r="B63" s="18" t="s">
        <v>137</v>
      </c>
      <c r="C63" s="77">
        <v>905.37626499999999</v>
      </c>
      <c r="D63" s="113">
        <v>940.26034823000009</v>
      </c>
      <c r="E63" s="7"/>
      <c r="F63" s="7"/>
    </row>
    <row r="64" spans="2:6">
      <c r="B64" s="18" t="s">
        <v>138</v>
      </c>
      <c r="C64" s="77">
        <v>3983.3229040000001</v>
      </c>
      <c r="D64" s="113">
        <v>1873.4546147299998</v>
      </c>
      <c r="E64" s="7"/>
      <c r="F64" s="7"/>
    </row>
    <row r="65" spans="2:6">
      <c r="B65" s="42" t="s">
        <v>139</v>
      </c>
      <c r="C65" s="78">
        <f>C66</f>
        <v>2319.162116</v>
      </c>
      <c r="D65" s="117">
        <f>D66</f>
        <v>825.74741397000025</v>
      </c>
      <c r="E65" s="7"/>
      <c r="F65" s="7"/>
    </row>
    <row r="66" spans="2:6">
      <c r="B66" s="18" t="s">
        <v>140</v>
      </c>
      <c r="C66" s="77">
        <v>2319.162116</v>
      </c>
      <c r="D66" s="113">
        <v>825.74741397000025</v>
      </c>
      <c r="E66" s="7"/>
      <c r="F66" s="7"/>
    </row>
    <row r="67" spans="2:6">
      <c r="B67" s="42" t="s">
        <v>141</v>
      </c>
      <c r="C67" s="78">
        <f>C68</f>
        <v>149.70302000000001</v>
      </c>
      <c r="D67" s="117">
        <f>D68</f>
        <v>87.326761689999998</v>
      </c>
      <c r="E67" s="7"/>
      <c r="F67" s="7"/>
    </row>
    <row r="68" spans="2:6">
      <c r="B68" s="18" t="s">
        <v>142</v>
      </c>
      <c r="C68" s="77">
        <v>149.70302000000001</v>
      </c>
      <c r="D68" s="113">
        <v>87.326761689999998</v>
      </c>
      <c r="E68" s="7"/>
      <c r="F68" s="7"/>
    </row>
    <row r="69" spans="2:6">
      <c r="B69" s="42" t="s">
        <v>143</v>
      </c>
      <c r="C69" s="78">
        <f>SUM(C70:C72)</f>
        <v>8280.2273710000009</v>
      </c>
      <c r="D69" s="117">
        <f>SUM(D70:D72)</f>
        <v>2328.7296189800004</v>
      </c>
      <c r="E69" s="7"/>
      <c r="F69" s="7"/>
    </row>
    <row r="70" spans="2:6">
      <c r="B70" s="18" t="s">
        <v>997</v>
      </c>
      <c r="C70" s="77">
        <v>38.137005000000002</v>
      </c>
      <c r="D70" s="113">
        <v>27.20039075</v>
      </c>
      <c r="E70" s="7"/>
      <c r="F70" s="7"/>
    </row>
    <row r="71" spans="2:6">
      <c r="B71" s="18" t="s">
        <v>144</v>
      </c>
      <c r="C71" s="77">
        <v>8068.4191090000004</v>
      </c>
      <c r="D71" s="113">
        <v>2214.6935997300002</v>
      </c>
      <c r="E71" s="7"/>
      <c r="F71" s="7"/>
    </row>
    <row r="72" spans="2:6">
      <c r="B72" s="18" t="s">
        <v>3070</v>
      </c>
      <c r="C72" s="77">
        <v>173.671257</v>
      </c>
      <c r="D72" s="113">
        <v>86.835628499999999</v>
      </c>
      <c r="E72" s="7"/>
      <c r="F72" s="7"/>
    </row>
    <row r="73" spans="2:6">
      <c r="B73" s="89" t="s">
        <v>145</v>
      </c>
      <c r="C73" s="78">
        <f>C74+C79+C94</f>
        <v>9784.2454699999998</v>
      </c>
      <c r="D73" s="117">
        <f>D74+D79+D94</f>
        <v>3902.8295937399998</v>
      </c>
      <c r="E73" s="7"/>
      <c r="F73" s="7"/>
    </row>
    <row r="74" spans="2:6">
      <c r="B74" s="42" t="s">
        <v>146</v>
      </c>
      <c r="C74" s="78">
        <f>SUM(C75:C78)</f>
        <v>900.97756499999991</v>
      </c>
      <c r="D74" s="117">
        <f>SUM(D75:D78)</f>
        <v>327.62031934999999</v>
      </c>
      <c r="E74" s="7"/>
      <c r="F74" s="7"/>
    </row>
    <row r="75" spans="2:6">
      <c r="B75" s="18" t="s">
        <v>147</v>
      </c>
      <c r="C75" s="77">
        <v>240.045174</v>
      </c>
      <c r="D75" s="113">
        <v>132.90606241</v>
      </c>
      <c r="E75" s="7"/>
      <c r="F75" s="7"/>
    </row>
    <row r="76" spans="2:6">
      <c r="B76" s="18" t="s">
        <v>148</v>
      </c>
      <c r="C76" s="77">
        <v>469.84194600000001</v>
      </c>
      <c r="D76" s="113">
        <v>162.64202998999997</v>
      </c>
      <c r="E76" s="7"/>
      <c r="F76" s="7"/>
    </row>
    <row r="77" spans="2:6">
      <c r="B77" s="18" t="s">
        <v>2577</v>
      </c>
      <c r="C77" s="77">
        <v>16.170945</v>
      </c>
      <c r="D77" s="113">
        <v>2.5422580799999999</v>
      </c>
      <c r="E77" s="7"/>
      <c r="F77" s="7"/>
    </row>
    <row r="78" spans="2:6">
      <c r="B78" s="18" t="s">
        <v>149</v>
      </c>
      <c r="C78" s="77">
        <v>174.9195</v>
      </c>
      <c r="D78" s="113">
        <v>29.529968869999998</v>
      </c>
      <c r="E78" s="7"/>
      <c r="F78" s="7"/>
    </row>
    <row r="79" spans="2:6" ht="16.899999999999999" customHeight="1">
      <c r="B79" s="42" t="s">
        <v>150</v>
      </c>
      <c r="C79" s="78">
        <f>SUM(C80:C93)</f>
        <v>8164.3254500000003</v>
      </c>
      <c r="D79" s="117">
        <f>SUM(D80:D93)</f>
        <v>3303.05396853</v>
      </c>
      <c r="E79" s="79"/>
      <c r="F79" s="7"/>
    </row>
    <row r="80" spans="2:6">
      <c r="B80" s="18" t="s">
        <v>151</v>
      </c>
      <c r="C80" s="77">
        <v>973.79100200000005</v>
      </c>
      <c r="D80" s="113">
        <v>119.81855882000001</v>
      </c>
      <c r="E80" s="7"/>
      <c r="F80" s="7"/>
    </row>
    <row r="81" spans="2:6">
      <c r="B81" s="18" t="s">
        <v>3071</v>
      </c>
      <c r="C81" s="77">
        <v>0.79366499999999995</v>
      </c>
      <c r="D81" s="113">
        <v>1.9539839999999999</v>
      </c>
      <c r="E81" s="7"/>
      <c r="F81" s="7"/>
    </row>
    <row r="82" spans="2:6">
      <c r="B82" s="18" t="s">
        <v>152</v>
      </c>
      <c r="C82" s="77">
        <v>168.15633700000001</v>
      </c>
      <c r="D82" s="113">
        <v>95.611698230000002</v>
      </c>
      <c r="E82" s="7"/>
      <c r="F82" s="7"/>
    </row>
    <row r="83" spans="2:6">
      <c r="B83" s="18" t="s">
        <v>153</v>
      </c>
      <c r="C83" s="77">
        <v>8.5482440000000004</v>
      </c>
      <c r="D83" s="113">
        <v>0.11047197</v>
      </c>
      <c r="E83" s="7"/>
      <c r="F83" s="7"/>
    </row>
    <row r="84" spans="2:6">
      <c r="B84" s="18" t="s">
        <v>154</v>
      </c>
      <c r="C84" s="77">
        <v>35.876055999999998</v>
      </c>
      <c r="D84" s="113">
        <v>7.8887929799999998</v>
      </c>
      <c r="E84" s="7"/>
      <c r="F84" s="7"/>
    </row>
    <row r="85" spans="2:6">
      <c r="B85" s="18" t="s">
        <v>155</v>
      </c>
      <c r="C85" s="77">
        <v>133.1</v>
      </c>
      <c r="D85" s="113">
        <v>88.34379168000001</v>
      </c>
      <c r="E85" s="7"/>
      <c r="F85" s="7"/>
    </row>
    <row r="86" spans="2:6">
      <c r="B86" s="18" t="s">
        <v>3072</v>
      </c>
      <c r="C86" s="77">
        <v>103.47732499999999</v>
      </c>
      <c r="D86" s="113">
        <v>27.473866940000001</v>
      </c>
      <c r="E86" s="7"/>
      <c r="F86" s="7"/>
    </row>
    <row r="87" spans="2:6">
      <c r="B87" s="18" t="s">
        <v>156</v>
      </c>
      <c r="C87" s="77">
        <v>901.64199499999995</v>
      </c>
      <c r="D87" s="113">
        <v>352.77796040000004</v>
      </c>
      <c r="E87" s="7"/>
      <c r="F87" s="7"/>
    </row>
    <row r="88" spans="2:6">
      <c r="B88" s="18" t="s">
        <v>157</v>
      </c>
      <c r="C88" s="77">
        <v>631.89854400000002</v>
      </c>
      <c r="D88" s="113">
        <v>415.24272882999998</v>
      </c>
      <c r="E88" s="7"/>
      <c r="F88" s="7"/>
    </row>
    <row r="89" spans="2:6">
      <c r="B89" s="18" t="s">
        <v>158</v>
      </c>
      <c r="C89" s="77">
        <v>113.76155300000001</v>
      </c>
      <c r="D89" s="113">
        <v>41.376285060000001</v>
      </c>
      <c r="E89" s="7"/>
      <c r="F89" s="7"/>
    </row>
    <row r="90" spans="2:6">
      <c r="B90" s="18" t="s">
        <v>159</v>
      </c>
      <c r="C90" s="77">
        <v>9.6492640000000005</v>
      </c>
      <c r="D90" s="113">
        <v>1.7999999999999999E-2</v>
      </c>
      <c r="E90" s="7"/>
      <c r="F90" s="7"/>
    </row>
    <row r="91" spans="2:6">
      <c r="B91" s="18" t="s">
        <v>3073</v>
      </c>
      <c r="C91" s="77">
        <v>84.934883999999997</v>
      </c>
      <c r="D91" s="113">
        <v>5.3329939699999995</v>
      </c>
      <c r="E91" s="7"/>
      <c r="F91" s="7"/>
    </row>
    <row r="92" spans="2:6">
      <c r="B92" s="18" t="s">
        <v>160</v>
      </c>
      <c r="C92" s="77">
        <v>12</v>
      </c>
      <c r="D92" s="113">
        <v>10.83631703</v>
      </c>
      <c r="E92" s="7"/>
      <c r="F92" s="7"/>
    </row>
    <row r="93" spans="2:6">
      <c r="B93" s="18" t="s">
        <v>161</v>
      </c>
      <c r="C93" s="77">
        <v>4986.6965810000002</v>
      </c>
      <c r="D93" s="113">
        <v>2136.2685186199997</v>
      </c>
      <c r="E93" s="7"/>
      <c r="F93" s="7"/>
    </row>
    <row r="94" spans="2:6">
      <c r="B94" s="42" t="s">
        <v>162</v>
      </c>
      <c r="C94" s="78">
        <f>SUM(C95:C102)</f>
        <v>718.942455</v>
      </c>
      <c r="D94" s="117">
        <f>SUM(D95:D102)</f>
        <v>272.15530586</v>
      </c>
      <c r="E94" s="7"/>
      <c r="F94" s="7"/>
    </row>
    <row r="95" spans="2:6">
      <c r="B95" s="18" t="s">
        <v>163</v>
      </c>
      <c r="C95" s="77">
        <v>282.064978</v>
      </c>
      <c r="D95" s="113">
        <v>120.17257404</v>
      </c>
      <c r="E95" s="7"/>
      <c r="F95" s="7"/>
    </row>
    <row r="96" spans="2:6">
      <c r="B96" s="18" t="s">
        <v>164</v>
      </c>
      <c r="C96" s="77">
        <v>4.5381109999999998</v>
      </c>
      <c r="D96" s="113">
        <v>2.11669844</v>
      </c>
      <c r="E96" s="7"/>
      <c r="F96" s="7"/>
    </row>
    <row r="97" spans="2:6">
      <c r="B97" s="18" t="s">
        <v>165</v>
      </c>
      <c r="C97" s="77">
        <v>149.27897200000001</v>
      </c>
      <c r="D97" s="113">
        <v>63.53278779</v>
      </c>
      <c r="E97" s="7"/>
      <c r="F97" s="7"/>
    </row>
    <row r="98" spans="2:6">
      <c r="B98" s="18" t="s">
        <v>166</v>
      </c>
      <c r="C98" s="77">
        <v>16</v>
      </c>
      <c r="D98" s="113">
        <v>2.8788295399999995</v>
      </c>
      <c r="E98" s="7"/>
      <c r="F98" s="7"/>
    </row>
    <row r="99" spans="2:6">
      <c r="B99" s="18" t="s">
        <v>3074</v>
      </c>
      <c r="C99" s="77">
        <v>62.669184000000001</v>
      </c>
      <c r="D99" s="113">
        <v>20.573689379999998</v>
      </c>
      <c r="E99" s="7"/>
      <c r="F99" s="7"/>
    </row>
    <row r="100" spans="2:6">
      <c r="B100" s="18" t="s">
        <v>3075</v>
      </c>
      <c r="C100" s="77">
        <v>1.688957</v>
      </c>
      <c r="D100" s="113">
        <v>0</v>
      </c>
      <c r="E100" s="7"/>
      <c r="F100" s="7"/>
    </row>
    <row r="101" spans="2:6">
      <c r="B101" s="18" t="s">
        <v>167</v>
      </c>
      <c r="C101" s="77">
        <v>6.5523220000000002</v>
      </c>
      <c r="D101" s="113">
        <v>3.0789468799999997</v>
      </c>
      <c r="E101" s="7"/>
      <c r="F101" s="7"/>
    </row>
    <row r="102" spans="2:6">
      <c r="B102" s="18" t="s">
        <v>168</v>
      </c>
      <c r="C102" s="77">
        <v>196.14993100000001</v>
      </c>
      <c r="D102" s="113">
        <v>59.801779789999991</v>
      </c>
      <c r="E102" s="7"/>
      <c r="F102" s="7"/>
    </row>
    <row r="103" spans="2:6">
      <c r="B103" s="89" t="s">
        <v>169</v>
      </c>
      <c r="C103" s="78">
        <f>C104+C109+C116+C123+C135+C145</f>
        <v>626232.99728500005</v>
      </c>
      <c r="D103" s="117">
        <f>D104+D109+D116+D123+D135+D145</f>
        <v>296883.31619061995</v>
      </c>
      <c r="E103" s="7"/>
      <c r="F103" s="7"/>
    </row>
    <row r="104" spans="2:6">
      <c r="B104" s="42" t="s">
        <v>170</v>
      </c>
      <c r="C104" s="78">
        <f>SUM(C105:C108)</f>
        <v>26591.527885</v>
      </c>
      <c r="D104" s="117">
        <f>SUM(D105:D108)</f>
        <v>14751.979101280001</v>
      </c>
      <c r="E104" s="7"/>
      <c r="F104" s="7"/>
    </row>
    <row r="105" spans="2:6">
      <c r="B105" s="18" t="s">
        <v>171</v>
      </c>
      <c r="C105" s="77">
        <v>3603.2551539999999</v>
      </c>
      <c r="D105" s="113">
        <v>2376.1833616700001</v>
      </c>
      <c r="E105" s="7"/>
      <c r="F105" s="7"/>
    </row>
    <row r="106" spans="2:6">
      <c r="B106" s="18" t="s">
        <v>172</v>
      </c>
      <c r="C106" s="77">
        <v>1105.454</v>
      </c>
      <c r="D106" s="113">
        <v>221.57559166000001</v>
      </c>
      <c r="E106" s="7"/>
      <c r="F106" s="7"/>
    </row>
    <row r="107" spans="2:6">
      <c r="B107" s="18" t="s">
        <v>173</v>
      </c>
      <c r="C107" s="77">
        <v>21882.818730999999</v>
      </c>
      <c r="D107" s="113">
        <v>12154.112897950003</v>
      </c>
      <c r="E107" s="7"/>
      <c r="F107" s="7"/>
    </row>
    <row r="108" spans="2:6">
      <c r="B108" s="18" t="s">
        <v>4172</v>
      </c>
      <c r="C108" s="77">
        <v>0</v>
      </c>
      <c r="D108" s="113">
        <v>0.10725</v>
      </c>
      <c r="E108" s="7"/>
      <c r="F108" s="7"/>
    </row>
    <row r="109" spans="2:6">
      <c r="B109" s="42" t="s">
        <v>174</v>
      </c>
      <c r="C109" s="78">
        <f>SUM(C110:C115)</f>
        <v>133160.839893</v>
      </c>
      <c r="D109" s="117">
        <f>SUM(D110:D115)</f>
        <v>68057.82204847</v>
      </c>
      <c r="E109" s="7"/>
      <c r="F109" s="7"/>
    </row>
    <row r="110" spans="2:6">
      <c r="B110" s="18" t="s">
        <v>3076</v>
      </c>
      <c r="C110" s="77">
        <v>161.55573999999999</v>
      </c>
      <c r="D110" s="113">
        <v>0</v>
      </c>
      <c r="E110" s="7"/>
      <c r="F110" s="7"/>
    </row>
    <row r="111" spans="2:6">
      <c r="B111" s="18" t="s">
        <v>175</v>
      </c>
      <c r="C111" s="77">
        <v>12981.049711</v>
      </c>
      <c r="D111" s="113">
        <v>6739.0883004900006</v>
      </c>
      <c r="E111" s="7"/>
      <c r="F111" s="7"/>
    </row>
    <row r="112" spans="2:6">
      <c r="B112" s="18" t="s">
        <v>176</v>
      </c>
      <c r="C112" s="77">
        <v>11127.355992000001</v>
      </c>
      <c r="D112" s="113">
        <v>6129.743164499997</v>
      </c>
      <c r="E112" s="7"/>
      <c r="F112" s="7"/>
    </row>
    <row r="113" spans="2:6">
      <c r="B113" s="18" t="s">
        <v>177</v>
      </c>
      <c r="C113" s="77">
        <v>30.27</v>
      </c>
      <c r="D113" s="113">
        <v>29.82029859</v>
      </c>
      <c r="E113" s="7"/>
      <c r="F113" s="7"/>
    </row>
    <row r="114" spans="2:6">
      <c r="B114" s="18" t="s">
        <v>178</v>
      </c>
      <c r="C114" s="77">
        <v>9.5212959999999995</v>
      </c>
      <c r="D114" s="113">
        <v>3.9614382400000001</v>
      </c>
      <c r="E114" s="7"/>
      <c r="F114" s="7"/>
    </row>
    <row r="115" spans="2:6">
      <c r="B115" s="18" t="s">
        <v>179</v>
      </c>
      <c r="C115" s="77">
        <v>108851.08715399999</v>
      </c>
      <c r="D115" s="113">
        <v>55155.208846650006</v>
      </c>
      <c r="E115" s="7"/>
      <c r="F115" s="7"/>
    </row>
    <row r="116" spans="2:6">
      <c r="B116" s="42" t="s">
        <v>180</v>
      </c>
      <c r="C116" s="90">
        <f>SUM(C117:C122)</f>
        <v>9752.5831039999994</v>
      </c>
      <c r="D116" s="117">
        <f>SUM(D117:D122)</f>
        <v>5245.3602016200011</v>
      </c>
      <c r="E116" s="7"/>
      <c r="F116" s="7"/>
    </row>
    <row r="117" spans="2:6">
      <c r="B117" s="18" t="s">
        <v>181</v>
      </c>
      <c r="C117" s="77">
        <v>1475.270784</v>
      </c>
      <c r="D117" s="113">
        <v>811.93929328000002</v>
      </c>
      <c r="E117" s="7"/>
      <c r="F117" s="7"/>
    </row>
    <row r="118" spans="2:6">
      <c r="B118" s="18" t="s">
        <v>182</v>
      </c>
      <c r="C118" s="77">
        <v>1292.268863</v>
      </c>
      <c r="D118" s="113">
        <v>951.94411510999998</v>
      </c>
      <c r="E118" s="7"/>
      <c r="F118" s="7"/>
    </row>
    <row r="119" spans="2:6">
      <c r="B119" s="18" t="s">
        <v>183</v>
      </c>
      <c r="C119" s="77">
        <v>4430.4965069999998</v>
      </c>
      <c r="D119" s="113">
        <v>1989.0177616300011</v>
      </c>
      <c r="E119" s="7"/>
      <c r="F119" s="7"/>
    </row>
    <row r="120" spans="2:6">
      <c r="B120" s="18" t="s">
        <v>979</v>
      </c>
      <c r="C120" s="77">
        <v>0.70926299999999998</v>
      </c>
      <c r="D120" s="113">
        <v>0</v>
      </c>
      <c r="E120" s="7"/>
      <c r="F120" s="7"/>
    </row>
    <row r="121" spans="2:6">
      <c r="B121" s="18" t="s">
        <v>184</v>
      </c>
      <c r="C121" s="77">
        <v>331.42829799999998</v>
      </c>
      <c r="D121" s="113">
        <v>501.14339572000011</v>
      </c>
      <c r="E121" s="7"/>
      <c r="F121" s="7"/>
    </row>
    <row r="122" spans="2:6">
      <c r="B122" s="18" t="s">
        <v>185</v>
      </c>
      <c r="C122" s="77">
        <v>2222.4093889999999</v>
      </c>
      <c r="D122" s="113">
        <v>991.31563587999972</v>
      </c>
      <c r="E122" s="7"/>
      <c r="F122" s="7"/>
    </row>
    <row r="123" spans="2:6">
      <c r="B123" s="42" t="s">
        <v>186</v>
      </c>
      <c r="C123" s="78">
        <f>SUM(C124:C134)</f>
        <v>299968.35136600002</v>
      </c>
      <c r="D123" s="117">
        <f>SUM(D124:D134)</f>
        <v>133345.85200315996</v>
      </c>
      <c r="E123" s="7"/>
      <c r="F123" s="7"/>
    </row>
    <row r="124" spans="2:6">
      <c r="B124" s="18" t="s">
        <v>187</v>
      </c>
      <c r="C124" s="77">
        <v>20083.879982999999</v>
      </c>
      <c r="D124" s="113">
        <v>5704.3057851500098</v>
      </c>
      <c r="E124" s="7"/>
      <c r="F124" s="7"/>
    </row>
    <row r="125" spans="2:6">
      <c r="B125" s="18" t="s">
        <v>1135</v>
      </c>
      <c r="C125" s="77">
        <v>101277.75752299999</v>
      </c>
      <c r="D125" s="113">
        <v>49204.671013409999</v>
      </c>
      <c r="E125" s="7"/>
      <c r="F125" s="7"/>
    </row>
    <row r="126" spans="2:6">
      <c r="B126" s="18" t="s">
        <v>1136</v>
      </c>
      <c r="C126" s="77">
        <v>31159.505327999999</v>
      </c>
      <c r="D126" s="113">
        <v>14233.123203150002</v>
      </c>
      <c r="E126" s="7"/>
      <c r="F126" s="7"/>
    </row>
    <row r="127" spans="2:6">
      <c r="B127" s="18" t="s">
        <v>188</v>
      </c>
      <c r="C127" s="77">
        <v>24122.473035999999</v>
      </c>
      <c r="D127" s="113">
        <v>12426.58542632</v>
      </c>
      <c r="E127" s="7"/>
      <c r="F127" s="7"/>
    </row>
    <row r="128" spans="2:6">
      <c r="B128" s="18" t="s">
        <v>189</v>
      </c>
      <c r="C128" s="77">
        <v>3625.3491800000002</v>
      </c>
      <c r="D128" s="113">
        <v>1930.09017238</v>
      </c>
      <c r="E128" s="7"/>
      <c r="F128" s="7"/>
    </row>
    <row r="129" spans="2:6">
      <c r="B129" s="18" t="s">
        <v>190</v>
      </c>
      <c r="C129" s="77">
        <v>10281.253720000001</v>
      </c>
      <c r="D129" s="113">
        <v>5213.1536829299985</v>
      </c>
      <c r="E129" s="7"/>
      <c r="F129" s="7"/>
    </row>
    <row r="130" spans="2:6">
      <c r="B130" s="18" t="s">
        <v>191</v>
      </c>
      <c r="C130" s="77">
        <v>1362.36232</v>
      </c>
      <c r="D130" s="113">
        <v>590.34794409999995</v>
      </c>
      <c r="E130" s="7"/>
      <c r="F130" s="7"/>
    </row>
    <row r="131" spans="2:6">
      <c r="B131" s="18" t="s">
        <v>192</v>
      </c>
      <c r="C131" s="77">
        <v>561.07786499999997</v>
      </c>
      <c r="D131" s="113">
        <v>321.31529286000017</v>
      </c>
      <c r="E131" s="7"/>
      <c r="F131" s="7"/>
    </row>
    <row r="132" spans="2:6">
      <c r="B132" s="18" t="s">
        <v>193</v>
      </c>
      <c r="C132" s="77">
        <v>556.87523099999999</v>
      </c>
      <c r="D132" s="113">
        <v>229.25680336000005</v>
      </c>
      <c r="E132" s="7"/>
      <c r="F132" s="7"/>
    </row>
    <row r="133" spans="2:6">
      <c r="B133" s="18" t="s">
        <v>194</v>
      </c>
      <c r="C133" s="77">
        <v>1057.9352120000001</v>
      </c>
      <c r="D133" s="113">
        <v>843.39001484000028</v>
      </c>
      <c r="E133" s="7"/>
      <c r="F133" s="7"/>
    </row>
    <row r="134" spans="2:6">
      <c r="B134" s="18" t="s">
        <v>195</v>
      </c>
      <c r="C134" s="77">
        <v>105879.881968</v>
      </c>
      <c r="D134" s="113">
        <v>42649.612664659951</v>
      </c>
      <c r="E134" s="7"/>
      <c r="F134" s="7"/>
    </row>
    <row r="135" spans="2:6">
      <c r="B135" s="42" t="s">
        <v>196</v>
      </c>
      <c r="C135" s="78">
        <f>SUM(C136:C144)</f>
        <v>155715.91962099998</v>
      </c>
      <c r="D135" s="117">
        <f>SUM(D136:D144)</f>
        <v>75153.846743089976</v>
      </c>
      <c r="E135" s="7"/>
      <c r="F135" s="7"/>
    </row>
    <row r="136" spans="2:6" ht="15.75" customHeight="1">
      <c r="B136" s="18" t="s">
        <v>197</v>
      </c>
      <c r="C136" s="77">
        <v>73577.328735000003</v>
      </c>
      <c r="D136" s="113">
        <v>35235.561906459996</v>
      </c>
      <c r="E136" s="7"/>
      <c r="F136" s="7"/>
    </row>
    <row r="137" spans="2:6" ht="15.75" customHeight="1">
      <c r="B137" s="18" t="s">
        <v>3077</v>
      </c>
      <c r="C137" s="77">
        <v>293.62300900000002</v>
      </c>
      <c r="D137" s="113">
        <v>194.56749578999998</v>
      </c>
      <c r="E137" s="7"/>
      <c r="F137" s="7"/>
    </row>
    <row r="138" spans="2:6" ht="15.75" customHeight="1">
      <c r="B138" s="18" t="s">
        <v>2532</v>
      </c>
      <c r="C138" s="77">
        <v>1656.8059290000001</v>
      </c>
      <c r="D138" s="113">
        <v>925.52843466999991</v>
      </c>
      <c r="E138" s="7"/>
      <c r="F138" s="7"/>
    </row>
    <row r="139" spans="2:6" ht="15.75" customHeight="1">
      <c r="B139" s="18" t="s">
        <v>198</v>
      </c>
      <c r="C139" s="77">
        <v>250.74257399999999</v>
      </c>
      <c r="D139" s="113">
        <v>118.64387297999998</v>
      </c>
      <c r="E139" s="7"/>
      <c r="F139" s="7"/>
    </row>
    <row r="140" spans="2:6">
      <c r="B140" s="18" t="s">
        <v>199</v>
      </c>
      <c r="C140" s="77">
        <v>3905.1047960000001</v>
      </c>
      <c r="D140" s="113">
        <v>1488.0631039000007</v>
      </c>
      <c r="E140" s="7"/>
      <c r="F140" s="7"/>
    </row>
    <row r="141" spans="2:6">
      <c r="B141" s="18" t="s">
        <v>200</v>
      </c>
      <c r="C141" s="77">
        <v>1671.91101</v>
      </c>
      <c r="D141" s="113">
        <v>664.25556567000001</v>
      </c>
      <c r="E141" s="7"/>
      <c r="F141" s="7"/>
    </row>
    <row r="142" spans="2:6">
      <c r="B142" s="18" t="s">
        <v>201</v>
      </c>
      <c r="C142" s="77">
        <v>72103.426275999998</v>
      </c>
      <c r="D142" s="113">
        <v>35626.408007309983</v>
      </c>
      <c r="E142" s="7"/>
      <c r="F142" s="7"/>
    </row>
    <row r="143" spans="2:6">
      <c r="B143" s="18" t="s">
        <v>3078</v>
      </c>
      <c r="C143" s="77">
        <v>1.6</v>
      </c>
      <c r="D143" s="113">
        <v>0</v>
      </c>
      <c r="E143" s="7"/>
      <c r="F143" s="7"/>
    </row>
    <row r="144" spans="2:6">
      <c r="B144" s="18" t="s">
        <v>202</v>
      </c>
      <c r="C144" s="77">
        <v>2255.3772920000001</v>
      </c>
      <c r="D144" s="113">
        <v>900.8183563099999</v>
      </c>
      <c r="E144" s="7"/>
      <c r="F144" s="7"/>
    </row>
    <row r="145" spans="2:6">
      <c r="B145" s="42" t="s">
        <v>203</v>
      </c>
      <c r="C145" s="78">
        <f>SUM(C146:C149)</f>
        <v>1043.775416</v>
      </c>
      <c r="D145" s="117">
        <f>SUM(D146:D149)</f>
        <v>328.45609300000001</v>
      </c>
      <c r="E145" s="7"/>
      <c r="F145" s="7"/>
    </row>
    <row r="146" spans="2:6">
      <c r="B146" s="18" t="s">
        <v>204</v>
      </c>
      <c r="C146" s="77">
        <v>146.32508799999999</v>
      </c>
      <c r="D146" s="113">
        <v>59.946433710000001</v>
      </c>
      <c r="E146" s="7"/>
      <c r="F146" s="7"/>
    </row>
    <row r="147" spans="2:6">
      <c r="B147" s="18" t="s">
        <v>3079</v>
      </c>
      <c r="C147" s="77">
        <v>310</v>
      </c>
      <c r="D147" s="113">
        <v>22.447623759999999</v>
      </c>
      <c r="E147" s="7"/>
      <c r="F147" s="7"/>
    </row>
    <row r="148" spans="2:6">
      <c r="B148" s="18" t="s">
        <v>205</v>
      </c>
      <c r="C148" s="77">
        <v>195.103174</v>
      </c>
      <c r="D148" s="113">
        <v>54.129226889999998</v>
      </c>
      <c r="E148" s="7"/>
      <c r="F148" s="7"/>
    </row>
    <row r="149" spans="2:6">
      <c r="B149" s="18" t="s">
        <v>206</v>
      </c>
      <c r="C149" s="77">
        <v>392.34715399999999</v>
      </c>
      <c r="D149" s="113">
        <v>191.93280864000002</v>
      </c>
      <c r="E149" s="7"/>
      <c r="F149" s="7"/>
    </row>
    <row r="150" spans="2:6" ht="15" customHeight="1">
      <c r="B150" s="89" t="s">
        <v>207</v>
      </c>
      <c r="C150" s="78">
        <f>C151</f>
        <v>294634.03054200002</v>
      </c>
      <c r="D150" s="117">
        <f>D151</f>
        <v>162011.88783278997</v>
      </c>
      <c r="E150" s="7"/>
      <c r="F150" s="7"/>
    </row>
    <row r="151" spans="2:6">
      <c r="B151" s="42" t="s">
        <v>208</v>
      </c>
      <c r="C151" s="78">
        <f>C152</f>
        <v>294634.03054200002</v>
      </c>
      <c r="D151" s="117">
        <f>(D152)</f>
        <v>162011.88783278997</v>
      </c>
      <c r="E151" s="7"/>
      <c r="F151" s="7"/>
    </row>
    <row r="152" spans="2:6">
      <c r="B152" s="18" t="s">
        <v>209</v>
      </c>
      <c r="C152" s="77">
        <v>294634.03054200002</v>
      </c>
      <c r="D152" s="113">
        <v>162011.88783278997</v>
      </c>
      <c r="E152" s="7"/>
      <c r="F152" s="7"/>
    </row>
    <row r="153" spans="2:6">
      <c r="B153" s="22" t="s">
        <v>42</v>
      </c>
      <c r="C153" s="19">
        <f t="shared" ref="C153:D154" si="0">C154</f>
        <v>113668.099604</v>
      </c>
      <c r="D153" s="114">
        <f t="shared" si="0"/>
        <v>55528.236784029999</v>
      </c>
      <c r="E153" s="7"/>
      <c r="F153" s="7"/>
    </row>
    <row r="154" spans="2:6">
      <c r="B154" s="43" t="s">
        <v>210</v>
      </c>
      <c r="C154" s="35">
        <f t="shared" si="0"/>
        <v>113668.099604</v>
      </c>
      <c r="D154" s="117">
        <f t="shared" si="0"/>
        <v>55528.236784029999</v>
      </c>
      <c r="E154" s="108"/>
      <c r="F154" s="7"/>
    </row>
    <row r="155" spans="2:6">
      <c r="B155" s="42" t="s">
        <v>211</v>
      </c>
      <c r="C155" s="35">
        <f>C156</f>
        <v>113668.099604</v>
      </c>
      <c r="D155" s="117">
        <f>D156</f>
        <v>55528.236784029999</v>
      </c>
      <c r="E155" s="7"/>
      <c r="F155" s="7"/>
    </row>
    <row r="156" spans="2:6">
      <c r="B156" s="18" t="s">
        <v>212</v>
      </c>
      <c r="C156" s="36">
        <v>113668.099604</v>
      </c>
      <c r="D156" s="113">
        <v>55528.236784029999</v>
      </c>
      <c r="E156" s="7"/>
      <c r="F156" s="7"/>
    </row>
    <row r="157" spans="2:6">
      <c r="B157" s="34" t="s">
        <v>45</v>
      </c>
      <c r="C157" s="30">
        <f>C13+C153</f>
        <v>1532354.6145540001</v>
      </c>
      <c r="D157" s="118">
        <f>D13+D153</f>
        <v>758018.65801479993</v>
      </c>
    </row>
    <row r="158" spans="2:6">
      <c r="B158" s="15" t="s">
        <v>26</v>
      </c>
      <c r="C158" s="16"/>
      <c r="D158" s="16"/>
      <c r="E158" s="7"/>
      <c r="F158" s="7"/>
    </row>
    <row r="159" spans="2:6" ht="21.6" customHeight="1">
      <c r="B159" s="213" t="s">
        <v>4171</v>
      </c>
      <c r="C159" s="213"/>
      <c r="D159" s="213"/>
      <c r="E159" s="7"/>
      <c r="F159" s="7"/>
    </row>
    <row r="160" spans="2:6" ht="12.75" customHeight="1">
      <c r="B160" s="15" t="s">
        <v>46</v>
      </c>
      <c r="C160" s="16"/>
      <c r="D160" s="16"/>
      <c r="E160" s="7"/>
      <c r="F160" s="7"/>
    </row>
    <row r="161" spans="2:5" ht="15" customHeight="1">
      <c r="B161" s="213"/>
      <c r="C161" s="213"/>
      <c r="D161" s="213"/>
      <c r="E161" s="7"/>
    </row>
    <row r="162" spans="2:5" ht="29.25" customHeight="1">
      <c r="B162" s="213"/>
      <c r="C162" s="213"/>
      <c r="D162" s="213"/>
      <c r="E162" s="7"/>
    </row>
    <row r="163" spans="2:5">
      <c r="B163" s="9"/>
      <c r="C163" s="10"/>
      <c r="D163" s="10"/>
    </row>
    <row r="164" spans="2:5">
      <c r="B164" s="9"/>
      <c r="C164" s="10"/>
      <c r="D164" s="10"/>
    </row>
    <row r="165" spans="2:5">
      <c r="B165" s="9"/>
      <c r="C165" s="10"/>
      <c r="D165" s="10"/>
    </row>
    <row r="166" spans="2:5">
      <c r="B166" s="9"/>
      <c r="C166" s="10"/>
      <c r="D166" s="10"/>
    </row>
    <row r="167" spans="2:5">
      <c r="B167" s="9"/>
      <c r="C167" s="10"/>
      <c r="D167" s="10"/>
    </row>
    <row r="168" spans="2:5">
      <c r="B168" s="9"/>
      <c r="C168" s="10"/>
      <c r="D168" s="10"/>
    </row>
    <row r="169" spans="2:5">
      <c r="B169" s="9"/>
      <c r="C169" s="10"/>
      <c r="D169" s="10"/>
    </row>
  </sheetData>
  <mergeCells count="11">
    <mergeCell ref="B161:D162"/>
    <mergeCell ref="A2:D2"/>
    <mergeCell ref="A1:D1"/>
    <mergeCell ref="B159:D159"/>
    <mergeCell ref="B11:B12"/>
    <mergeCell ref="D11:D12"/>
    <mergeCell ref="A8:D8"/>
    <mergeCell ref="A7:D7"/>
    <mergeCell ref="A6:D6"/>
    <mergeCell ref="A5:D5"/>
    <mergeCell ref="A3:D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F263"/>
  <sheetViews>
    <sheetView showGridLines="0" topLeftCell="A2" zoomScale="90" zoomScaleNormal="90" workbookViewId="0">
      <selection activeCell="H21" sqref="H21"/>
    </sheetView>
  </sheetViews>
  <sheetFormatPr baseColWidth="10" defaultColWidth="11.42578125" defaultRowHeight="15"/>
  <cols>
    <col min="1" max="1" width="11.42578125" style="136"/>
    <col min="2" max="2" width="99.140625" style="136" customWidth="1"/>
    <col min="3" max="3" width="15.42578125" style="136" customWidth="1"/>
    <col min="4" max="4" width="17.7109375" style="136" customWidth="1"/>
    <col min="5" max="5" width="21.85546875" style="136" bestFit="1" customWidth="1"/>
    <col min="6" max="6" width="38.5703125" style="136" customWidth="1"/>
    <col min="7" max="16384" width="11.42578125" style="136"/>
  </cols>
  <sheetData>
    <row r="1" spans="2:6" ht="28.5">
      <c r="B1" s="215" t="s">
        <v>0</v>
      </c>
      <c r="C1" s="215"/>
      <c r="D1" s="215"/>
    </row>
    <row r="2" spans="2:6" ht="45" customHeight="1">
      <c r="B2" s="230" t="s">
        <v>1</v>
      </c>
      <c r="C2" s="230"/>
      <c r="D2" s="230"/>
    </row>
    <row r="3" spans="2:6" ht="15.6" customHeight="1">
      <c r="B3" s="217" t="s">
        <v>2</v>
      </c>
      <c r="C3" s="217"/>
      <c r="D3" s="217"/>
    </row>
    <row r="4" spans="2:6" ht="13.9" customHeight="1">
      <c r="B4"/>
      <c r="C4"/>
      <c r="D4"/>
    </row>
    <row r="5" spans="2:6" ht="18.75">
      <c r="B5" s="225" t="s">
        <v>29</v>
      </c>
      <c r="C5" s="225"/>
      <c r="D5" s="225"/>
    </row>
    <row r="6" spans="2:6" ht="18.75">
      <c r="B6" s="225" t="s">
        <v>3710</v>
      </c>
      <c r="C6" s="225"/>
      <c r="D6" s="225"/>
      <c r="F6" s="137"/>
    </row>
    <row r="7" spans="2:6" ht="18.75">
      <c r="B7" s="219" t="s">
        <v>4170</v>
      </c>
      <c r="C7" s="219"/>
      <c r="D7" s="219"/>
      <c r="F7" s="137"/>
    </row>
    <row r="8" spans="2:6" ht="15.75">
      <c r="B8" s="227" t="s">
        <v>5</v>
      </c>
      <c r="C8" s="227"/>
      <c r="D8" s="227"/>
      <c r="F8" s="138"/>
    </row>
    <row r="9" spans="2:6">
      <c r="B9"/>
      <c r="C9"/>
      <c r="D9"/>
      <c r="F9" s="138"/>
    </row>
    <row r="10" spans="2:6">
      <c r="B10" s="144"/>
      <c r="C10" s="144"/>
      <c r="D10" s="144"/>
      <c r="F10" s="138"/>
    </row>
    <row r="11" spans="2:6" ht="9.6" customHeight="1">
      <c r="B11" s="226" t="s">
        <v>6</v>
      </c>
      <c r="C11" s="229" t="s">
        <v>7</v>
      </c>
      <c r="D11" s="229" t="s">
        <v>8</v>
      </c>
    </row>
    <row r="12" spans="2:6" ht="15.6" customHeight="1">
      <c r="B12" s="226"/>
      <c r="C12" s="229"/>
      <c r="D12" s="229"/>
    </row>
    <row r="13" spans="2:6" ht="15" customHeight="1">
      <c r="B13" s="226"/>
      <c r="C13" s="166" t="s">
        <v>3066</v>
      </c>
      <c r="D13" s="229"/>
      <c r="F13" s="139"/>
    </row>
    <row r="14" spans="2:6">
      <c r="B14" s="167" t="s">
        <v>3704</v>
      </c>
      <c r="C14" s="28">
        <f>C15+C17</f>
        <v>948.96432099999993</v>
      </c>
      <c r="D14" s="28">
        <f>D15+D17</f>
        <v>346.11489009999991</v>
      </c>
      <c r="E14" s="140"/>
      <c r="F14" s="141"/>
    </row>
    <row r="15" spans="2:6">
      <c r="B15" s="161" t="s">
        <v>93</v>
      </c>
      <c r="C15" s="78">
        <f>C16</f>
        <v>874.88515299999995</v>
      </c>
      <c r="D15" s="78">
        <f>D16</f>
        <v>305.5824750999999</v>
      </c>
      <c r="E15" s="140"/>
      <c r="F15" s="139"/>
    </row>
    <row r="16" spans="2:6" ht="16.149999999999999" customHeight="1">
      <c r="B16" s="162" t="s">
        <v>98</v>
      </c>
      <c r="C16" s="77">
        <v>874.88515299999995</v>
      </c>
      <c r="D16" s="77">
        <v>305.5824750999999</v>
      </c>
      <c r="E16" s="140"/>
      <c r="F16" s="146"/>
    </row>
    <row r="17" spans="2:6">
      <c r="B17" s="161" t="s">
        <v>106</v>
      </c>
      <c r="C17" s="78">
        <f>C18</f>
        <v>74.079167999999996</v>
      </c>
      <c r="D17" s="78">
        <f>D18</f>
        <v>40.532415</v>
      </c>
      <c r="E17" s="140"/>
      <c r="F17" s="146"/>
    </row>
    <row r="18" spans="2:6" ht="14.45" customHeight="1" thickBot="1">
      <c r="B18" s="163" t="s">
        <v>112</v>
      </c>
      <c r="C18" s="77">
        <v>74.079167999999996</v>
      </c>
      <c r="D18" s="77">
        <v>40.532415</v>
      </c>
      <c r="E18" s="140"/>
      <c r="F18" s="141"/>
    </row>
    <row r="19" spans="2:6" ht="13.9" customHeight="1">
      <c r="B19" s="160" t="s">
        <v>3705</v>
      </c>
      <c r="C19" s="28">
        <f>C20</f>
        <v>242.12804399999999</v>
      </c>
      <c r="D19" s="28">
        <f>D20</f>
        <v>113.02353252000002</v>
      </c>
      <c r="E19" s="140"/>
      <c r="F19" s="141"/>
    </row>
    <row r="20" spans="2:6" ht="10.9" customHeight="1">
      <c r="B20" s="161" t="s">
        <v>115</v>
      </c>
      <c r="C20" s="78">
        <f>C21</f>
        <v>242.12804399999999</v>
      </c>
      <c r="D20" s="78">
        <f>D21</f>
        <v>113.02353252000002</v>
      </c>
      <c r="E20" s="140"/>
      <c r="F20" s="142"/>
    </row>
    <row r="21" spans="2:6" ht="15.75" thickBot="1">
      <c r="B21" s="164" t="s">
        <v>118</v>
      </c>
      <c r="C21" s="77">
        <v>242.12804399999999</v>
      </c>
      <c r="D21" s="77">
        <v>113.02353252000002</v>
      </c>
      <c r="E21" s="140"/>
      <c r="F21" s="141"/>
    </row>
    <row r="22" spans="2:6">
      <c r="B22" s="160" t="s">
        <v>3706</v>
      </c>
      <c r="C22" s="28">
        <f>C23+C25+C27</f>
        <v>2730.851345</v>
      </c>
      <c r="D22" s="28">
        <f>D23+D25+D27</f>
        <v>1283.8048262599998</v>
      </c>
      <c r="E22" s="140"/>
      <c r="F22" s="141"/>
    </row>
    <row r="23" spans="2:6">
      <c r="B23" s="161" t="s">
        <v>174</v>
      </c>
      <c r="C23" s="78">
        <f>C24</f>
        <v>30.27</v>
      </c>
      <c r="D23" s="78">
        <f>D24</f>
        <v>29.82029859</v>
      </c>
      <c r="E23" s="140"/>
      <c r="F23" s="141"/>
    </row>
    <row r="24" spans="2:6">
      <c r="B24" s="165" t="s">
        <v>177</v>
      </c>
      <c r="C24" s="77">
        <v>30.27</v>
      </c>
      <c r="D24" s="77">
        <v>29.82029859</v>
      </c>
      <c r="E24" s="140"/>
      <c r="F24" s="141"/>
    </row>
    <row r="25" spans="2:6">
      <c r="B25" s="161" t="s">
        <v>3707</v>
      </c>
      <c r="C25" s="78">
        <f>C26</f>
        <v>1656.8059290000001</v>
      </c>
      <c r="D25" s="78">
        <f>D26</f>
        <v>925.5284346699998</v>
      </c>
      <c r="E25" s="140"/>
      <c r="F25" s="141"/>
    </row>
    <row r="26" spans="2:6">
      <c r="B26" s="165" t="s">
        <v>2532</v>
      </c>
      <c r="C26" s="77">
        <v>1656.8059290000001</v>
      </c>
      <c r="D26" s="77">
        <v>925.5284346699998</v>
      </c>
      <c r="E26" s="140"/>
      <c r="F26" s="141"/>
    </row>
    <row r="27" spans="2:6">
      <c r="B27" s="161" t="s">
        <v>203</v>
      </c>
      <c r="C27" s="78">
        <f>C28+C30+C31+C29</f>
        <v>1043.775416</v>
      </c>
      <c r="D27" s="78">
        <f>D28+D30+D31+D29</f>
        <v>328.45609300000001</v>
      </c>
      <c r="E27" s="140"/>
      <c r="F27" s="141"/>
    </row>
    <row r="28" spans="2:6" ht="15.6" customHeight="1">
      <c r="B28" s="165" t="s">
        <v>204</v>
      </c>
      <c r="C28" s="77">
        <v>146.32508799999999</v>
      </c>
      <c r="D28" s="77">
        <v>59.946433710000008</v>
      </c>
      <c r="E28" s="140"/>
      <c r="F28" s="141"/>
    </row>
    <row r="29" spans="2:6" ht="27.75" customHeight="1">
      <c r="B29" s="165" t="s">
        <v>3079</v>
      </c>
      <c r="C29" s="77">
        <v>310</v>
      </c>
      <c r="D29" s="77">
        <v>22.447623759999999</v>
      </c>
      <c r="E29" s="140"/>
      <c r="F29" s="141"/>
    </row>
    <row r="30" spans="2:6" ht="18.600000000000001" customHeight="1">
      <c r="B30" s="165" t="s">
        <v>205</v>
      </c>
      <c r="C30" s="77">
        <v>195.103174</v>
      </c>
      <c r="D30" s="77">
        <v>54.129226889999998</v>
      </c>
      <c r="E30" s="140"/>
      <c r="F30" s="146"/>
    </row>
    <row r="31" spans="2:6" ht="19.899999999999999" customHeight="1">
      <c r="B31" s="165" t="s">
        <v>206</v>
      </c>
      <c r="C31" s="77">
        <v>392.34715399999999</v>
      </c>
      <c r="D31" s="77">
        <v>191.93280863999999</v>
      </c>
      <c r="E31" s="140"/>
      <c r="F31" s="142"/>
    </row>
    <row r="32" spans="2:6">
      <c r="B32" s="168" t="s">
        <v>3708</v>
      </c>
      <c r="C32" s="30">
        <f>C14+C19+C22</f>
        <v>3921.94371</v>
      </c>
      <c r="D32" s="118">
        <f>D14+D19+D22</f>
        <v>1742.9432488799998</v>
      </c>
      <c r="E32" s="140"/>
    </row>
    <row r="33" spans="2:5">
      <c r="B33" s="15" t="s">
        <v>26</v>
      </c>
      <c r="C33" s="145"/>
      <c r="D33" s="145"/>
      <c r="E33" s="143"/>
    </row>
    <row r="34" spans="2:5" ht="39.6" customHeight="1">
      <c r="B34" s="213" t="s">
        <v>4171</v>
      </c>
      <c r="C34" s="213"/>
    </row>
    <row r="35" spans="2:5">
      <c r="B35" s="15" t="s">
        <v>46</v>
      </c>
    </row>
    <row r="263" spans="2:2">
      <c r="B263" s="136" t="s">
        <v>3709</v>
      </c>
    </row>
  </sheetData>
  <mergeCells count="11">
    <mergeCell ref="B1:D1"/>
    <mergeCell ref="B5:D5"/>
    <mergeCell ref="B6:D6"/>
    <mergeCell ref="B34:C34"/>
    <mergeCell ref="C11:C12"/>
    <mergeCell ref="B11:B13"/>
    <mergeCell ref="D11:D13"/>
    <mergeCell ref="B2:D2"/>
    <mergeCell ref="B3:D3"/>
    <mergeCell ref="B7:D7"/>
    <mergeCell ref="B8:D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M76"/>
  <sheetViews>
    <sheetView showGridLines="0" zoomScale="80" zoomScaleNormal="80" workbookViewId="0">
      <selection activeCell="K24" sqref="K24"/>
    </sheetView>
  </sheetViews>
  <sheetFormatPr baseColWidth="10" defaultColWidth="11.5703125" defaultRowHeight="15"/>
  <cols>
    <col min="1" max="1" width="11.5703125" style="147"/>
    <col min="2" max="2" width="87.85546875" style="147" bestFit="1" customWidth="1"/>
    <col min="3" max="3" width="24.7109375" style="147" customWidth="1"/>
    <col min="4" max="4" width="32.7109375" style="147" bestFit="1" customWidth="1"/>
    <col min="5" max="5" width="27.7109375" style="147" bestFit="1" customWidth="1"/>
    <col min="6" max="6" width="26.5703125" style="147" customWidth="1"/>
    <col min="7" max="7" width="20.28515625" style="147" customWidth="1"/>
    <col min="8" max="8" width="21.5703125" style="147" customWidth="1"/>
    <col min="9" max="11" width="11.5703125" style="147"/>
    <col min="12" max="12" width="36.28515625" style="147" bestFit="1" customWidth="1"/>
    <col min="13" max="13" width="17.7109375" style="147" bestFit="1" customWidth="1"/>
    <col min="14" max="16384" width="11.5703125" style="147"/>
  </cols>
  <sheetData>
    <row r="1" spans="2:13" ht="29.25" thickBot="1">
      <c r="B1" s="215" t="s">
        <v>0</v>
      </c>
      <c r="C1" s="215"/>
      <c r="D1" s="215"/>
      <c r="E1" s="215"/>
      <c r="F1" s="215"/>
      <c r="G1" s="215"/>
      <c r="H1" s="215"/>
    </row>
    <row r="2" spans="2:13" ht="21" customHeight="1" thickBot="1">
      <c r="B2" s="216" t="s">
        <v>1</v>
      </c>
      <c r="C2" s="216"/>
      <c r="D2" s="216"/>
      <c r="E2" s="216"/>
      <c r="F2" s="216"/>
      <c r="G2" s="216"/>
      <c r="H2" s="216"/>
      <c r="L2" s="148" t="s">
        <v>3711</v>
      </c>
      <c r="M2" s="177">
        <v>7447461.0319153201</v>
      </c>
    </row>
    <row r="3" spans="2:13" ht="14.45" customHeight="1">
      <c r="B3" s="223" t="s">
        <v>2</v>
      </c>
      <c r="C3" s="223"/>
      <c r="D3" s="223"/>
      <c r="E3" s="223"/>
      <c r="F3" s="223"/>
      <c r="G3" s="223"/>
      <c r="H3" s="223"/>
    </row>
    <row r="4" spans="2:13" ht="14.45" customHeight="1">
      <c r="C4"/>
      <c r="D4"/>
      <c r="E4"/>
      <c r="F4"/>
      <c r="G4"/>
      <c r="H4"/>
    </row>
    <row r="5" spans="2:13" ht="18" customHeight="1">
      <c r="B5" s="225" t="s">
        <v>29</v>
      </c>
      <c r="C5" s="225"/>
      <c r="D5" s="225"/>
      <c r="E5" s="225"/>
      <c r="F5" s="225"/>
      <c r="G5" s="225"/>
      <c r="H5" s="225"/>
    </row>
    <row r="6" spans="2:13" ht="18" customHeight="1">
      <c r="B6" s="224" t="s">
        <v>3720</v>
      </c>
      <c r="C6" s="224"/>
      <c r="D6" s="224"/>
      <c r="E6" s="224"/>
      <c r="F6" s="224"/>
      <c r="G6" s="224"/>
      <c r="H6" s="224"/>
    </row>
    <row r="7" spans="2:13" ht="18" customHeight="1">
      <c r="B7" s="219" t="s">
        <v>4170</v>
      </c>
      <c r="C7" s="219"/>
      <c r="D7" s="219"/>
      <c r="E7" s="219"/>
      <c r="F7" s="219"/>
      <c r="G7" s="219"/>
      <c r="H7" s="219"/>
    </row>
    <row r="8" spans="2:13" ht="15.6" customHeight="1">
      <c r="B8" s="227" t="s">
        <v>5</v>
      </c>
      <c r="C8" s="227"/>
      <c r="D8" s="227"/>
      <c r="E8" s="227"/>
      <c r="F8" s="227"/>
      <c r="G8" s="227"/>
      <c r="H8" s="227"/>
    </row>
    <row r="10" spans="2:13" ht="14.45" customHeight="1">
      <c r="B10" s="231" t="s">
        <v>6</v>
      </c>
      <c r="C10" s="237" t="s">
        <v>7</v>
      </c>
      <c r="D10" s="237" t="s">
        <v>8</v>
      </c>
      <c r="E10" s="237" t="s">
        <v>3715</v>
      </c>
      <c r="F10" s="237" t="s">
        <v>3716</v>
      </c>
      <c r="G10" s="237" t="s">
        <v>3717</v>
      </c>
      <c r="H10" s="237" t="s">
        <v>3718</v>
      </c>
    </row>
    <row r="11" spans="2:13" ht="14.45" customHeight="1">
      <c r="B11" s="231"/>
      <c r="C11" s="237"/>
      <c r="D11" s="237"/>
      <c r="E11" s="237"/>
      <c r="F11" s="237"/>
      <c r="G11" s="237"/>
      <c r="H11" s="237"/>
    </row>
    <row r="12" spans="2:13" ht="14.45" customHeight="1">
      <c r="B12" s="231"/>
      <c r="C12" s="237"/>
      <c r="D12" s="237"/>
      <c r="E12" s="237"/>
      <c r="F12" s="237"/>
      <c r="G12" s="237"/>
      <c r="H12" s="237"/>
    </row>
    <row r="13" spans="2:13" ht="22.15" customHeight="1">
      <c r="B13" s="231"/>
      <c r="C13" s="238" t="s">
        <v>3066</v>
      </c>
      <c r="D13" s="237"/>
      <c r="E13" s="237"/>
      <c r="F13" s="237"/>
      <c r="G13" s="237"/>
      <c r="H13" s="237"/>
    </row>
    <row r="14" spans="2:13" ht="13.15" customHeight="1">
      <c r="B14" s="231"/>
      <c r="C14" s="238">
        <v>1</v>
      </c>
      <c r="D14" s="238">
        <v>2</v>
      </c>
      <c r="E14" s="238">
        <v>3</v>
      </c>
      <c r="F14" s="238">
        <v>4</v>
      </c>
      <c r="G14" s="238" t="s">
        <v>4035</v>
      </c>
      <c r="H14" s="238" t="s">
        <v>3714</v>
      </c>
    </row>
    <row r="15" spans="2:13">
      <c r="B15" s="158" t="s">
        <v>3704</v>
      </c>
      <c r="C15" s="184">
        <f t="shared" ref="C15:C16" si="0">C16</f>
        <v>1533.4254550000001</v>
      </c>
      <c r="D15" s="184">
        <f t="shared" ref="D15:F16" si="1">D16</f>
        <v>487.31107447999995</v>
      </c>
      <c r="E15" s="184">
        <f t="shared" si="1"/>
        <v>487.31107447999995</v>
      </c>
      <c r="F15" s="184">
        <f t="shared" si="1"/>
        <v>0</v>
      </c>
      <c r="G15" s="170">
        <f>E15-F15</f>
        <v>487.31107447999995</v>
      </c>
      <c r="H15" s="159">
        <f>D15/$M$2</f>
        <v>6.5433182180031418E-5</v>
      </c>
      <c r="L15" s="176"/>
    </row>
    <row r="16" spans="2:13">
      <c r="B16" s="156" t="s">
        <v>106</v>
      </c>
      <c r="C16" s="185">
        <f t="shared" si="0"/>
        <v>1533.4254550000001</v>
      </c>
      <c r="D16" s="185">
        <f t="shared" si="1"/>
        <v>487.31107447999995</v>
      </c>
      <c r="E16" s="186">
        <f t="shared" si="1"/>
        <v>487.31107447999995</v>
      </c>
      <c r="F16" s="186">
        <f t="shared" si="1"/>
        <v>0</v>
      </c>
      <c r="G16" s="173">
        <f t="shared" ref="G16:G55" si="2">E16-F16</f>
        <v>487.31107447999995</v>
      </c>
      <c r="H16" s="157">
        <f t="shared" ref="H16:H55" si="3">D16/$M$2</f>
        <v>6.5433182180031418E-5</v>
      </c>
    </row>
    <row r="17" spans="2:12">
      <c r="B17" s="152" t="s">
        <v>108</v>
      </c>
      <c r="C17" s="185">
        <v>1533.4254550000001</v>
      </c>
      <c r="D17" s="185">
        <v>487.31107447999995</v>
      </c>
      <c r="E17" s="185">
        <f>$D17</f>
        <v>487.31107447999995</v>
      </c>
      <c r="F17" s="186">
        <v>0</v>
      </c>
      <c r="G17" s="174">
        <f t="shared" si="2"/>
        <v>487.31107447999995</v>
      </c>
      <c r="H17" s="153">
        <f t="shared" si="3"/>
        <v>6.5433182180031418E-5</v>
      </c>
    </row>
    <row r="18" spans="2:12">
      <c r="B18" s="158" t="s">
        <v>3705</v>
      </c>
      <c r="C18" s="184">
        <f>C19+C22+C27+C29</f>
        <v>139909.989952</v>
      </c>
      <c r="D18" s="184">
        <f>D19+D22+D27+D29</f>
        <v>68875.245615699998</v>
      </c>
      <c r="E18" s="184">
        <f>E19+E22+E27+E29</f>
        <v>17610.31856254</v>
      </c>
      <c r="F18" s="184">
        <f>F19+F22+F27+F29</f>
        <v>51264.927053159998</v>
      </c>
      <c r="G18" s="170">
        <f t="shared" si="2"/>
        <v>-33654.608490619998</v>
      </c>
      <c r="H18" s="159">
        <f t="shared" si="3"/>
        <v>9.2481511914654264E-3</v>
      </c>
      <c r="J18" s="149"/>
    </row>
    <row r="19" spans="2:12">
      <c r="B19" s="156" t="s">
        <v>119</v>
      </c>
      <c r="C19" s="188">
        <f>C21+C20</f>
        <v>651.23408900000004</v>
      </c>
      <c r="D19" s="188">
        <f>D21+D20</f>
        <v>107.31333604</v>
      </c>
      <c r="E19" s="186">
        <f>SUM(E20:E21)</f>
        <v>107.31333604</v>
      </c>
      <c r="F19" s="187">
        <f>SUM(F20:F21)</f>
        <v>0</v>
      </c>
      <c r="G19" s="173">
        <f t="shared" si="2"/>
        <v>107.31333604</v>
      </c>
      <c r="H19" s="157">
        <f t="shared" si="3"/>
        <v>1.4409385370412795E-5</v>
      </c>
      <c r="J19" s="149"/>
    </row>
    <row r="20" spans="2:12">
      <c r="B20" s="152" t="s">
        <v>3713</v>
      </c>
      <c r="C20" s="185">
        <v>168.7</v>
      </c>
      <c r="D20" s="185">
        <v>0</v>
      </c>
      <c r="E20" s="185">
        <f>$D20</f>
        <v>0</v>
      </c>
      <c r="F20" s="187">
        <v>0</v>
      </c>
      <c r="G20" s="173">
        <f t="shared" si="2"/>
        <v>0</v>
      </c>
      <c r="H20" s="157">
        <f t="shared" si="3"/>
        <v>0</v>
      </c>
      <c r="J20" s="183"/>
      <c r="L20" s="180"/>
    </row>
    <row r="21" spans="2:12">
      <c r="B21" s="152" t="s">
        <v>122</v>
      </c>
      <c r="C21" s="185">
        <v>482.53408899999999</v>
      </c>
      <c r="D21" s="185">
        <v>107.31333604</v>
      </c>
      <c r="E21" s="185">
        <f t="shared" ref="E21:E54" si="4">$D21</f>
        <v>107.31333604</v>
      </c>
      <c r="F21" s="185">
        <v>0</v>
      </c>
      <c r="G21" s="169">
        <f t="shared" si="2"/>
        <v>107.31333604</v>
      </c>
      <c r="H21" s="178">
        <f t="shared" si="3"/>
        <v>1.4409385370412795E-5</v>
      </c>
      <c r="J21" s="175"/>
    </row>
    <row r="22" spans="2:12" ht="15.75" thickBot="1">
      <c r="B22" s="156" t="s">
        <v>126</v>
      </c>
      <c r="C22" s="188">
        <f>SUM(C23:C26)</f>
        <v>92264.417778000003</v>
      </c>
      <c r="D22" s="188">
        <f>SUM(D23:D26)</f>
        <v>51628.556942449992</v>
      </c>
      <c r="E22" s="188">
        <f>SUM(E23:E26)</f>
        <v>753.27141975000006</v>
      </c>
      <c r="F22" s="188">
        <f>SUM(F23:F26)</f>
        <v>50875.285522699996</v>
      </c>
      <c r="G22" s="171">
        <f t="shared" si="2"/>
        <v>-50122.014102949994</v>
      </c>
      <c r="H22" s="179">
        <f t="shared" si="3"/>
        <v>6.9323702025698665E-3</v>
      </c>
    </row>
    <row r="23" spans="2:12" ht="15.75" thickBot="1">
      <c r="B23" s="152" t="s">
        <v>127</v>
      </c>
      <c r="C23" s="185">
        <v>612.76176499999997</v>
      </c>
      <c r="D23" s="185">
        <v>247.96419582000004</v>
      </c>
      <c r="E23" s="189">
        <v>0</v>
      </c>
      <c r="F23" s="185">
        <f>$D23</f>
        <v>247.96419582000004</v>
      </c>
      <c r="G23" s="169">
        <f t="shared" si="2"/>
        <v>-247.96419582000004</v>
      </c>
      <c r="H23" s="178">
        <f t="shared" si="3"/>
        <v>3.3295131690837352E-5</v>
      </c>
    </row>
    <row r="24" spans="2:12">
      <c r="B24" s="152" t="s">
        <v>128</v>
      </c>
      <c r="C24" s="185">
        <v>89379.551277999999</v>
      </c>
      <c r="D24" s="185">
        <v>50627.321326879995</v>
      </c>
      <c r="E24" s="189">
        <v>0</v>
      </c>
      <c r="F24" s="185">
        <f>$D24</f>
        <v>50627.321326879995</v>
      </c>
      <c r="G24" s="169">
        <f>E24-F24</f>
        <v>-50627.321326879995</v>
      </c>
      <c r="H24" s="178">
        <f t="shared" si="3"/>
        <v>6.7979303429614299E-3</v>
      </c>
      <c r="J24" s="150"/>
    </row>
    <row r="25" spans="2:12">
      <c r="B25" s="152" t="s">
        <v>129</v>
      </c>
      <c r="C25" s="185">
        <v>3.4314740000000001</v>
      </c>
      <c r="D25" s="185">
        <v>35.971684789999998</v>
      </c>
      <c r="E25" s="185">
        <f t="shared" si="4"/>
        <v>35.971684789999998</v>
      </c>
      <c r="F25" s="185">
        <v>0</v>
      </c>
      <c r="G25" s="169">
        <f t="shared" si="2"/>
        <v>35.971684789999998</v>
      </c>
      <c r="H25" s="178">
        <f t="shared" si="3"/>
        <v>4.8300601555143533E-6</v>
      </c>
    </row>
    <row r="26" spans="2:12">
      <c r="B26" s="152" t="s">
        <v>130</v>
      </c>
      <c r="C26" s="185">
        <v>2268.6732609999999</v>
      </c>
      <c r="D26" s="185">
        <v>717.29973496000002</v>
      </c>
      <c r="E26" s="185">
        <f t="shared" si="4"/>
        <v>717.29973496000002</v>
      </c>
      <c r="F26" s="185">
        <v>0</v>
      </c>
      <c r="G26" s="169">
        <f t="shared" si="2"/>
        <v>717.29973496000002</v>
      </c>
      <c r="H26" s="178">
        <f t="shared" si="3"/>
        <v>9.6314667762085169E-5</v>
      </c>
    </row>
    <row r="27" spans="2:12" ht="15.75" thickBot="1">
      <c r="B27" s="156" t="s">
        <v>131</v>
      </c>
      <c r="C27" s="188">
        <f>C28</f>
        <v>749.45083599999998</v>
      </c>
      <c r="D27" s="188">
        <f>D28</f>
        <v>389.64153045999996</v>
      </c>
      <c r="E27" s="188">
        <f>E28</f>
        <v>0</v>
      </c>
      <c r="F27" s="188">
        <f>F28</f>
        <v>389.64153045999996</v>
      </c>
      <c r="G27" s="171">
        <f t="shared" si="2"/>
        <v>-389.64153045999996</v>
      </c>
      <c r="H27" s="179">
        <f t="shared" si="3"/>
        <v>5.2318706843880305E-5</v>
      </c>
    </row>
    <row r="28" spans="2:12">
      <c r="B28" s="152" t="s">
        <v>132</v>
      </c>
      <c r="C28" s="185">
        <v>749.45083599999998</v>
      </c>
      <c r="D28" s="185">
        <v>389.64153045999996</v>
      </c>
      <c r="E28" s="189">
        <v>0</v>
      </c>
      <c r="F28" s="185">
        <f>$D28</f>
        <v>389.64153045999996</v>
      </c>
      <c r="G28" s="169">
        <f t="shared" si="2"/>
        <v>-389.64153045999996</v>
      </c>
      <c r="H28" s="178">
        <f t="shared" si="3"/>
        <v>5.2318706843880305E-5</v>
      </c>
    </row>
    <row r="29" spans="2:12">
      <c r="B29" s="156" t="s">
        <v>133</v>
      </c>
      <c r="C29" s="188">
        <f>C30</f>
        <v>46244.887248999999</v>
      </c>
      <c r="D29" s="188">
        <f>D30</f>
        <v>16749.733806749999</v>
      </c>
      <c r="E29" s="188">
        <f>E30</f>
        <v>16749.733806749999</v>
      </c>
      <c r="F29" s="185">
        <f>F30</f>
        <v>0</v>
      </c>
      <c r="G29" s="171">
        <f t="shared" si="2"/>
        <v>16749.733806749999</v>
      </c>
      <c r="H29" s="179">
        <f t="shared" si="3"/>
        <v>2.2490528966812658E-3</v>
      </c>
    </row>
    <row r="30" spans="2:12">
      <c r="B30" s="152" t="s">
        <v>136</v>
      </c>
      <c r="C30" s="185">
        <v>46244.887248999999</v>
      </c>
      <c r="D30" s="185">
        <v>16749.733806749999</v>
      </c>
      <c r="E30" s="185">
        <f t="shared" si="4"/>
        <v>16749.733806749999</v>
      </c>
      <c r="F30" s="187">
        <v>0</v>
      </c>
      <c r="G30" s="174">
        <f t="shared" si="2"/>
        <v>16749.733806749999</v>
      </c>
      <c r="H30" s="153">
        <f t="shared" si="3"/>
        <v>2.2490528966812658E-3</v>
      </c>
    </row>
    <row r="31" spans="2:12">
      <c r="B31" s="158" t="s">
        <v>3712</v>
      </c>
      <c r="C31" s="184">
        <f>C32+C35+C46</f>
        <v>9052.3133450000005</v>
      </c>
      <c r="D31" s="184">
        <f>D32+D35+D46</f>
        <v>3619.7631910800001</v>
      </c>
      <c r="E31" s="184">
        <f>E32+E35+E46</f>
        <v>3614.4301971099994</v>
      </c>
      <c r="F31" s="184">
        <f>F32+F35+F46</f>
        <v>5.3329939700000004</v>
      </c>
      <c r="G31" s="170">
        <f>E31-F31</f>
        <v>3609.0972031399992</v>
      </c>
      <c r="H31" s="159">
        <f t="shared" si="3"/>
        <v>4.8603989676050419E-4</v>
      </c>
    </row>
    <row r="32" spans="2:12">
      <c r="B32" s="156" t="s">
        <v>146</v>
      </c>
      <c r="C32" s="188">
        <f>C33+C34</f>
        <v>414.964674</v>
      </c>
      <c r="D32" s="188">
        <f t="shared" ref="D32" si="5">D33+D34</f>
        <v>162.43603128000001</v>
      </c>
      <c r="E32" s="188">
        <f>SUM(E33:E34)</f>
        <v>162.43603128000001</v>
      </c>
      <c r="F32" s="187">
        <f>SUM(F33:F34)</f>
        <v>0</v>
      </c>
      <c r="G32" s="173">
        <f t="shared" si="2"/>
        <v>162.43603128000001</v>
      </c>
      <c r="H32" s="157">
        <f t="shared" si="3"/>
        <v>2.1810927319243067E-5</v>
      </c>
    </row>
    <row r="33" spans="2:8">
      <c r="B33" s="152" t="s">
        <v>147</v>
      </c>
      <c r="C33" s="185">
        <v>240.045174</v>
      </c>
      <c r="D33" s="185">
        <v>132.90606241</v>
      </c>
      <c r="E33" s="185">
        <f t="shared" si="4"/>
        <v>132.90606241</v>
      </c>
      <c r="F33" s="187">
        <v>0</v>
      </c>
      <c r="G33" s="174">
        <f t="shared" si="2"/>
        <v>132.90606241</v>
      </c>
      <c r="H33" s="153">
        <f t="shared" si="3"/>
        <v>1.784582179623967E-5</v>
      </c>
    </row>
    <row r="34" spans="2:8">
      <c r="B34" s="152" t="s">
        <v>149</v>
      </c>
      <c r="C34" s="185">
        <v>174.9195</v>
      </c>
      <c r="D34" s="185">
        <v>29.529968869999998</v>
      </c>
      <c r="E34" s="185">
        <f t="shared" si="4"/>
        <v>29.529968869999998</v>
      </c>
      <c r="F34" s="187">
        <v>0</v>
      </c>
      <c r="G34" s="174">
        <f>E34-F34</f>
        <v>29.529968869999998</v>
      </c>
      <c r="H34" s="153">
        <f t="shared" si="3"/>
        <v>3.9651055230033951E-6</v>
      </c>
    </row>
    <row r="35" spans="2:8">
      <c r="B35" s="156" t="s">
        <v>150</v>
      </c>
      <c r="C35" s="188">
        <f>SUM(C36:C45)</f>
        <v>7918.4062160000003</v>
      </c>
      <c r="D35" s="188">
        <f t="shared" ref="D35" si="6">SUM(D36:D45)</f>
        <v>3185.1718539399999</v>
      </c>
      <c r="E35" s="188">
        <f>SUM(E36:E45)</f>
        <v>3179.8388599699997</v>
      </c>
      <c r="F35" s="188">
        <f>SUM(F36:F45)</f>
        <v>5.3329939700000004</v>
      </c>
      <c r="G35" s="171">
        <f>E35-F35</f>
        <v>3174.5058659999995</v>
      </c>
      <c r="H35" s="157">
        <f t="shared" si="3"/>
        <v>4.2768560188368587E-4</v>
      </c>
    </row>
    <row r="36" spans="2:8">
      <c r="B36" s="152" t="s">
        <v>151</v>
      </c>
      <c r="C36" s="185">
        <v>973.79100200000005</v>
      </c>
      <c r="D36" s="185">
        <v>119.81855881999998</v>
      </c>
      <c r="E36" s="185">
        <f t="shared" si="4"/>
        <v>119.81855881999998</v>
      </c>
      <c r="F36" s="187">
        <v>0</v>
      </c>
      <c r="G36" s="174">
        <f t="shared" si="2"/>
        <v>119.81855881999998</v>
      </c>
      <c r="H36" s="153">
        <f t="shared" si="3"/>
        <v>1.6088511011542054E-5</v>
      </c>
    </row>
    <row r="37" spans="2:8">
      <c r="B37" s="152" t="s">
        <v>152</v>
      </c>
      <c r="C37" s="185">
        <v>168.15633700000001</v>
      </c>
      <c r="D37" s="185">
        <v>95.611698229999988</v>
      </c>
      <c r="E37" s="185">
        <f t="shared" si="4"/>
        <v>95.611698229999988</v>
      </c>
      <c r="F37" s="185">
        <v>0</v>
      </c>
      <c r="G37" s="169">
        <f t="shared" si="2"/>
        <v>95.611698229999988</v>
      </c>
      <c r="H37" s="178">
        <f t="shared" si="3"/>
        <v>1.2838160256262636E-5</v>
      </c>
    </row>
    <row r="38" spans="2:8">
      <c r="B38" s="152" t="s">
        <v>154</v>
      </c>
      <c r="C38" s="185">
        <v>35.876055999999998</v>
      </c>
      <c r="D38" s="185">
        <v>7.8887929799999998</v>
      </c>
      <c r="E38" s="185">
        <f t="shared" si="4"/>
        <v>7.8887929799999998</v>
      </c>
      <c r="F38" s="185">
        <v>0</v>
      </c>
      <c r="G38" s="169">
        <f t="shared" si="2"/>
        <v>7.8887929799999998</v>
      </c>
      <c r="H38" s="178">
        <f t="shared" si="3"/>
        <v>1.0592593833245179E-6</v>
      </c>
    </row>
    <row r="39" spans="2:8">
      <c r="B39" s="152" t="s">
        <v>156</v>
      </c>
      <c r="C39" s="185">
        <v>901.64199499999995</v>
      </c>
      <c r="D39" s="185">
        <v>352.77796040000004</v>
      </c>
      <c r="E39" s="185">
        <f t="shared" si="4"/>
        <v>352.77796040000004</v>
      </c>
      <c r="F39" s="185">
        <v>0</v>
      </c>
      <c r="G39" s="169">
        <f t="shared" si="2"/>
        <v>352.77796040000004</v>
      </c>
      <c r="H39" s="178">
        <f t="shared" si="3"/>
        <v>4.7368889731440925E-5</v>
      </c>
    </row>
    <row r="40" spans="2:8">
      <c r="B40" s="152" t="s">
        <v>157</v>
      </c>
      <c r="C40" s="185">
        <v>631.89854400000002</v>
      </c>
      <c r="D40" s="185">
        <v>415.24272882999998</v>
      </c>
      <c r="E40" s="185">
        <f t="shared" si="4"/>
        <v>415.24272882999998</v>
      </c>
      <c r="F40" s="185">
        <v>0</v>
      </c>
      <c r="G40" s="169">
        <f t="shared" si="2"/>
        <v>415.24272882999998</v>
      </c>
      <c r="H40" s="178">
        <f t="shared" si="3"/>
        <v>5.5756280838599954E-5</v>
      </c>
    </row>
    <row r="41" spans="2:8">
      <c r="B41" s="152" t="s">
        <v>158</v>
      </c>
      <c r="C41" s="185">
        <v>113.76155300000001</v>
      </c>
      <c r="D41" s="185">
        <v>41.376285060000008</v>
      </c>
      <c r="E41" s="185">
        <f t="shared" si="4"/>
        <v>41.376285060000008</v>
      </c>
      <c r="F41" s="185">
        <v>0</v>
      </c>
      <c r="G41" s="169">
        <f t="shared" si="2"/>
        <v>41.376285060000008</v>
      </c>
      <c r="H41" s="178">
        <f t="shared" si="3"/>
        <v>5.5557571745170925E-6</v>
      </c>
    </row>
    <row r="42" spans="2:8" ht="15.75" thickBot="1">
      <c r="B42" s="152" t="s">
        <v>159</v>
      </c>
      <c r="C42" s="185">
        <v>9.6492640000000005</v>
      </c>
      <c r="D42" s="185">
        <v>1.7999999999999999E-2</v>
      </c>
      <c r="E42" s="185">
        <f t="shared" si="4"/>
        <v>1.7999999999999999E-2</v>
      </c>
      <c r="F42" s="185">
        <v>0</v>
      </c>
      <c r="G42" s="169">
        <f t="shared" si="2"/>
        <v>1.7999999999999999E-2</v>
      </c>
      <c r="H42" s="178">
        <f t="shared" si="3"/>
        <v>2.4169310752836264E-9</v>
      </c>
    </row>
    <row r="43" spans="2:8">
      <c r="B43" s="152" t="s">
        <v>3073</v>
      </c>
      <c r="C43" s="185">
        <v>84.934883999999997</v>
      </c>
      <c r="D43" s="185">
        <v>5.3329939700000004</v>
      </c>
      <c r="E43" s="190">
        <v>0</v>
      </c>
      <c r="F43" s="185">
        <f>$D43</f>
        <v>5.3329939700000004</v>
      </c>
      <c r="G43" s="169">
        <f t="shared" si="2"/>
        <v>-5.3329939700000004</v>
      </c>
      <c r="H43" s="178">
        <f t="shared" si="3"/>
        <v>7.1608215835517752E-7</v>
      </c>
    </row>
    <row r="44" spans="2:8">
      <c r="B44" s="152" t="s">
        <v>160</v>
      </c>
      <c r="C44" s="185">
        <v>12</v>
      </c>
      <c r="D44" s="185">
        <v>10.836317030000002</v>
      </c>
      <c r="E44" s="185">
        <f t="shared" si="4"/>
        <v>10.836317030000002</v>
      </c>
      <c r="F44" s="185">
        <v>0</v>
      </c>
      <c r="G44" s="169">
        <f t="shared" si="2"/>
        <v>10.836317030000002</v>
      </c>
      <c r="H44" s="178">
        <f t="shared" si="3"/>
        <v>1.4550350761906765E-6</v>
      </c>
    </row>
    <row r="45" spans="2:8">
      <c r="B45" s="152" t="s">
        <v>161</v>
      </c>
      <c r="C45" s="185">
        <v>4986.6965810000002</v>
      </c>
      <c r="D45" s="185">
        <v>2136.2685186199997</v>
      </c>
      <c r="E45" s="185">
        <f t="shared" si="4"/>
        <v>2136.2685186199997</v>
      </c>
      <c r="F45" s="185">
        <v>0</v>
      </c>
      <c r="G45" s="169">
        <f t="shared" si="2"/>
        <v>2136.2685186199997</v>
      </c>
      <c r="H45" s="178">
        <f t="shared" si="3"/>
        <v>2.868452093223775E-4</v>
      </c>
    </row>
    <row r="46" spans="2:8">
      <c r="B46" s="156" t="s">
        <v>162</v>
      </c>
      <c r="C46" s="188">
        <f>SUM(C47:C54)</f>
        <v>718.942455</v>
      </c>
      <c r="D46" s="188">
        <f t="shared" ref="D46" si="7">SUM(D47:D54)</f>
        <v>272.15530586</v>
      </c>
      <c r="E46" s="188">
        <f>SUM(E47:E54)</f>
        <v>272.15530586</v>
      </c>
      <c r="F46" s="185">
        <f>SUM(F47:F54)</f>
        <v>0</v>
      </c>
      <c r="G46" s="171">
        <f t="shared" si="2"/>
        <v>272.15530586</v>
      </c>
      <c r="H46" s="179">
        <f t="shared" si="3"/>
        <v>3.6543367557575222E-5</v>
      </c>
    </row>
    <row r="47" spans="2:8">
      <c r="B47" s="152" t="s">
        <v>163</v>
      </c>
      <c r="C47" s="185">
        <v>282.064978</v>
      </c>
      <c r="D47" s="185">
        <v>120.17257404</v>
      </c>
      <c r="E47" s="185">
        <f t="shared" si="4"/>
        <v>120.17257404</v>
      </c>
      <c r="F47" s="185">
        <v>0</v>
      </c>
      <c r="G47" s="169">
        <f t="shared" si="2"/>
        <v>120.17257404</v>
      </c>
      <c r="H47" s="178">
        <f t="shared" si="3"/>
        <v>1.6136046033005467E-5</v>
      </c>
    </row>
    <row r="48" spans="2:8">
      <c r="B48" s="152" t="s">
        <v>164</v>
      </c>
      <c r="C48" s="185">
        <v>4.5381109999999998</v>
      </c>
      <c r="D48" s="185">
        <v>2.11669844</v>
      </c>
      <c r="E48" s="185">
        <f t="shared" si="4"/>
        <v>2.11669844</v>
      </c>
      <c r="F48" s="185">
        <v>0</v>
      </c>
      <c r="G48" s="169">
        <f t="shared" si="2"/>
        <v>2.11669844</v>
      </c>
      <c r="H48" s="178">
        <f t="shared" si="3"/>
        <v>2.8421745759113193E-7</v>
      </c>
    </row>
    <row r="49" spans="2:8">
      <c r="B49" s="152" t="s">
        <v>165</v>
      </c>
      <c r="C49" s="185">
        <v>149.27897200000001</v>
      </c>
      <c r="D49" s="185">
        <v>63.53278779</v>
      </c>
      <c r="E49" s="185">
        <f t="shared" si="4"/>
        <v>63.53278779</v>
      </c>
      <c r="F49" s="187">
        <v>0</v>
      </c>
      <c r="G49" s="174">
        <f t="shared" si="2"/>
        <v>63.53278779</v>
      </c>
      <c r="H49" s="153">
        <f t="shared" si="3"/>
        <v>8.5307982838361743E-6</v>
      </c>
    </row>
    <row r="50" spans="2:8">
      <c r="B50" s="152" t="s">
        <v>166</v>
      </c>
      <c r="C50" s="185">
        <v>16</v>
      </c>
      <c r="D50" s="185">
        <v>2.8788295399999995</v>
      </c>
      <c r="E50" s="185">
        <f t="shared" si="4"/>
        <v>2.8788295399999995</v>
      </c>
      <c r="F50" s="187">
        <v>0</v>
      </c>
      <c r="G50" s="174">
        <f t="shared" si="2"/>
        <v>2.8788295399999995</v>
      </c>
      <c r="H50" s="153">
        <f t="shared" si="3"/>
        <v>3.8655180975947036E-7</v>
      </c>
    </row>
    <row r="51" spans="2:8">
      <c r="B51" s="152" t="s">
        <v>3074</v>
      </c>
      <c r="C51" s="185">
        <v>62.669184000000001</v>
      </c>
      <c r="D51" s="185">
        <v>20.573689379999998</v>
      </c>
      <c r="E51" s="185">
        <f t="shared" si="4"/>
        <v>20.573689379999998</v>
      </c>
      <c r="F51" s="187">
        <v>0</v>
      </c>
      <c r="G51" s="174">
        <f t="shared" si="2"/>
        <v>20.573689379999998</v>
      </c>
      <c r="H51" s="153">
        <f t="shared" si="3"/>
        <v>2.762510510875262E-6</v>
      </c>
    </row>
    <row r="52" spans="2:8">
      <c r="B52" s="152" t="s">
        <v>3075</v>
      </c>
      <c r="C52" s="185">
        <v>1.688957</v>
      </c>
      <c r="D52" s="185">
        <v>0</v>
      </c>
      <c r="E52" s="185">
        <f t="shared" si="4"/>
        <v>0</v>
      </c>
      <c r="F52" s="187">
        <v>0</v>
      </c>
      <c r="G52" s="174">
        <f t="shared" si="2"/>
        <v>0</v>
      </c>
      <c r="H52" s="153">
        <f t="shared" si="3"/>
        <v>0</v>
      </c>
    </row>
    <row r="53" spans="2:8">
      <c r="B53" s="152" t="s">
        <v>167</v>
      </c>
      <c r="C53" s="185">
        <v>6.5523220000000002</v>
      </c>
      <c r="D53" s="185">
        <v>3.0789468799999997</v>
      </c>
      <c r="E53" s="185">
        <f t="shared" si="4"/>
        <v>3.0789468799999997</v>
      </c>
      <c r="F53" s="187">
        <v>0</v>
      </c>
      <c r="G53" s="174">
        <f t="shared" si="2"/>
        <v>3.0789468799999997</v>
      </c>
      <c r="H53" s="153">
        <f t="shared" si="3"/>
        <v>4.1342235518997586E-7</v>
      </c>
    </row>
    <row r="54" spans="2:8">
      <c r="B54" s="152" t="s">
        <v>168</v>
      </c>
      <c r="C54" s="185">
        <v>196.14993100000001</v>
      </c>
      <c r="D54" s="185">
        <v>59.801779789999998</v>
      </c>
      <c r="E54" s="212">
        <f t="shared" si="4"/>
        <v>59.801779789999998</v>
      </c>
      <c r="F54" s="187">
        <v>0</v>
      </c>
      <c r="G54" s="174">
        <f t="shared" si="2"/>
        <v>59.801779789999998</v>
      </c>
      <c r="H54" s="153">
        <f t="shared" si="3"/>
        <v>8.0298211073177409E-6</v>
      </c>
    </row>
    <row r="55" spans="2:8">
      <c r="B55" s="181" t="s">
        <v>614</v>
      </c>
      <c r="C55" s="191">
        <f>C15+C18+C31</f>
        <v>150495.728752</v>
      </c>
      <c r="D55" s="191">
        <f>D15+D18+D31</f>
        <v>72982.319881260002</v>
      </c>
      <c r="E55" s="191">
        <f>E15+E18+E31</f>
        <v>21712.059834129999</v>
      </c>
      <c r="F55" s="191">
        <f>F15+F18+F31</f>
        <v>51270.260047129996</v>
      </c>
      <c r="G55" s="172">
        <f t="shared" si="2"/>
        <v>-29558.200212999996</v>
      </c>
      <c r="H55" s="182">
        <f t="shared" si="3"/>
        <v>9.7996242704059613E-3</v>
      </c>
    </row>
    <row r="56" spans="2:8">
      <c r="B56" s="15" t="s">
        <v>26</v>
      </c>
      <c r="C56" s="145"/>
      <c r="D56" s="154"/>
      <c r="E56" s="155"/>
      <c r="F56" s="155"/>
      <c r="G56" s="154"/>
      <c r="H56" s="154"/>
    </row>
    <row r="57" spans="2:8" ht="31.9" customHeight="1">
      <c r="B57" s="213" t="s">
        <v>4171</v>
      </c>
      <c r="C57" s="213"/>
      <c r="D57" s="154"/>
      <c r="E57" s="155"/>
      <c r="F57" s="155"/>
      <c r="G57" s="154"/>
      <c r="H57" s="154"/>
    </row>
    <row r="58" spans="2:8">
      <c r="B58" s="15" t="s">
        <v>3719</v>
      </c>
      <c r="E58" s="149"/>
    </row>
    <row r="59" spans="2:8">
      <c r="B59" s="15" t="s">
        <v>46</v>
      </c>
      <c r="E59" s="149"/>
    </row>
    <row r="66" spans="8:9">
      <c r="H66" s="149"/>
      <c r="I66" s="149"/>
    </row>
    <row r="68" spans="8:9">
      <c r="H68" s="149"/>
    </row>
    <row r="69" spans="8:9">
      <c r="H69" s="149"/>
    </row>
    <row r="70" spans="8:9">
      <c r="H70" s="149"/>
    </row>
    <row r="71" spans="8:9">
      <c r="H71" s="151"/>
    </row>
    <row r="72" spans="8:9">
      <c r="H72" s="151"/>
    </row>
    <row r="76" spans="8:9">
      <c r="H76" s="149"/>
    </row>
  </sheetData>
  <mergeCells count="15">
    <mergeCell ref="B1:H1"/>
    <mergeCell ref="B2:H2"/>
    <mergeCell ref="H10:H13"/>
    <mergeCell ref="B57:C57"/>
    <mergeCell ref="D10:D13"/>
    <mergeCell ref="E10:E13"/>
    <mergeCell ref="F10:F13"/>
    <mergeCell ref="G10:G13"/>
    <mergeCell ref="B10:B14"/>
    <mergeCell ref="C10:C12"/>
    <mergeCell ref="B3:H3"/>
    <mergeCell ref="B5:H5"/>
    <mergeCell ref="B6:H6"/>
    <mergeCell ref="B7:H7"/>
    <mergeCell ref="B8:H8"/>
  </mergeCells>
  <pageMargins left="0.7" right="0.7" top="0.75" bottom="0.75" header="0.3" footer="0.3"/>
  <ignoredErrors>
    <ignoredError sqref="F28 E35 E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H104"/>
  <sheetViews>
    <sheetView showGridLines="0" zoomScale="90" zoomScaleNormal="90" workbookViewId="0">
      <selection activeCell="F83" sqref="F83"/>
    </sheetView>
  </sheetViews>
  <sheetFormatPr baseColWidth="10" defaultColWidth="11.42578125" defaultRowHeight="15"/>
  <cols>
    <col min="1" max="1" width="17.140625" customWidth="1"/>
    <col min="2" max="2" width="91.42578125" customWidth="1"/>
    <col min="3" max="3" width="17.85546875" customWidth="1"/>
    <col min="4" max="4" width="16.5703125" customWidth="1"/>
    <col min="5" max="5" width="16.7109375" customWidth="1"/>
    <col min="6" max="6" width="12.28515625" bestFit="1" customWidth="1"/>
    <col min="7" max="7" width="13.140625" bestFit="1" customWidth="1"/>
    <col min="8" max="8" width="12" bestFit="1" customWidth="1"/>
  </cols>
  <sheetData>
    <row r="1" spans="1:8" ht="28.5" customHeight="1">
      <c r="A1" s="215" t="s">
        <v>0</v>
      </c>
      <c r="B1" s="215"/>
      <c r="C1" s="215"/>
      <c r="D1" s="215"/>
      <c r="E1" s="215"/>
    </row>
    <row r="2" spans="1:8" ht="21" customHeight="1">
      <c r="A2" s="216" t="s">
        <v>1</v>
      </c>
      <c r="B2" s="216"/>
      <c r="C2" s="216"/>
      <c r="D2" s="216"/>
      <c r="E2" s="216"/>
    </row>
    <row r="3" spans="1:8" ht="15" customHeight="1">
      <c r="A3" s="223" t="s">
        <v>2</v>
      </c>
      <c r="B3" s="223"/>
      <c r="C3" s="223"/>
      <c r="D3" s="223"/>
      <c r="E3" s="223"/>
    </row>
    <row r="5" spans="1:8" ht="18.75" customHeight="1">
      <c r="A5" s="225" t="s">
        <v>29</v>
      </c>
      <c r="B5" s="225"/>
      <c r="C5" s="225"/>
      <c r="D5" s="225"/>
      <c r="E5" s="225"/>
      <c r="F5" s="225"/>
    </row>
    <row r="6" spans="1:8" ht="18.75">
      <c r="A6" s="224" t="s">
        <v>213</v>
      </c>
      <c r="B6" s="224"/>
      <c r="C6" s="224"/>
      <c r="D6" s="224"/>
      <c r="E6" s="224"/>
    </row>
    <row r="7" spans="1:8" ht="18.75">
      <c r="A7" s="219" t="s">
        <v>4170</v>
      </c>
      <c r="B7" s="219"/>
      <c r="C7" s="219"/>
      <c r="D7" s="219"/>
      <c r="E7" s="219"/>
      <c r="G7" s="12"/>
    </row>
    <row r="8" spans="1:8" ht="15.75">
      <c r="A8" s="227" t="s">
        <v>5</v>
      </c>
      <c r="B8" s="227"/>
      <c r="C8" s="227"/>
      <c r="D8" s="227"/>
      <c r="E8" s="227"/>
    </row>
    <row r="11" spans="1:8" ht="15" customHeight="1">
      <c r="B11" s="226" t="s">
        <v>6</v>
      </c>
      <c r="C11" s="49" t="s">
        <v>7</v>
      </c>
      <c r="D11" s="228" t="s">
        <v>8</v>
      </c>
      <c r="H11" s="12"/>
    </row>
    <row r="12" spans="1:8" ht="15.75" customHeight="1">
      <c r="B12" s="226"/>
      <c r="C12" s="50" t="s">
        <v>3066</v>
      </c>
      <c r="D12" s="228"/>
    </row>
    <row r="13" spans="1:8">
      <c r="B13" s="22" t="s">
        <v>14</v>
      </c>
      <c r="C13" s="19">
        <f>C14+C20+C30+C40+C49+C56+C66+C70</f>
        <v>1418686.51495</v>
      </c>
      <c r="D13" s="114">
        <f>D14+D20+D30+D40+D49+D56+D66+D70</f>
        <v>702490.42123076995</v>
      </c>
      <c r="F13" s="44"/>
    </row>
    <row r="14" spans="1:8">
      <c r="B14" s="38" t="s">
        <v>214</v>
      </c>
      <c r="C14" s="129">
        <f>SUM(C15:C19)</f>
        <v>336637.71550699999</v>
      </c>
      <c r="D14" s="125">
        <f>SUM(D15:D19)</f>
        <v>155959.72711376005</v>
      </c>
      <c r="E14" s="96"/>
      <c r="F14" s="44"/>
    </row>
    <row r="15" spans="1:8">
      <c r="B15" s="105" t="s">
        <v>215</v>
      </c>
      <c r="C15" s="87">
        <v>277819.46428999997</v>
      </c>
      <c r="D15" s="198">
        <v>126049.20769005007</v>
      </c>
      <c r="E15" s="96"/>
      <c r="F15" s="44"/>
    </row>
    <row r="16" spans="1:8">
      <c r="B16" s="105" t="s">
        <v>216</v>
      </c>
      <c r="C16" s="87">
        <v>24032.337694999998</v>
      </c>
      <c r="D16" s="198">
        <v>10089.040704609995</v>
      </c>
      <c r="E16" s="96"/>
      <c r="F16" s="130"/>
    </row>
    <row r="17" spans="2:6">
      <c r="B17" s="105" t="s">
        <v>217</v>
      </c>
      <c r="C17" s="87">
        <v>1060.435324</v>
      </c>
      <c r="D17" s="198">
        <v>1510.9124828199999</v>
      </c>
      <c r="E17" s="96"/>
      <c r="F17" s="44"/>
    </row>
    <row r="18" spans="2:6">
      <c r="B18" s="105" t="s">
        <v>3406</v>
      </c>
      <c r="C18" s="77">
        <v>0</v>
      </c>
      <c r="D18" s="198">
        <v>699.95807925999998</v>
      </c>
      <c r="E18" s="96"/>
      <c r="F18" s="44"/>
    </row>
    <row r="19" spans="2:6">
      <c r="B19" s="105" t="s">
        <v>218</v>
      </c>
      <c r="C19" s="87">
        <v>33725.478197999997</v>
      </c>
      <c r="D19" s="198">
        <v>17610.608157020015</v>
      </c>
      <c r="E19" s="96"/>
      <c r="F19" s="44"/>
    </row>
    <row r="20" spans="2:6">
      <c r="B20" s="106" t="s">
        <v>219</v>
      </c>
      <c r="C20" s="79">
        <f>SUM(C21:C29)</f>
        <v>95577.903015000004</v>
      </c>
      <c r="D20" s="117">
        <f t="shared" ref="D20" si="0">SUM(D21:D29)</f>
        <v>44657.820701559991</v>
      </c>
      <c r="E20" s="96"/>
      <c r="F20" s="44"/>
    </row>
    <row r="21" spans="2:6">
      <c r="B21" s="105" t="s">
        <v>220</v>
      </c>
      <c r="C21" s="87">
        <v>8960.9944169999999</v>
      </c>
      <c r="D21" s="113">
        <v>7089.4580150300008</v>
      </c>
      <c r="E21" s="96"/>
      <c r="F21" s="44"/>
    </row>
    <row r="22" spans="2:6">
      <c r="B22" s="105" t="s">
        <v>221</v>
      </c>
      <c r="C22" s="87">
        <v>8162.8916829999998</v>
      </c>
      <c r="D22" s="113">
        <v>4887.3261026499995</v>
      </c>
      <c r="E22" s="96"/>
      <c r="F22" s="44"/>
    </row>
    <row r="23" spans="2:6">
      <c r="B23" s="105" t="s">
        <v>222</v>
      </c>
      <c r="C23" s="87">
        <v>5094.2557230000002</v>
      </c>
      <c r="D23" s="113">
        <v>2187.3085041099998</v>
      </c>
      <c r="E23" s="96"/>
      <c r="F23" s="44"/>
    </row>
    <row r="24" spans="2:6">
      <c r="B24" s="105" t="s">
        <v>223</v>
      </c>
      <c r="C24" s="87">
        <v>1059.9565869999999</v>
      </c>
      <c r="D24" s="113">
        <v>982.06164780999995</v>
      </c>
      <c r="E24" s="96"/>
      <c r="F24" s="44"/>
    </row>
    <row r="25" spans="2:6">
      <c r="B25" s="105" t="s">
        <v>224</v>
      </c>
      <c r="C25" s="87">
        <v>7466.6249589999998</v>
      </c>
      <c r="D25" s="113">
        <v>3864.1338072600006</v>
      </c>
      <c r="E25" s="96"/>
      <c r="F25" s="44"/>
    </row>
    <row r="26" spans="2:6">
      <c r="B26" s="105" t="s">
        <v>225</v>
      </c>
      <c r="C26" s="87">
        <v>5791.7729259999996</v>
      </c>
      <c r="D26" s="113">
        <v>3343.9025488800007</v>
      </c>
      <c r="E26" s="96"/>
      <c r="F26" s="44"/>
    </row>
    <row r="27" spans="2:6">
      <c r="B27" s="105" t="s">
        <v>226</v>
      </c>
      <c r="C27" s="87">
        <v>4684.1034719999998</v>
      </c>
      <c r="D27" s="113">
        <v>2212.6106451999999</v>
      </c>
      <c r="E27" s="96"/>
      <c r="F27" s="44"/>
    </row>
    <row r="28" spans="2:6">
      <c r="B28" s="105" t="s">
        <v>227</v>
      </c>
      <c r="C28" s="87">
        <v>18201.028610000001</v>
      </c>
      <c r="D28" s="113">
        <v>4092.9974392700001</v>
      </c>
      <c r="E28" s="96"/>
      <c r="F28" s="44"/>
    </row>
    <row r="29" spans="2:6">
      <c r="B29" s="105" t="s">
        <v>228</v>
      </c>
      <c r="C29" s="87">
        <v>36156.274638000003</v>
      </c>
      <c r="D29" s="113">
        <v>15998.021991349997</v>
      </c>
      <c r="E29" s="96"/>
      <c r="F29" s="44"/>
    </row>
    <row r="30" spans="2:6">
      <c r="B30" s="106" t="s">
        <v>229</v>
      </c>
      <c r="C30" s="79">
        <f>SUM(C31:C39)</f>
        <v>64350.109949999998</v>
      </c>
      <c r="D30" s="117">
        <f t="shared" ref="D30" si="1">SUM(D31:D39)</f>
        <v>23396.776154910003</v>
      </c>
      <c r="E30" s="96"/>
      <c r="F30" s="44"/>
    </row>
    <row r="31" spans="2:6">
      <c r="B31" s="105" t="s">
        <v>230</v>
      </c>
      <c r="C31" s="87">
        <v>9622.13069</v>
      </c>
      <c r="D31" s="113">
        <v>4300.944295790001</v>
      </c>
      <c r="E31" s="96"/>
      <c r="F31" s="44"/>
    </row>
    <row r="32" spans="2:6">
      <c r="B32" s="105" t="s">
        <v>231</v>
      </c>
      <c r="C32" s="87">
        <v>4322.0018339999997</v>
      </c>
      <c r="D32" s="113">
        <v>2525.0274204799989</v>
      </c>
      <c r="E32" s="96"/>
      <c r="F32" s="44"/>
    </row>
    <row r="33" spans="2:6">
      <c r="B33" s="105" t="s">
        <v>232</v>
      </c>
      <c r="C33" s="87">
        <v>6116.8546219999998</v>
      </c>
      <c r="D33" s="113">
        <v>1576.3594425500007</v>
      </c>
      <c r="E33" s="96"/>
      <c r="F33" s="44"/>
    </row>
    <row r="34" spans="2:6">
      <c r="B34" s="105" t="s">
        <v>233</v>
      </c>
      <c r="C34" s="87">
        <v>12381.168839</v>
      </c>
      <c r="D34" s="113">
        <v>5826.295304469998</v>
      </c>
      <c r="E34" s="96"/>
      <c r="F34" s="44"/>
    </row>
    <row r="35" spans="2:6">
      <c r="B35" s="105" t="s">
        <v>234</v>
      </c>
      <c r="C35" s="87">
        <v>713.08329100000003</v>
      </c>
      <c r="D35" s="113">
        <v>220.13624817999994</v>
      </c>
      <c r="E35" s="96"/>
      <c r="F35" s="44"/>
    </row>
    <row r="36" spans="2:6">
      <c r="B36" s="105" t="s">
        <v>235</v>
      </c>
      <c r="C36" s="87">
        <v>4672.6328729999996</v>
      </c>
      <c r="D36" s="113">
        <v>1952.1114959599984</v>
      </c>
      <c r="E36" s="96"/>
      <c r="F36" s="44"/>
    </row>
    <row r="37" spans="2:6">
      <c r="B37" s="105" t="s">
        <v>236</v>
      </c>
      <c r="C37" s="87">
        <v>9075.5244600000005</v>
      </c>
      <c r="D37" s="113">
        <v>3898.9321081600015</v>
      </c>
      <c r="E37" s="96"/>
      <c r="F37" s="44"/>
    </row>
    <row r="38" spans="2:6">
      <c r="B38" s="105" t="s">
        <v>237</v>
      </c>
      <c r="C38" s="87">
        <v>3797.9611359999999</v>
      </c>
      <c r="D38" s="113">
        <v>0</v>
      </c>
      <c r="E38" s="96"/>
      <c r="F38" s="44"/>
    </row>
    <row r="39" spans="2:6">
      <c r="B39" s="105" t="s">
        <v>238</v>
      </c>
      <c r="C39" s="87">
        <v>13648.752205000001</v>
      </c>
      <c r="D39" s="113">
        <v>3096.9698393199997</v>
      </c>
      <c r="E39" s="96"/>
      <c r="F39" s="44"/>
    </row>
    <row r="40" spans="2:6">
      <c r="B40" s="106" t="s">
        <v>239</v>
      </c>
      <c r="C40" s="79">
        <f>SUM(C41:C48)</f>
        <v>467150.91096399998</v>
      </c>
      <c r="D40" s="117">
        <f>SUM(D41:D48)</f>
        <v>257247.22849656997</v>
      </c>
      <c r="E40" s="96"/>
      <c r="F40" s="44"/>
    </row>
    <row r="41" spans="2:6">
      <c r="B41" s="105" t="s">
        <v>240</v>
      </c>
      <c r="C41" s="87">
        <v>141870.27805399999</v>
      </c>
      <c r="D41" s="113">
        <v>76032.320749369974</v>
      </c>
      <c r="E41" s="96"/>
      <c r="F41" s="44"/>
    </row>
    <row r="42" spans="2:6">
      <c r="B42" s="105" t="s">
        <v>241</v>
      </c>
      <c r="C42" s="87">
        <v>146902.47069799999</v>
      </c>
      <c r="D42" s="113">
        <v>78755.254285989999</v>
      </c>
      <c r="E42" s="96"/>
      <c r="F42" s="44"/>
    </row>
    <row r="43" spans="2:6">
      <c r="B43" s="105" t="s">
        <v>242</v>
      </c>
      <c r="C43" s="87">
        <v>15385.741797000001</v>
      </c>
      <c r="D43" s="113">
        <v>7934.5985479699984</v>
      </c>
      <c r="E43" s="96"/>
      <c r="F43" s="44"/>
    </row>
    <row r="44" spans="2:6">
      <c r="B44" s="105" t="s">
        <v>243</v>
      </c>
      <c r="C44" s="87">
        <v>99011.6345</v>
      </c>
      <c r="D44" s="113">
        <v>58414.439257509999</v>
      </c>
      <c r="E44" s="96"/>
      <c r="F44" s="44"/>
    </row>
    <row r="45" spans="2:6">
      <c r="B45" s="105" t="s">
        <v>244</v>
      </c>
      <c r="C45" s="87">
        <v>31934.147223</v>
      </c>
      <c r="D45" s="113">
        <v>15387.726040670001</v>
      </c>
      <c r="E45" s="96"/>
      <c r="F45" s="44"/>
    </row>
    <row r="46" spans="2:6">
      <c r="B46" s="105" t="s">
        <v>245</v>
      </c>
      <c r="C46" s="77">
        <v>14201.85</v>
      </c>
      <c r="D46" s="113">
        <v>12565.033556209999</v>
      </c>
      <c r="E46" s="96"/>
      <c r="F46" s="44"/>
    </row>
    <row r="47" spans="2:6">
      <c r="B47" s="105" t="s">
        <v>246</v>
      </c>
      <c r="C47" s="77">
        <v>953.77914099999998</v>
      </c>
      <c r="D47" s="113">
        <v>410.19420171000002</v>
      </c>
      <c r="E47" s="96"/>
      <c r="F47" s="44"/>
    </row>
    <row r="48" spans="2:6">
      <c r="B48" s="105" t="s">
        <v>247</v>
      </c>
      <c r="C48" s="87">
        <v>16891.009550999999</v>
      </c>
      <c r="D48" s="113">
        <v>7747.6618571400013</v>
      </c>
      <c r="E48" s="96"/>
      <c r="F48" s="44"/>
    </row>
    <row r="49" spans="2:6">
      <c r="B49" s="106" t="s">
        <v>248</v>
      </c>
      <c r="C49" s="79">
        <f>SUM(C50:C55)</f>
        <v>64412.716842000002</v>
      </c>
      <c r="D49" s="117">
        <f>SUM(D50:D55)</f>
        <v>33140.828593320002</v>
      </c>
      <c r="E49" s="96"/>
      <c r="F49" s="44"/>
    </row>
    <row r="50" spans="2:6">
      <c r="B50" s="105" t="s">
        <v>249</v>
      </c>
      <c r="C50" s="87">
        <v>228.37826000000001</v>
      </c>
      <c r="D50" s="113">
        <v>931.10112227000002</v>
      </c>
      <c r="E50" s="96"/>
      <c r="F50" s="44"/>
    </row>
    <row r="51" spans="2:6">
      <c r="B51" s="105" t="s">
        <v>250</v>
      </c>
      <c r="C51" s="87">
        <v>10072.568888</v>
      </c>
      <c r="D51" s="113">
        <v>6021.6082415499995</v>
      </c>
      <c r="E51" s="96"/>
      <c r="F51" s="44"/>
    </row>
    <row r="52" spans="2:6">
      <c r="B52" s="105" t="s">
        <v>251</v>
      </c>
      <c r="C52" s="87">
        <v>8986.1003540000002</v>
      </c>
      <c r="D52" s="113">
        <v>5874.8709616000006</v>
      </c>
      <c r="E52" s="96"/>
      <c r="F52" s="44"/>
    </row>
    <row r="53" spans="2:6">
      <c r="B53" s="105" t="s">
        <v>252</v>
      </c>
      <c r="C53" s="87">
        <v>44577.66934</v>
      </c>
      <c r="D53" s="113">
        <v>20002.817570070001</v>
      </c>
      <c r="E53" s="96"/>
      <c r="F53" s="44"/>
    </row>
    <row r="54" spans="2:6">
      <c r="B54" s="105" t="s">
        <v>253</v>
      </c>
      <c r="C54" s="87">
        <v>500</v>
      </c>
      <c r="D54" s="113">
        <v>250</v>
      </c>
      <c r="E54" s="96"/>
      <c r="F54" s="44"/>
    </row>
    <row r="55" spans="2:6">
      <c r="B55" s="105" t="s">
        <v>254</v>
      </c>
      <c r="C55" s="87">
        <v>48</v>
      </c>
      <c r="D55" s="113">
        <v>60.43069783</v>
      </c>
      <c r="E55" s="96"/>
      <c r="F55" s="44"/>
    </row>
    <row r="56" spans="2:6">
      <c r="B56" s="106" t="s">
        <v>255</v>
      </c>
      <c r="C56" s="79">
        <f>SUM(C57:C65)</f>
        <v>35782.539131000005</v>
      </c>
      <c r="D56" s="117">
        <f>SUM(D57:D65)</f>
        <v>9352.3528973199973</v>
      </c>
      <c r="E56" s="96"/>
      <c r="F56" s="44"/>
    </row>
    <row r="57" spans="2:6">
      <c r="B57" s="105" t="s">
        <v>256</v>
      </c>
      <c r="C57" s="87">
        <v>11932.912928</v>
      </c>
      <c r="D57" s="113">
        <v>2547.6304128999977</v>
      </c>
      <c r="E57" s="96"/>
      <c r="F57" s="44"/>
    </row>
    <row r="58" spans="2:6">
      <c r="B58" s="105" t="s">
        <v>257</v>
      </c>
      <c r="C58" s="87">
        <v>1223.980679</v>
      </c>
      <c r="D58" s="113">
        <v>918.68705384000009</v>
      </c>
      <c r="E58" s="96"/>
      <c r="F58" s="44"/>
    </row>
    <row r="59" spans="2:6">
      <c r="B59" s="105" t="s">
        <v>258</v>
      </c>
      <c r="C59" s="87">
        <v>2019.5572239999999</v>
      </c>
      <c r="D59" s="113">
        <v>715.79166833999989</v>
      </c>
      <c r="E59" s="96"/>
      <c r="F59" s="44"/>
    </row>
    <row r="60" spans="2:6">
      <c r="B60" s="105" t="s">
        <v>259</v>
      </c>
      <c r="C60" s="87">
        <v>7993.1434840000002</v>
      </c>
      <c r="D60" s="113">
        <v>2430.9625542999997</v>
      </c>
      <c r="E60" s="96"/>
      <c r="F60" s="44"/>
    </row>
    <row r="61" spans="2:6">
      <c r="B61" s="105" t="s">
        <v>260</v>
      </c>
      <c r="C61" s="87">
        <v>8006.9149770000004</v>
      </c>
      <c r="D61" s="113">
        <v>825.68233369000041</v>
      </c>
      <c r="E61" s="96"/>
      <c r="F61" s="44"/>
    </row>
    <row r="62" spans="2:6">
      <c r="B62" s="105" t="s">
        <v>261</v>
      </c>
      <c r="C62" s="87">
        <v>528.89837699999998</v>
      </c>
      <c r="D62" s="113">
        <v>212.432064</v>
      </c>
      <c r="E62" s="96"/>
      <c r="F62" s="44"/>
    </row>
    <row r="63" spans="2:6">
      <c r="B63" s="105" t="s">
        <v>262</v>
      </c>
      <c r="C63" s="87">
        <v>1158.5041900000001</v>
      </c>
      <c r="D63" s="113">
        <v>189.07498919</v>
      </c>
      <c r="E63" s="96"/>
      <c r="F63" s="44"/>
    </row>
    <row r="64" spans="2:6">
      <c r="B64" s="105" t="s">
        <v>263</v>
      </c>
      <c r="C64" s="87">
        <v>799.36777600000005</v>
      </c>
      <c r="D64" s="113">
        <v>258.48472301999993</v>
      </c>
      <c r="E64" s="96"/>
      <c r="F64" s="44"/>
    </row>
    <row r="65" spans="2:6">
      <c r="B65" s="105" t="s">
        <v>264</v>
      </c>
      <c r="C65" s="87">
        <v>2119.2594960000001</v>
      </c>
      <c r="D65" s="113">
        <v>1253.60709804</v>
      </c>
      <c r="E65" s="96"/>
      <c r="F65" s="44"/>
    </row>
    <row r="66" spans="2:6">
      <c r="B66" s="106" t="s">
        <v>265</v>
      </c>
      <c r="C66" s="79">
        <f>SUM(C67:C69)</f>
        <v>90957.82523599999</v>
      </c>
      <c r="D66" s="117">
        <f>SUM(D67:D69)</f>
        <v>31692.017047059995</v>
      </c>
      <c r="E66" s="96"/>
      <c r="F66" s="44"/>
    </row>
    <row r="67" spans="2:6">
      <c r="B67" s="105" t="s">
        <v>266</v>
      </c>
      <c r="C67" s="87">
        <v>24154.795818999999</v>
      </c>
      <c r="D67" s="113">
        <v>11606.617926689996</v>
      </c>
      <c r="E67" s="96"/>
      <c r="F67" s="44"/>
    </row>
    <row r="68" spans="2:6">
      <c r="B68" s="105" t="s">
        <v>267</v>
      </c>
      <c r="C68" s="87">
        <v>65356.745142</v>
      </c>
      <c r="D68" s="113">
        <v>20085.399120369999</v>
      </c>
      <c r="E68" s="96"/>
      <c r="F68" s="44"/>
    </row>
    <row r="69" spans="2:6">
      <c r="B69" s="105" t="s">
        <v>268</v>
      </c>
      <c r="C69" s="87">
        <v>1446.284275</v>
      </c>
      <c r="D69" s="113">
        <v>0</v>
      </c>
      <c r="E69" s="96"/>
      <c r="F69" s="44"/>
    </row>
    <row r="70" spans="2:6">
      <c r="B70" s="106" t="s">
        <v>269</v>
      </c>
      <c r="C70" s="79">
        <f>SUM(C71:C74)</f>
        <v>263816.79430499999</v>
      </c>
      <c r="D70" s="117">
        <f>SUM(D71:D74)</f>
        <v>147043.67022627001</v>
      </c>
      <c r="E70" s="96"/>
      <c r="F70" s="44"/>
    </row>
    <row r="71" spans="2:6">
      <c r="B71" s="105" t="s">
        <v>270</v>
      </c>
      <c r="C71" s="87">
        <v>101900.204127</v>
      </c>
      <c r="D71" s="113">
        <v>49757.311805110003</v>
      </c>
      <c r="E71" s="96"/>
      <c r="F71" s="44"/>
    </row>
    <row r="72" spans="2:6">
      <c r="B72" s="39" t="s">
        <v>271</v>
      </c>
      <c r="C72" s="87">
        <v>160209.32007300001</v>
      </c>
      <c r="D72" s="113">
        <v>96635.201221350013</v>
      </c>
      <c r="E72" s="96"/>
      <c r="F72" s="44"/>
    </row>
    <row r="73" spans="2:6">
      <c r="B73" s="39" t="s">
        <v>272</v>
      </c>
      <c r="C73" s="87">
        <v>1707.2701050000001</v>
      </c>
      <c r="D73" s="113">
        <v>651.0251473300001</v>
      </c>
      <c r="E73" s="96"/>
      <c r="F73" s="44"/>
    </row>
    <row r="74" spans="2:6">
      <c r="B74" s="39" t="s">
        <v>3408</v>
      </c>
      <c r="C74" s="77">
        <v>0</v>
      </c>
      <c r="D74" s="113">
        <v>0.13205247999999997</v>
      </c>
      <c r="E74" s="96"/>
      <c r="F74" s="44"/>
    </row>
    <row r="75" spans="2:6">
      <c r="B75" s="22" t="s">
        <v>42</v>
      </c>
      <c r="C75" s="19">
        <f>C76+C78</f>
        <v>113668.099604</v>
      </c>
      <c r="D75" s="114">
        <f>D76+D78</f>
        <v>55528.236784029999</v>
      </c>
      <c r="E75" s="96"/>
      <c r="F75" s="44"/>
    </row>
    <row r="76" spans="2:6">
      <c r="B76" s="38" t="s">
        <v>273</v>
      </c>
      <c r="C76" s="35">
        <f>C77</f>
        <v>4281.9326160000001</v>
      </c>
      <c r="D76" s="117">
        <f>D77</f>
        <v>225.51741000000001</v>
      </c>
      <c r="E76" s="96"/>
      <c r="F76" s="44"/>
    </row>
    <row r="77" spans="2:6">
      <c r="B77" s="39" t="s">
        <v>274</v>
      </c>
      <c r="C77" s="36">
        <v>4281.9326160000001</v>
      </c>
      <c r="D77" s="113">
        <v>225.51741000000001</v>
      </c>
      <c r="E77" s="96"/>
      <c r="F77" s="44"/>
    </row>
    <row r="78" spans="2:6">
      <c r="B78" s="38" t="s">
        <v>275</v>
      </c>
      <c r="C78" s="35">
        <f>C79</f>
        <v>109386.166988</v>
      </c>
      <c r="D78" s="117">
        <f>D79</f>
        <v>55302.719374029999</v>
      </c>
      <c r="E78" s="96"/>
      <c r="F78" s="44"/>
    </row>
    <row r="79" spans="2:6">
      <c r="B79" s="39" t="s">
        <v>276</v>
      </c>
      <c r="C79" s="36">
        <v>109386.166988</v>
      </c>
      <c r="D79" s="113">
        <v>55302.719374029999</v>
      </c>
      <c r="E79" s="96"/>
      <c r="F79" s="44"/>
    </row>
    <row r="80" spans="2:6">
      <c r="B80" s="34" t="s">
        <v>45</v>
      </c>
      <c r="C80" s="30">
        <f>C13+C75</f>
        <v>1532354.6145540001</v>
      </c>
      <c r="D80" s="118">
        <f>D13+D75</f>
        <v>758018.65801479993</v>
      </c>
    </row>
    <row r="81" spans="2:4">
      <c r="B81" s="15" t="s">
        <v>26</v>
      </c>
      <c r="C81" s="15"/>
      <c r="D81" s="15"/>
    </row>
    <row r="82" spans="2:4" ht="38.450000000000003" customHeight="1">
      <c r="B82" s="213" t="s">
        <v>4171</v>
      </c>
      <c r="C82" s="213"/>
      <c r="D82" s="213"/>
    </row>
    <row r="83" spans="2:4" ht="15" customHeight="1">
      <c r="B83" s="15" t="s">
        <v>46</v>
      </c>
      <c r="C83" s="15"/>
      <c r="D83" s="15"/>
    </row>
    <row r="84" spans="2:4" ht="27" customHeight="1">
      <c r="B84" s="213"/>
      <c r="C84" s="213"/>
      <c r="D84" s="213"/>
    </row>
    <row r="85" spans="2:4" ht="27" customHeight="1">
      <c r="B85" s="213"/>
      <c r="C85" s="213"/>
      <c r="D85" s="213"/>
    </row>
    <row r="86" spans="2:4">
      <c r="B86" s="9"/>
      <c r="C86" s="10"/>
      <c r="D86" s="10"/>
    </row>
    <row r="87" spans="2:4">
      <c r="B87" s="9"/>
      <c r="C87" s="10"/>
      <c r="D87" s="10"/>
    </row>
    <row r="88" spans="2:4">
      <c r="B88" s="46"/>
      <c r="C88" s="46"/>
      <c r="D88" s="10"/>
    </row>
    <row r="89" spans="2:4">
      <c r="B89" s="46"/>
      <c r="C89" s="46"/>
      <c r="D89" s="10"/>
    </row>
    <row r="90" spans="2:4">
      <c r="B90" s="46"/>
      <c r="C90" s="46"/>
      <c r="D90" s="10"/>
    </row>
    <row r="91" spans="2:4">
      <c r="B91" s="46"/>
      <c r="C91" s="46"/>
      <c r="D91" s="10"/>
    </row>
    <row r="92" spans="2:4">
      <c r="B92" s="9"/>
      <c r="C92" s="10"/>
      <c r="D92" s="10"/>
    </row>
    <row r="93" spans="2:4">
      <c r="B93" s="9"/>
      <c r="C93" s="10"/>
      <c r="D93" s="10"/>
    </row>
    <row r="94" spans="2:4">
      <c r="C94" s="10"/>
      <c r="D94" s="10"/>
    </row>
    <row r="95" spans="2:4">
      <c r="B95" s="13"/>
      <c r="C95" s="10"/>
      <c r="D95" s="10"/>
    </row>
    <row r="96" spans="2:4">
      <c r="B96" s="14"/>
      <c r="C96" s="10"/>
      <c r="D96" s="10"/>
    </row>
    <row r="97" spans="2:4">
      <c r="C97" s="10"/>
      <c r="D97" s="10"/>
    </row>
    <row r="98" spans="2:4">
      <c r="B98" s="9"/>
      <c r="C98" s="10"/>
      <c r="D98" s="10"/>
    </row>
    <row r="99" spans="2:4">
      <c r="B99" s="9"/>
      <c r="C99" s="10"/>
      <c r="D99" s="10"/>
    </row>
    <row r="100" spans="2:4">
      <c r="B100" s="9"/>
      <c r="C100" s="10"/>
      <c r="D100" s="10"/>
    </row>
    <row r="101" spans="2:4">
      <c r="B101" s="9"/>
      <c r="C101" s="10"/>
      <c r="D101" s="10"/>
    </row>
    <row r="102" spans="2:4">
      <c r="B102" s="9"/>
      <c r="C102" s="41"/>
      <c r="D102" s="41"/>
    </row>
    <row r="103" spans="2:4">
      <c r="B103" s="41"/>
      <c r="C103" s="41"/>
      <c r="D103" s="41"/>
    </row>
    <row r="104" spans="2:4">
      <c r="B104" s="41"/>
    </row>
  </sheetData>
  <mergeCells count="11">
    <mergeCell ref="B84:D85"/>
    <mergeCell ref="A1:E1"/>
    <mergeCell ref="A2:E2"/>
    <mergeCell ref="A3:E3"/>
    <mergeCell ref="B11:B12"/>
    <mergeCell ref="B82:D82"/>
    <mergeCell ref="D11:D12"/>
    <mergeCell ref="A5:F5"/>
    <mergeCell ref="A6:E6"/>
    <mergeCell ref="A7:E7"/>
    <mergeCell ref="A8:E8"/>
  </mergeCells>
  <pageMargins left="0.7" right="0.7" top="0.75" bottom="0.75" header="0.3" footer="0.3"/>
  <pageSetup orientation="portrait" r:id="rId1"/>
  <ignoredErrors>
    <ignoredError sqref="C20 D30 D20 D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E4055"/>
  <sheetViews>
    <sheetView showGridLines="0" zoomScale="80" zoomScaleNormal="80" workbookViewId="0">
      <selection activeCell="O11" sqref="O11"/>
    </sheetView>
  </sheetViews>
  <sheetFormatPr baseColWidth="10" defaultColWidth="11.42578125" defaultRowHeight="15"/>
  <cols>
    <col min="1" max="1" width="17.140625" customWidth="1"/>
    <col min="2" max="2" width="103.85546875" customWidth="1"/>
    <col min="3" max="3" width="19.42578125" customWidth="1"/>
    <col min="4" max="5" width="11.85546875" bestFit="1" customWidth="1"/>
    <col min="6" max="7" width="13.28515625" bestFit="1" customWidth="1"/>
  </cols>
  <sheetData>
    <row r="1" spans="1:5" ht="28.5" customHeight="1">
      <c r="A1" s="215" t="s">
        <v>0</v>
      </c>
      <c r="B1" s="215"/>
      <c r="C1" s="215"/>
      <c r="D1" s="215"/>
    </row>
    <row r="2" spans="1:5" ht="21" customHeight="1">
      <c r="A2" s="216" t="s">
        <v>1</v>
      </c>
      <c r="B2" s="216"/>
      <c r="C2" s="216"/>
      <c r="D2" s="216"/>
    </row>
    <row r="3" spans="1:5" ht="15" customHeight="1">
      <c r="A3" s="223" t="s">
        <v>2</v>
      </c>
      <c r="B3" s="223"/>
      <c r="C3" s="223"/>
      <c r="D3" s="223"/>
    </row>
    <row r="5" spans="1:5" ht="18.75" customHeight="1">
      <c r="A5" s="225" t="s">
        <v>29</v>
      </c>
      <c r="B5" s="225"/>
      <c r="C5" s="225"/>
      <c r="D5" s="225"/>
      <c r="E5" s="225"/>
    </row>
    <row r="6" spans="1:5" ht="18.75">
      <c r="A6" s="224" t="s">
        <v>277</v>
      </c>
      <c r="B6" s="224"/>
      <c r="C6" s="224"/>
      <c r="D6" s="224"/>
    </row>
    <row r="7" spans="1:5" ht="18.75">
      <c r="A7" s="219" t="s">
        <v>4170</v>
      </c>
      <c r="B7" s="219"/>
      <c r="C7" s="219"/>
      <c r="D7" s="219"/>
      <c r="E7" s="80"/>
    </row>
    <row r="8" spans="1:5" ht="15.75">
      <c r="A8" s="227" t="s">
        <v>5</v>
      </c>
      <c r="B8" s="227"/>
      <c r="C8" s="227"/>
      <c r="D8" s="227"/>
    </row>
    <row r="11" spans="1:5">
      <c r="B11" s="234" t="s">
        <v>6</v>
      </c>
      <c r="C11" s="131" t="s">
        <v>7</v>
      </c>
      <c r="D11" s="235" t="s">
        <v>8</v>
      </c>
    </row>
    <row r="12" spans="1:5">
      <c r="B12" s="234"/>
      <c r="C12" s="132" t="s">
        <v>3066</v>
      </c>
      <c r="D12" s="235"/>
    </row>
    <row r="13" spans="1:5">
      <c r="B13" s="102" t="s">
        <v>278</v>
      </c>
      <c r="C13" s="119">
        <v>1418686514950</v>
      </c>
      <c r="D13" s="119">
        <v>702490421230.77185</v>
      </c>
    </row>
    <row r="14" spans="1:5">
      <c r="B14" s="103" t="s">
        <v>279</v>
      </c>
      <c r="C14" s="120">
        <v>1335421381768</v>
      </c>
      <c r="D14" s="120">
        <v>666726495927.79053</v>
      </c>
    </row>
    <row r="15" spans="1:5">
      <c r="B15" s="202" t="s">
        <v>280</v>
      </c>
      <c r="C15" s="133">
        <v>11135305163</v>
      </c>
      <c r="D15" s="133">
        <v>4519103823.7599974</v>
      </c>
    </row>
    <row r="16" spans="1:5">
      <c r="B16" s="201" t="s">
        <v>281</v>
      </c>
      <c r="C16" s="135">
        <v>11114768830</v>
      </c>
      <c r="D16" s="135">
        <v>4507439661.3499975</v>
      </c>
    </row>
    <row r="17" spans="2:4">
      <c r="B17" s="200" t="s">
        <v>282</v>
      </c>
      <c r="C17" s="133">
        <v>11114768830</v>
      </c>
      <c r="D17" s="133">
        <v>4507439661.3499975</v>
      </c>
    </row>
    <row r="18" spans="2:4">
      <c r="B18" s="201" t="s">
        <v>283</v>
      </c>
      <c r="C18" s="135">
        <v>20536333</v>
      </c>
      <c r="D18" s="135">
        <v>11664162.41</v>
      </c>
    </row>
    <row r="19" spans="2:4">
      <c r="B19" s="200" t="s">
        <v>282</v>
      </c>
      <c r="C19" s="133">
        <v>20536333</v>
      </c>
      <c r="D19" s="133">
        <v>11664162.41</v>
      </c>
    </row>
    <row r="20" spans="2:4">
      <c r="B20" s="202" t="s">
        <v>317</v>
      </c>
      <c r="C20" s="133">
        <v>45171006</v>
      </c>
      <c r="D20" s="133">
        <v>7566381.5700000003</v>
      </c>
    </row>
    <row r="21" spans="2:4">
      <c r="B21" s="201" t="s">
        <v>281</v>
      </c>
      <c r="C21" s="135">
        <v>45171006</v>
      </c>
      <c r="D21" s="135">
        <v>7566381.5700000003</v>
      </c>
    </row>
    <row r="22" spans="2:4">
      <c r="B22" s="200" t="s">
        <v>282</v>
      </c>
      <c r="C22" s="133">
        <v>45171006</v>
      </c>
      <c r="D22" s="133">
        <v>7566381.5700000003</v>
      </c>
    </row>
    <row r="23" spans="2:4">
      <c r="B23" s="202" t="s">
        <v>286</v>
      </c>
      <c r="C23" s="133">
        <v>9187110</v>
      </c>
      <c r="D23" s="133">
        <v>4636353.4800000004</v>
      </c>
    </row>
    <row r="24" spans="2:4">
      <c r="B24" s="201" t="s">
        <v>281</v>
      </c>
      <c r="C24" s="135">
        <v>9187110</v>
      </c>
      <c r="D24" s="135">
        <v>4636353.4800000004</v>
      </c>
    </row>
    <row r="25" spans="2:4">
      <c r="B25" s="200" t="s">
        <v>282</v>
      </c>
      <c r="C25" s="133">
        <v>9187110</v>
      </c>
      <c r="D25" s="133">
        <v>4636353.4800000004</v>
      </c>
    </row>
    <row r="26" spans="2:4">
      <c r="B26" s="202" t="s">
        <v>287</v>
      </c>
      <c r="C26" s="133">
        <v>11378418</v>
      </c>
      <c r="D26" s="133">
        <v>5028373.6000000006</v>
      </c>
    </row>
    <row r="27" spans="2:4">
      <c r="B27" s="201" t="s">
        <v>281</v>
      </c>
      <c r="C27" s="135">
        <v>11378418</v>
      </c>
      <c r="D27" s="135">
        <v>5028373.6000000006</v>
      </c>
    </row>
    <row r="28" spans="2:4">
      <c r="B28" s="200" t="s">
        <v>282</v>
      </c>
      <c r="C28" s="133">
        <v>11378418</v>
      </c>
      <c r="D28" s="133">
        <v>5028373.6000000006</v>
      </c>
    </row>
    <row r="29" spans="2:4">
      <c r="B29" s="202" t="s">
        <v>288</v>
      </c>
      <c r="C29" s="133">
        <v>12798296</v>
      </c>
      <c r="D29" s="133">
        <v>6557761.3499999996</v>
      </c>
    </row>
    <row r="30" spans="2:4">
      <c r="B30" s="201" t="s">
        <v>281</v>
      </c>
      <c r="C30" s="135">
        <v>12798296</v>
      </c>
      <c r="D30" s="135">
        <v>6557761.3499999996</v>
      </c>
    </row>
    <row r="31" spans="2:4">
      <c r="B31" s="200" t="s">
        <v>282</v>
      </c>
      <c r="C31" s="133">
        <v>12798296</v>
      </c>
      <c r="D31" s="133">
        <v>6557761.3499999996</v>
      </c>
    </row>
    <row r="32" spans="2:4">
      <c r="B32" s="202" t="s">
        <v>289</v>
      </c>
      <c r="C32" s="133">
        <v>40526987</v>
      </c>
      <c r="D32" s="133">
        <v>9543808.5500000007</v>
      </c>
    </row>
    <row r="33" spans="2:4">
      <c r="B33" s="201" t="s">
        <v>281</v>
      </c>
      <c r="C33" s="135">
        <v>40526987</v>
      </c>
      <c r="D33" s="135">
        <v>9543808.5500000007</v>
      </c>
    </row>
    <row r="34" spans="2:4">
      <c r="B34" s="200" t="s">
        <v>282</v>
      </c>
      <c r="C34" s="133">
        <v>40526987</v>
      </c>
      <c r="D34" s="133">
        <v>9543808.5500000007</v>
      </c>
    </row>
    <row r="35" spans="2:4">
      <c r="B35" s="202" t="s">
        <v>290</v>
      </c>
      <c r="C35" s="133">
        <v>43119482</v>
      </c>
      <c r="D35" s="133">
        <v>11246642.16</v>
      </c>
    </row>
    <row r="36" spans="2:4">
      <c r="B36" s="201" t="s">
        <v>281</v>
      </c>
      <c r="C36" s="135">
        <v>43119482</v>
      </c>
      <c r="D36" s="135">
        <v>11246642.16</v>
      </c>
    </row>
    <row r="37" spans="2:4">
      <c r="B37" s="200" t="s">
        <v>282</v>
      </c>
      <c r="C37" s="133">
        <v>43119482</v>
      </c>
      <c r="D37" s="133">
        <v>11246642.16</v>
      </c>
    </row>
    <row r="38" spans="2:4">
      <c r="B38" s="202" t="s">
        <v>291</v>
      </c>
      <c r="C38" s="133">
        <v>73472707</v>
      </c>
      <c r="D38" s="133">
        <v>26327262.110000003</v>
      </c>
    </row>
    <row r="39" spans="2:4">
      <c r="B39" s="201" t="s">
        <v>281</v>
      </c>
      <c r="C39" s="135">
        <v>73472707</v>
      </c>
      <c r="D39" s="135">
        <v>26327262.110000003</v>
      </c>
    </row>
    <row r="40" spans="2:4">
      <c r="B40" s="200" t="s">
        <v>282</v>
      </c>
      <c r="C40" s="133">
        <v>73472707</v>
      </c>
      <c r="D40" s="133">
        <v>26327262.110000003</v>
      </c>
    </row>
    <row r="41" spans="2:4">
      <c r="B41" s="202" t="s">
        <v>292</v>
      </c>
      <c r="C41" s="133">
        <v>10830000</v>
      </c>
      <c r="D41" s="133">
        <v>5074168.07</v>
      </c>
    </row>
    <row r="42" spans="2:4">
      <c r="B42" s="201" t="s">
        <v>281</v>
      </c>
      <c r="C42" s="135">
        <v>10830000</v>
      </c>
      <c r="D42" s="135">
        <v>5074168.07</v>
      </c>
    </row>
    <row r="43" spans="2:4">
      <c r="B43" s="200" t="s">
        <v>282</v>
      </c>
      <c r="C43" s="133">
        <v>10830000</v>
      </c>
      <c r="D43" s="133">
        <v>5074168.07</v>
      </c>
    </row>
    <row r="44" spans="2:4">
      <c r="B44" s="202" t="s">
        <v>293</v>
      </c>
      <c r="C44" s="133">
        <v>43022519</v>
      </c>
      <c r="D44" s="133">
        <v>11296567.49</v>
      </c>
    </row>
    <row r="45" spans="2:4">
      <c r="B45" s="201" t="s">
        <v>281</v>
      </c>
      <c r="C45" s="135">
        <v>43022519</v>
      </c>
      <c r="D45" s="135">
        <v>11296567.49</v>
      </c>
    </row>
    <row r="46" spans="2:4">
      <c r="B46" s="200" t="s">
        <v>282</v>
      </c>
      <c r="C46" s="133">
        <v>43022519</v>
      </c>
      <c r="D46" s="133">
        <v>11296567.49</v>
      </c>
    </row>
    <row r="47" spans="2:4">
      <c r="B47" s="202" t="s">
        <v>294</v>
      </c>
      <c r="C47" s="133">
        <v>12609000</v>
      </c>
      <c r="D47" s="133">
        <v>5896852.4799999995</v>
      </c>
    </row>
    <row r="48" spans="2:4">
      <c r="B48" s="201" t="s">
        <v>281</v>
      </c>
      <c r="C48" s="135">
        <v>12609000</v>
      </c>
      <c r="D48" s="135">
        <v>5896852.4799999995</v>
      </c>
    </row>
    <row r="49" spans="2:4">
      <c r="B49" s="200" t="s">
        <v>282</v>
      </c>
      <c r="C49" s="133">
        <v>12609000</v>
      </c>
      <c r="D49" s="133">
        <v>5896852.4799999995</v>
      </c>
    </row>
    <row r="50" spans="2:4">
      <c r="B50" s="202" t="s">
        <v>295</v>
      </c>
      <c r="C50" s="133">
        <v>46178701</v>
      </c>
      <c r="D50" s="133">
        <v>18190457.84</v>
      </c>
    </row>
    <row r="51" spans="2:4">
      <c r="B51" s="201" t="s">
        <v>281</v>
      </c>
      <c r="C51" s="135">
        <v>46178701</v>
      </c>
      <c r="D51" s="135">
        <v>18190457.84</v>
      </c>
    </row>
    <row r="52" spans="2:4">
      <c r="B52" s="200" t="s">
        <v>282</v>
      </c>
      <c r="C52" s="133">
        <v>46178701</v>
      </c>
      <c r="D52" s="133">
        <v>18190457.84</v>
      </c>
    </row>
    <row r="53" spans="2:4">
      <c r="B53" s="202" t="s">
        <v>296</v>
      </c>
      <c r="C53" s="133">
        <v>4956138333</v>
      </c>
      <c r="D53" s="133">
        <v>2372528894.21</v>
      </c>
    </row>
    <row r="54" spans="2:4">
      <c r="B54" s="201" t="s">
        <v>281</v>
      </c>
      <c r="C54" s="135">
        <v>4956138333</v>
      </c>
      <c r="D54" s="135">
        <v>2372528894.21</v>
      </c>
    </row>
    <row r="55" spans="2:4">
      <c r="B55" s="200" t="s">
        <v>282</v>
      </c>
      <c r="C55" s="133">
        <v>4956138333</v>
      </c>
      <c r="D55" s="133">
        <v>2372528894.21</v>
      </c>
    </row>
    <row r="56" spans="2:4">
      <c r="B56" s="202" t="s">
        <v>297</v>
      </c>
      <c r="C56" s="133">
        <v>1318981644046</v>
      </c>
      <c r="D56" s="133">
        <v>659723498581.12048</v>
      </c>
    </row>
    <row r="57" spans="2:4">
      <c r="B57" s="201" t="s">
        <v>281</v>
      </c>
      <c r="C57" s="135">
        <v>987052128484</v>
      </c>
      <c r="D57" s="135">
        <v>481428701038.69049</v>
      </c>
    </row>
    <row r="58" spans="2:4">
      <c r="B58" s="200" t="s">
        <v>2578</v>
      </c>
      <c r="C58" s="133">
        <v>1576100</v>
      </c>
      <c r="D58" s="133">
        <v>14528608.65</v>
      </c>
    </row>
    <row r="59" spans="2:4">
      <c r="B59" s="200" t="s">
        <v>282</v>
      </c>
      <c r="C59" s="133">
        <v>987050552384</v>
      </c>
      <c r="D59" s="133">
        <v>481414172430.04047</v>
      </c>
    </row>
    <row r="60" spans="2:4">
      <c r="B60" s="201" t="s">
        <v>283</v>
      </c>
      <c r="C60" s="135">
        <v>102639603365</v>
      </c>
      <c r="D60" s="135">
        <v>72570250066.190018</v>
      </c>
    </row>
    <row r="61" spans="2:4">
      <c r="B61" s="200" t="s">
        <v>282</v>
      </c>
      <c r="C61" s="133">
        <v>102639603365</v>
      </c>
      <c r="D61" s="133">
        <v>72570250066.190018</v>
      </c>
    </row>
    <row r="62" spans="2:4">
      <c r="B62" s="201" t="s">
        <v>4049</v>
      </c>
      <c r="C62" s="135">
        <v>0</v>
      </c>
      <c r="D62" s="135">
        <v>0</v>
      </c>
    </row>
    <row r="63" spans="2:4">
      <c r="B63" s="200" t="s">
        <v>282</v>
      </c>
      <c r="C63" s="133">
        <v>0</v>
      </c>
      <c r="D63" s="133">
        <v>0</v>
      </c>
    </row>
    <row r="64" spans="2:4">
      <c r="B64" s="201" t="s">
        <v>298</v>
      </c>
      <c r="C64" s="135">
        <v>97784149695</v>
      </c>
      <c r="D64" s="135">
        <v>77064023329.899994</v>
      </c>
    </row>
    <row r="65" spans="2:4">
      <c r="B65" s="200" t="s">
        <v>282</v>
      </c>
      <c r="C65" s="133">
        <v>97784149695</v>
      </c>
      <c r="D65" s="133">
        <v>77064023329.899994</v>
      </c>
    </row>
    <row r="66" spans="2:4">
      <c r="B66" s="201" t="s">
        <v>284</v>
      </c>
      <c r="C66" s="135">
        <v>130219709098</v>
      </c>
      <c r="D66" s="135">
        <v>28544410039.600002</v>
      </c>
    </row>
    <row r="67" spans="2:4">
      <c r="B67" s="200" t="s">
        <v>282</v>
      </c>
      <c r="C67" s="133">
        <v>130219709098</v>
      </c>
      <c r="D67" s="133">
        <v>28544410039.600002</v>
      </c>
    </row>
    <row r="68" spans="2:4">
      <c r="B68" s="201" t="s">
        <v>285</v>
      </c>
      <c r="C68" s="135">
        <v>1286053404</v>
      </c>
      <c r="D68" s="135">
        <v>116114106.73999999</v>
      </c>
    </row>
    <row r="69" spans="2:4">
      <c r="B69" s="200" t="s">
        <v>282</v>
      </c>
      <c r="C69" s="133">
        <v>1286053404</v>
      </c>
      <c r="D69" s="133">
        <v>116114106.73999999</v>
      </c>
    </row>
    <row r="70" spans="2:4">
      <c r="B70" s="94" t="s">
        <v>299</v>
      </c>
      <c r="C70" s="120">
        <v>83265133182</v>
      </c>
      <c r="D70" s="120">
        <v>35763925302.980011</v>
      </c>
    </row>
    <row r="71" spans="2:4">
      <c r="B71" s="202" t="s">
        <v>280</v>
      </c>
      <c r="C71" s="133">
        <v>5828992863</v>
      </c>
      <c r="D71" s="133">
        <v>2992416000.3300004</v>
      </c>
    </row>
    <row r="72" spans="2:4">
      <c r="B72" s="201" t="s">
        <v>281</v>
      </c>
      <c r="C72" s="135">
        <v>4648629629</v>
      </c>
      <c r="D72" s="135">
        <v>2968765878.9300003</v>
      </c>
    </row>
    <row r="73" spans="2:4">
      <c r="B73" s="200" t="s">
        <v>282</v>
      </c>
      <c r="C73" s="133">
        <v>135000000</v>
      </c>
      <c r="D73" s="133">
        <v>0</v>
      </c>
    </row>
    <row r="74" spans="2:4">
      <c r="B74" s="199" t="s">
        <v>631</v>
      </c>
      <c r="C74" s="133">
        <v>135000000</v>
      </c>
      <c r="D74" s="133">
        <v>0</v>
      </c>
    </row>
    <row r="75" spans="2:4">
      <c r="B75" s="200" t="s">
        <v>2707</v>
      </c>
      <c r="C75" s="133">
        <v>220125275</v>
      </c>
      <c r="D75" s="133">
        <v>198112747.5</v>
      </c>
    </row>
    <row r="76" spans="2:4">
      <c r="B76" s="199" t="s">
        <v>2708</v>
      </c>
      <c r="C76" s="133">
        <v>220125275</v>
      </c>
      <c r="D76" s="133">
        <v>198112747.5</v>
      </c>
    </row>
    <row r="77" spans="2:4">
      <c r="B77" s="200" t="s">
        <v>4168</v>
      </c>
      <c r="C77" s="133">
        <v>0</v>
      </c>
      <c r="D77" s="133">
        <v>118643872.97999999</v>
      </c>
    </row>
    <row r="78" spans="2:4">
      <c r="B78" s="199" t="s">
        <v>4167</v>
      </c>
      <c r="C78" s="133">
        <v>0</v>
      </c>
      <c r="D78" s="133">
        <v>118643872.97999999</v>
      </c>
    </row>
    <row r="79" spans="2:4">
      <c r="B79" s="200" t="s">
        <v>3608</v>
      </c>
      <c r="C79" s="133">
        <v>0</v>
      </c>
      <c r="D79" s="133">
        <v>30000000</v>
      </c>
    </row>
    <row r="80" spans="2:4">
      <c r="B80" s="199" t="s">
        <v>3607</v>
      </c>
      <c r="C80" s="133">
        <v>0</v>
      </c>
      <c r="D80" s="133">
        <v>30000000</v>
      </c>
    </row>
    <row r="81" spans="2:4">
      <c r="B81" s="200" t="s">
        <v>300</v>
      </c>
      <c r="C81" s="133">
        <v>26575728</v>
      </c>
      <c r="D81" s="133">
        <v>19070173.810000002</v>
      </c>
    </row>
    <row r="82" spans="2:4">
      <c r="B82" s="199" t="s">
        <v>632</v>
      </c>
      <c r="C82" s="133">
        <v>26575728</v>
      </c>
      <c r="D82" s="133">
        <v>19070173.810000002</v>
      </c>
    </row>
    <row r="83" spans="2:4">
      <c r="B83" s="200" t="s">
        <v>2709</v>
      </c>
      <c r="C83" s="133">
        <v>120000000</v>
      </c>
      <c r="D83" s="133">
        <v>0</v>
      </c>
    </row>
    <row r="84" spans="2:4">
      <c r="B84" s="199" t="s">
        <v>633</v>
      </c>
      <c r="C84" s="133">
        <v>120000000</v>
      </c>
      <c r="D84" s="133">
        <v>0</v>
      </c>
    </row>
    <row r="85" spans="2:4">
      <c r="B85" s="200" t="s">
        <v>4014</v>
      </c>
      <c r="C85" s="133">
        <v>0</v>
      </c>
      <c r="D85" s="133">
        <v>0</v>
      </c>
    </row>
    <row r="86" spans="2:4">
      <c r="B86" s="199" t="s">
        <v>4013</v>
      </c>
      <c r="C86" s="133">
        <v>0</v>
      </c>
      <c r="D86" s="133">
        <v>0</v>
      </c>
    </row>
    <row r="87" spans="2:4">
      <c r="B87" s="200" t="s">
        <v>301</v>
      </c>
      <c r="C87" s="133">
        <v>11583014</v>
      </c>
      <c r="D87" s="133">
        <v>8456203.1300000008</v>
      </c>
    </row>
    <row r="88" spans="2:4">
      <c r="B88" s="199" t="s">
        <v>634</v>
      </c>
      <c r="C88" s="133">
        <v>11583014</v>
      </c>
      <c r="D88" s="133">
        <v>8456203.1300000008</v>
      </c>
    </row>
    <row r="89" spans="2:4">
      <c r="B89" s="200" t="s">
        <v>302</v>
      </c>
      <c r="C89" s="133">
        <v>40861077</v>
      </c>
      <c r="D89" s="133">
        <v>11152396.65</v>
      </c>
    </row>
    <row r="90" spans="2:4">
      <c r="B90" s="199" t="s">
        <v>635</v>
      </c>
      <c r="C90" s="133">
        <v>40861077</v>
      </c>
      <c r="D90" s="133">
        <v>11152396.65</v>
      </c>
    </row>
    <row r="91" spans="2:4">
      <c r="B91" s="200" t="s">
        <v>1137</v>
      </c>
      <c r="C91" s="133">
        <v>6437925</v>
      </c>
      <c r="D91" s="133">
        <v>0</v>
      </c>
    </row>
    <row r="92" spans="2:4">
      <c r="B92" s="199" t="s">
        <v>1138</v>
      </c>
      <c r="C92" s="133">
        <v>6437925</v>
      </c>
      <c r="D92" s="133">
        <v>0</v>
      </c>
    </row>
    <row r="93" spans="2:4">
      <c r="B93" s="200" t="s">
        <v>1139</v>
      </c>
      <c r="C93" s="133">
        <v>10833015</v>
      </c>
      <c r="D93" s="133">
        <v>0</v>
      </c>
    </row>
    <row r="94" spans="2:4">
      <c r="B94" s="199" t="s">
        <v>1140</v>
      </c>
      <c r="C94" s="133">
        <v>10833015</v>
      </c>
      <c r="D94" s="133">
        <v>0</v>
      </c>
    </row>
    <row r="95" spans="2:4">
      <c r="B95" s="200" t="s">
        <v>3606</v>
      </c>
      <c r="C95" s="133">
        <v>0</v>
      </c>
      <c r="D95" s="133">
        <v>10477370.99</v>
      </c>
    </row>
    <row r="96" spans="2:4">
      <c r="B96" s="199" t="s">
        <v>3605</v>
      </c>
      <c r="C96" s="133">
        <v>0</v>
      </c>
      <c r="D96" s="133">
        <v>10477370.99</v>
      </c>
    </row>
    <row r="97" spans="2:4">
      <c r="B97" s="200" t="s">
        <v>2710</v>
      </c>
      <c r="C97" s="133">
        <v>151755593</v>
      </c>
      <c r="D97" s="133">
        <v>103846894.13</v>
      </c>
    </row>
    <row r="98" spans="2:4">
      <c r="B98" s="199" t="s">
        <v>636</v>
      </c>
      <c r="C98" s="133">
        <v>151755593</v>
      </c>
      <c r="D98" s="133">
        <v>103846894.13</v>
      </c>
    </row>
    <row r="99" spans="2:4">
      <c r="B99" s="200" t="s">
        <v>3604</v>
      </c>
      <c r="C99" s="133">
        <v>0</v>
      </c>
      <c r="D99" s="133">
        <v>489843116.22000003</v>
      </c>
    </row>
    <row r="100" spans="2:4">
      <c r="B100" s="199" t="s">
        <v>3603</v>
      </c>
      <c r="C100" s="133">
        <v>0</v>
      </c>
      <c r="D100" s="133">
        <v>489843116.22000003</v>
      </c>
    </row>
    <row r="101" spans="2:4">
      <c r="B101" s="200" t="s">
        <v>3602</v>
      </c>
      <c r="C101" s="133">
        <v>0</v>
      </c>
      <c r="D101" s="133">
        <v>0</v>
      </c>
    </row>
    <row r="102" spans="2:4">
      <c r="B102" s="199" t="s">
        <v>3601</v>
      </c>
      <c r="C102" s="133">
        <v>0</v>
      </c>
      <c r="D102" s="133">
        <v>0</v>
      </c>
    </row>
    <row r="103" spans="2:4">
      <c r="B103" s="200" t="s">
        <v>303</v>
      </c>
      <c r="C103" s="133">
        <v>63567307</v>
      </c>
      <c r="D103" s="133">
        <v>52857869.030000009</v>
      </c>
    </row>
    <row r="104" spans="2:4">
      <c r="B104" s="199" t="s">
        <v>637</v>
      </c>
      <c r="C104" s="133">
        <v>63567307</v>
      </c>
      <c r="D104" s="133">
        <v>52857869.030000009</v>
      </c>
    </row>
    <row r="105" spans="2:4">
      <c r="B105" s="200" t="s">
        <v>4039</v>
      </c>
      <c r="C105" s="133">
        <v>0</v>
      </c>
      <c r="D105" s="133">
        <v>71726458.640000001</v>
      </c>
    </row>
    <row r="106" spans="2:4">
      <c r="B106" s="199" t="s">
        <v>4038</v>
      </c>
      <c r="C106" s="133">
        <v>0</v>
      </c>
      <c r="D106" s="133">
        <v>71726458.640000001</v>
      </c>
    </row>
    <row r="107" spans="2:4">
      <c r="B107" s="200" t="s">
        <v>2131</v>
      </c>
      <c r="C107" s="133">
        <v>5448144</v>
      </c>
      <c r="D107" s="133">
        <v>0</v>
      </c>
    </row>
    <row r="108" spans="2:4">
      <c r="B108" s="199" t="s">
        <v>2132</v>
      </c>
      <c r="C108" s="133">
        <v>5448144</v>
      </c>
      <c r="D108" s="133">
        <v>0</v>
      </c>
    </row>
    <row r="109" spans="2:4">
      <c r="B109" s="200" t="s">
        <v>1847</v>
      </c>
      <c r="C109" s="133">
        <v>2181120</v>
      </c>
      <c r="D109" s="133">
        <v>0</v>
      </c>
    </row>
    <row r="110" spans="2:4">
      <c r="B110" s="199" t="s">
        <v>1848</v>
      </c>
      <c r="C110" s="133">
        <v>2181120</v>
      </c>
      <c r="D110" s="133">
        <v>0</v>
      </c>
    </row>
    <row r="111" spans="2:4">
      <c r="B111" s="200" t="s">
        <v>4062</v>
      </c>
      <c r="C111" s="133">
        <v>0</v>
      </c>
      <c r="D111" s="133">
        <v>300000000</v>
      </c>
    </row>
    <row r="112" spans="2:4">
      <c r="B112" s="199" t="s">
        <v>4061</v>
      </c>
      <c r="C112" s="133">
        <v>0</v>
      </c>
      <c r="D112" s="133">
        <v>300000000</v>
      </c>
    </row>
    <row r="113" spans="2:4">
      <c r="B113" s="200" t="s">
        <v>998</v>
      </c>
      <c r="C113" s="133">
        <v>19673675</v>
      </c>
      <c r="D113" s="133">
        <v>6708746.9800000004</v>
      </c>
    </row>
    <row r="114" spans="2:4">
      <c r="B114" s="199" t="s">
        <v>999</v>
      </c>
      <c r="C114" s="133">
        <v>19673675</v>
      </c>
      <c r="D114" s="133">
        <v>6708746.9800000004</v>
      </c>
    </row>
    <row r="115" spans="2:4">
      <c r="B115" s="200" t="s">
        <v>304</v>
      </c>
      <c r="C115" s="133">
        <v>10000000</v>
      </c>
      <c r="D115" s="133">
        <v>22135237.609999999</v>
      </c>
    </row>
    <row r="116" spans="2:4">
      <c r="B116" s="199" t="s">
        <v>638</v>
      </c>
      <c r="C116" s="133">
        <v>10000000</v>
      </c>
      <c r="D116" s="133">
        <v>22135237.609999999</v>
      </c>
    </row>
    <row r="117" spans="2:4">
      <c r="B117" s="199" t="s">
        <v>4060</v>
      </c>
      <c r="C117" s="133">
        <v>0</v>
      </c>
      <c r="D117" s="133">
        <v>0</v>
      </c>
    </row>
    <row r="118" spans="2:4">
      <c r="B118" s="200" t="s">
        <v>3600</v>
      </c>
      <c r="C118" s="133">
        <v>0</v>
      </c>
      <c r="D118" s="133">
        <v>458566.08</v>
      </c>
    </row>
    <row r="119" spans="2:4">
      <c r="B119" s="199" t="s">
        <v>3599</v>
      </c>
      <c r="C119" s="133">
        <v>0</v>
      </c>
      <c r="D119" s="133">
        <v>458566.08</v>
      </c>
    </row>
    <row r="120" spans="2:4">
      <c r="B120" s="200" t="s">
        <v>305</v>
      </c>
      <c r="C120" s="133">
        <v>11825415</v>
      </c>
      <c r="D120" s="133">
        <v>4290857.32</v>
      </c>
    </row>
    <row r="121" spans="2:4">
      <c r="B121" s="199" t="s">
        <v>639</v>
      </c>
      <c r="C121" s="133">
        <v>11825415</v>
      </c>
      <c r="D121" s="133">
        <v>4290857.32</v>
      </c>
    </row>
    <row r="122" spans="2:4">
      <c r="B122" s="200" t="s">
        <v>2711</v>
      </c>
      <c r="C122" s="133">
        <v>5500000</v>
      </c>
      <c r="D122" s="133">
        <v>0</v>
      </c>
    </row>
    <row r="123" spans="2:4">
      <c r="B123" s="199" t="s">
        <v>1000</v>
      </c>
      <c r="C123" s="133">
        <v>5500000</v>
      </c>
      <c r="D123" s="133">
        <v>0</v>
      </c>
    </row>
    <row r="124" spans="2:4">
      <c r="B124" s="200" t="s">
        <v>4166</v>
      </c>
      <c r="C124" s="133">
        <v>0</v>
      </c>
      <c r="D124" s="133">
        <v>15369433.359999999</v>
      </c>
    </row>
    <row r="125" spans="2:4">
      <c r="B125" s="199" t="s">
        <v>4165</v>
      </c>
      <c r="C125" s="133">
        <v>0</v>
      </c>
      <c r="D125" s="133">
        <v>15369433.359999999</v>
      </c>
    </row>
    <row r="126" spans="2:4">
      <c r="B126" s="200" t="s">
        <v>306</v>
      </c>
      <c r="C126" s="133">
        <v>7400714</v>
      </c>
      <c r="D126" s="133">
        <v>37484720.399999999</v>
      </c>
    </row>
    <row r="127" spans="2:4">
      <c r="B127" s="199" t="s">
        <v>640</v>
      </c>
      <c r="C127" s="133">
        <v>7400714</v>
      </c>
      <c r="D127" s="133">
        <v>37484720.399999999</v>
      </c>
    </row>
    <row r="128" spans="2:4">
      <c r="B128" s="200" t="s">
        <v>2712</v>
      </c>
      <c r="C128" s="133">
        <v>1191726414</v>
      </c>
      <c r="D128" s="133">
        <v>441932396.29000002</v>
      </c>
    </row>
    <row r="129" spans="2:4">
      <c r="B129" s="199" t="s">
        <v>641</v>
      </c>
      <c r="C129" s="133">
        <v>1191726414</v>
      </c>
      <c r="D129" s="133">
        <v>441932396.29000002</v>
      </c>
    </row>
    <row r="130" spans="2:4">
      <c r="B130" s="200" t="s">
        <v>2713</v>
      </c>
      <c r="C130" s="133">
        <v>10000000</v>
      </c>
      <c r="D130" s="133">
        <v>7962063.6600000001</v>
      </c>
    </row>
    <row r="131" spans="2:4">
      <c r="B131" s="199" t="s">
        <v>642</v>
      </c>
      <c r="C131" s="133">
        <v>10000000</v>
      </c>
      <c r="D131" s="133">
        <v>7962063.6600000001</v>
      </c>
    </row>
    <row r="132" spans="2:4">
      <c r="B132" s="200" t="s">
        <v>2714</v>
      </c>
      <c r="C132" s="133">
        <v>4358515</v>
      </c>
      <c r="D132" s="133">
        <v>0</v>
      </c>
    </row>
    <row r="133" spans="2:4">
      <c r="B133" s="199" t="s">
        <v>643</v>
      </c>
      <c r="C133" s="133">
        <v>4358515</v>
      </c>
      <c r="D133" s="133">
        <v>0</v>
      </c>
    </row>
    <row r="134" spans="2:4">
      <c r="B134" s="200" t="s">
        <v>307</v>
      </c>
      <c r="C134" s="133">
        <v>183876112</v>
      </c>
      <c r="D134" s="133">
        <v>138272689.43000001</v>
      </c>
    </row>
    <row r="135" spans="2:4">
      <c r="B135" s="199" t="s">
        <v>644</v>
      </c>
      <c r="C135" s="133">
        <v>183876112</v>
      </c>
      <c r="D135" s="133">
        <v>138272689.43000001</v>
      </c>
    </row>
    <row r="136" spans="2:4">
      <c r="B136" s="200" t="s">
        <v>3702</v>
      </c>
      <c r="C136" s="133">
        <v>0</v>
      </c>
      <c r="D136" s="133">
        <v>40947231.039999999</v>
      </c>
    </row>
    <row r="137" spans="2:4">
      <c r="B137" s="199" t="s">
        <v>3701</v>
      </c>
      <c r="C137" s="133">
        <v>0</v>
      </c>
      <c r="D137" s="133">
        <v>40947231.039999999</v>
      </c>
    </row>
    <row r="138" spans="2:4">
      <c r="B138" s="200" t="s">
        <v>4164</v>
      </c>
      <c r="C138" s="133">
        <v>0</v>
      </c>
      <c r="D138" s="133">
        <v>0</v>
      </c>
    </row>
    <row r="139" spans="2:4">
      <c r="B139" s="199" t="s">
        <v>4163</v>
      </c>
      <c r="C139" s="133">
        <v>0</v>
      </c>
      <c r="D139" s="133">
        <v>0</v>
      </c>
    </row>
    <row r="140" spans="2:4">
      <c r="B140" s="200" t="s">
        <v>308</v>
      </c>
      <c r="C140" s="133">
        <v>30735283</v>
      </c>
      <c r="D140" s="133">
        <v>17312886.449999999</v>
      </c>
    </row>
    <row r="141" spans="2:4">
      <c r="B141" s="199" t="s">
        <v>645</v>
      </c>
      <c r="C141" s="133">
        <v>30735283</v>
      </c>
      <c r="D141" s="133">
        <v>17312886.449999999</v>
      </c>
    </row>
    <row r="142" spans="2:4">
      <c r="B142" s="200" t="s">
        <v>309</v>
      </c>
      <c r="C142" s="133">
        <v>73549939</v>
      </c>
      <c r="D142" s="133">
        <v>82635243.599999994</v>
      </c>
    </row>
    <row r="143" spans="2:4">
      <c r="B143" s="199" t="s">
        <v>646</v>
      </c>
      <c r="C143" s="133">
        <v>73549939</v>
      </c>
      <c r="D143" s="133">
        <v>82635243.599999994</v>
      </c>
    </row>
    <row r="144" spans="2:4">
      <c r="B144" s="200" t="s">
        <v>310</v>
      </c>
      <c r="C144" s="133">
        <v>27947172</v>
      </c>
      <c r="D144" s="133">
        <v>12489133.310000001</v>
      </c>
    </row>
    <row r="145" spans="2:4">
      <c r="B145" s="199" t="s">
        <v>647</v>
      </c>
      <c r="C145" s="133">
        <v>27947172</v>
      </c>
      <c r="D145" s="133">
        <v>12489133.310000001</v>
      </c>
    </row>
    <row r="146" spans="2:4">
      <c r="B146" s="200" t="s">
        <v>311</v>
      </c>
      <c r="C146" s="133">
        <v>26655240</v>
      </c>
      <c r="D146" s="133">
        <v>7323111.4699999997</v>
      </c>
    </row>
    <row r="147" spans="2:4">
      <c r="B147" s="199" t="s">
        <v>648</v>
      </c>
      <c r="C147" s="133">
        <v>26655240</v>
      </c>
      <c r="D147" s="133">
        <v>7323111.4699999997</v>
      </c>
    </row>
    <row r="148" spans="2:4">
      <c r="B148" s="200" t="s">
        <v>2715</v>
      </c>
      <c r="C148" s="133">
        <v>11951551</v>
      </c>
      <c r="D148" s="133">
        <v>2970525.56</v>
      </c>
    </row>
    <row r="149" spans="2:4">
      <c r="B149" s="199" t="s">
        <v>2587</v>
      </c>
      <c r="C149" s="133">
        <v>11951551</v>
      </c>
      <c r="D149" s="133">
        <v>2970525.56</v>
      </c>
    </row>
    <row r="150" spans="2:4">
      <c r="B150" s="200" t="s">
        <v>312</v>
      </c>
      <c r="C150" s="133">
        <v>2116959</v>
      </c>
      <c r="D150" s="133">
        <v>0</v>
      </c>
    </row>
    <row r="151" spans="2:4">
      <c r="B151" s="199" t="s">
        <v>649</v>
      </c>
      <c r="C151" s="133">
        <v>2116959</v>
      </c>
      <c r="D151" s="133">
        <v>0</v>
      </c>
    </row>
    <row r="152" spans="2:4">
      <c r="B152" s="200" t="s">
        <v>3598</v>
      </c>
      <c r="C152" s="133">
        <v>0</v>
      </c>
      <c r="D152" s="133">
        <v>6289469.6100000003</v>
      </c>
    </row>
    <row r="153" spans="2:4">
      <c r="B153" s="199" t="s">
        <v>3597</v>
      </c>
      <c r="C153" s="133">
        <v>0</v>
      </c>
      <c r="D153" s="133">
        <v>6289469.6100000003</v>
      </c>
    </row>
    <row r="154" spans="2:4">
      <c r="B154" s="200" t="s">
        <v>313</v>
      </c>
      <c r="C154" s="133">
        <v>576971616</v>
      </c>
      <c r="D154" s="133">
        <v>148717745.16000003</v>
      </c>
    </row>
    <row r="155" spans="2:4">
      <c r="B155" s="199" t="s">
        <v>650</v>
      </c>
      <c r="C155" s="133">
        <v>576971616</v>
      </c>
      <c r="D155" s="133">
        <v>148717745.16000003</v>
      </c>
    </row>
    <row r="156" spans="2:4">
      <c r="B156" s="200" t="s">
        <v>314</v>
      </c>
      <c r="C156" s="133">
        <v>27558546</v>
      </c>
      <c r="D156" s="133">
        <v>7744549.2800000003</v>
      </c>
    </row>
    <row r="157" spans="2:4">
      <c r="B157" s="199" t="s">
        <v>651</v>
      </c>
      <c r="C157" s="133">
        <v>27558546</v>
      </c>
      <c r="D157" s="133">
        <v>7744549.2800000003</v>
      </c>
    </row>
    <row r="158" spans="2:4">
      <c r="B158" s="200" t="s">
        <v>3080</v>
      </c>
      <c r="C158" s="133">
        <v>144375804</v>
      </c>
      <c r="D158" s="133">
        <v>0</v>
      </c>
    </row>
    <row r="159" spans="2:4">
      <c r="B159" s="199" t="s">
        <v>3081</v>
      </c>
      <c r="C159" s="133">
        <v>144375804</v>
      </c>
      <c r="D159" s="133">
        <v>0</v>
      </c>
    </row>
    <row r="160" spans="2:4">
      <c r="B160" s="200" t="s">
        <v>2579</v>
      </c>
      <c r="C160" s="133">
        <v>54481436</v>
      </c>
      <c r="D160" s="133">
        <v>29044780.48</v>
      </c>
    </row>
    <row r="161" spans="2:4">
      <c r="B161" s="199" t="s">
        <v>2580</v>
      </c>
      <c r="C161" s="133">
        <v>54481436</v>
      </c>
      <c r="D161" s="133">
        <v>29044780.48</v>
      </c>
    </row>
    <row r="162" spans="2:4">
      <c r="B162" s="200" t="s">
        <v>2133</v>
      </c>
      <c r="C162" s="133">
        <v>4684890</v>
      </c>
      <c r="D162" s="133">
        <v>1199222.1599999999</v>
      </c>
    </row>
    <row r="163" spans="2:4">
      <c r="B163" s="199" t="s">
        <v>2134</v>
      </c>
      <c r="C163" s="133">
        <v>4684890</v>
      </c>
      <c r="D163" s="133">
        <v>1199222.1599999999</v>
      </c>
    </row>
    <row r="164" spans="2:4">
      <c r="B164" s="200" t="s">
        <v>2716</v>
      </c>
      <c r="C164" s="133">
        <v>11006928</v>
      </c>
      <c r="D164" s="133">
        <v>1650937.62</v>
      </c>
    </row>
    <row r="165" spans="2:4">
      <c r="B165" s="199" t="s">
        <v>2135</v>
      </c>
      <c r="C165" s="133">
        <v>11006928</v>
      </c>
      <c r="D165" s="133">
        <v>1650937.62</v>
      </c>
    </row>
    <row r="166" spans="2:4">
      <c r="B166" s="200" t="s">
        <v>2717</v>
      </c>
      <c r="C166" s="133">
        <v>1025722796</v>
      </c>
      <c r="D166" s="133">
        <v>210151271.20999998</v>
      </c>
    </row>
    <row r="167" spans="2:4">
      <c r="B167" s="199" t="s">
        <v>1068</v>
      </c>
      <c r="C167" s="133">
        <v>1025722796</v>
      </c>
      <c r="D167" s="133">
        <v>210151271.20999998</v>
      </c>
    </row>
    <row r="168" spans="2:4">
      <c r="B168" s="200" t="s">
        <v>1058</v>
      </c>
      <c r="C168" s="133">
        <v>11981600</v>
      </c>
      <c r="D168" s="133">
        <v>0</v>
      </c>
    </row>
    <row r="169" spans="2:4">
      <c r="B169" s="199" t="s">
        <v>1059</v>
      </c>
      <c r="C169" s="133">
        <v>11981600</v>
      </c>
      <c r="D169" s="133">
        <v>0</v>
      </c>
    </row>
    <row r="170" spans="2:4">
      <c r="B170" s="200" t="s">
        <v>2136</v>
      </c>
      <c r="C170" s="133">
        <v>11006928</v>
      </c>
      <c r="D170" s="133">
        <v>2816808.59</v>
      </c>
    </row>
    <row r="171" spans="2:4">
      <c r="B171" s="199" t="s">
        <v>2137</v>
      </c>
      <c r="C171" s="133">
        <v>11006928</v>
      </c>
      <c r="D171" s="133">
        <v>2816808.59</v>
      </c>
    </row>
    <row r="172" spans="2:4">
      <c r="B172" s="200" t="s">
        <v>3458</v>
      </c>
      <c r="C172" s="133">
        <v>0</v>
      </c>
      <c r="D172" s="133">
        <v>16460153.26</v>
      </c>
    </row>
    <row r="173" spans="2:4">
      <c r="B173" s="199" t="s">
        <v>3459</v>
      </c>
      <c r="C173" s="133">
        <v>0</v>
      </c>
      <c r="D173" s="133">
        <v>16460153.26</v>
      </c>
    </row>
    <row r="174" spans="2:4">
      <c r="B174" s="200" t="s">
        <v>2138</v>
      </c>
      <c r="C174" s="133">
        <v>11006928</v>
      </c>
      <c r="D174" s="133">
        <v>2816808.59</v>
      </c>
    </row>
    <row r="175" spans="2:4">
      <c r="B175" s="199" t="s">
        <v>2139</v>
      </c>
      <c r="C175" s="133">
        <v>11006928</v>
      </c>
      <c r="D175" s="133">
        <v>2816808.59</v>
      </c>
    </row>
    <row r="176" spans="2:4">
      <c r="B176" s="200" t="s">
        <v>2140</v>
      </c>
      <c r="C176" s="133">
        <v>11006928</v>
      </c>
      <c r="D176" s="133">
        <v>2605375.0699999998</v>
      </c>
    </row>
    <row r="177" spans="2:4">
      <c r="B177" s="199" t="s">
        <v>2141</v>
      </c>
      <c r="C177" s="133">
        <v>11006928</v>
      </c>
      <c r="D177" s="133">
        <v>2605375.0699999998</v>
      </c>
    </row>
    <row r="178" spans="2:4">
      <c r="B178" s="200" t="s">
        <v>1849</v>
      </c>
      <c r="C178" s="133">
        <v>4221977</v>
      </c>
      <c r="D178" s="133">
        <v>0</v>
      </c>
    </row>
    <row r="179" spans="2:4">
      <c r="B179" s="199" t="s">
        <v>1850</v>
      </c>
      <c r="C179" s="133">
        <v>4221977</v>
      </c>
      <c r="D179" s="133">
        <v>0</v>
      </c>
    </row>
    <row r="180" spans="2:4">
      <c r="B180" s="200" t="s">
        <v>1851</v>
      </c>
      <c r="C180" s="133">
        <v>12286357</v>
      </c>
      <c r="D180" s="133">
        <v>0</v>
      </c>
    </row>
    <row r="181" spans="2:4">
      <c r="B181" s="199" t="s">
        <v>1852</v>
      </c>
      <c r="C181" s="133">
        <v>12286357</v>
      </c>
      <c r="D181" s="133">
        <v>0</v>
      </c>
    </row>
    <row r="182" spans="2:4">
      <c r="B182" s="200" t="s">
        <v>3410</v>
      </c>
      <c r="C182" s="133">
        <v>0</v>
      </c>
      <c r="D182" s="133">
        <v>2072397.35</v>
      </c>
    </row>
    <row r="183" spans="2:4">
      <c r="B183" s="199" t="s">
        <v>3411</v>
      </c>
      <c r="C183" s="133">
        <v>0</v>
      </c>
      <c r="D183" s="133">
        <v>2072397.35</v>
      </c>
    </row>
    <row r="184" spans="2:4">
      <c r="B184" s="200" t="s">
        <v>2533</v>
      </c>
      <c r="C184" s="133">
        <v>322518567</v>
      </c>
      <c r="D184" s="133">
        <v>282596088.87</v>
      </c>
    </row>
    <row r="185" spans="2:4">
      <c r="B185" s="199" t="s">
        <v>2534</v>
      </c>
      <c r="C185" s="133">
        <v>322518567</v>
      </c>
      <c r="D185" s="133">
        <v>282596088.87</v>
      </c>
    </row>
    <row r="186" spans="2:4">
      <c r="B186" s="200" t="s">
        <v>315</v>
      </c>
      <c r="C186" s="133">
        <v>8113141</v>
      </c>
      <c r="D186" s="133">
        <v>2120326.04</v>
      </c>
    </row>
    <row r="187" spans="2:4">
      <c r="B187" s="199" t="s">
        <v>652</v>
      </c>
      <c r="C187" s="133">
        <v>8113141</v>
      </c>
      <c r="D187" s="133">
        <v>2120326.04</v>
      </c>
    </row>
    <row r="188" spans="2:4">
      <c r="B188" s="201" t="s">
        <v>283</v>
      </c>
      <c r="C188" s="135">
        <v>0</v>
      </c>
      <c r="D188" s="135">
        <v>0</v>
      </c>
    </row>
    <row r="189" spans="2:4">
      <c r="B189" s="200" t="s">
        <v>3460</v>
      </c>
      <c r="C189" s="133">
        <v>0</v>
      </c>
      <c r="D189" s="133">
        <v>0</v>
      </c>
    </row>
    <row r="190" spans="2:4">
      <c r="B190" s="199" t="s">
        <v>3461</v>
      </c>
      <c r="C190" s="133">
        <v>0</v>
      </c>
      <c r="D190" s="133">
        <v>0</v>
      </c>
    </row>
    <row r="191" spans="2:4">
      <c r="B191" s="200" t="s">
        <v>3680</v>
      </c>
      <c r="C191" s="133">
        <v>0</v>
      </c>
      <c r="D191" s="133">
        <v>0</v>
      </c>
    </row>
    <row r="192" spans="2:4">
      <c r="B192" s="199" t="s">
        <v>3679</v>
      </c>
      <c r="C192" s="133">
        <v>0</v>
      </c>
      <c r="D192" s="133">
        <v>0</v>
      </c>
    </row>
    <row r="193" spans="2:4">
      <c r="B193" s="201" t="s">
        <v>298</v>
      </c>
      <c r="C193" s="135">
        <v>202332961</v>
      </c>
      <c r="D193" s="135">
        <v>0</v>
      </c>
    </row>
    <row r="194" spans="2:4">
      <c r="B194" s="200" t="s">
        <v>3678</v>
      </c>
      <c r="C194" s="133">
        <v>0</v>
      </c>
      <c r="D194" s="133">
        <v>0</v>
      </c>
    </row>
    <row r="195" spans="2:4">
      <c r="B195" s="199" t="s">
        <v>3677</v>
      </c>
      <c r="C195" s="133">
        <v>0</v>
      </c>
      <c r="D195" s="133">
        <v>0</v>
      </c>
    </row>
    <row r="196" spans="2:4">
      <c r="B196" s="200" t="s">
        <v>2712</v>
      </c>
      <c r="C196" s="133">
        <v>202332961</v>
      </c>
      <c r="D196" s="133">
        <v>0</v>
      </c>
    </row>
    <row r="197" spans="2:4">
      <c r="B197" s="199" t="s">
        <v>641</v>
      </c>
      <c r="C197" s="133">
        <v>202332961</v>
      </c>
      <c r="D197" s="133">
        <v>0</v>
      </c>
    </row>
    <row r="198" spans="2:4">
      <c r="B198" s="200" t="s">
        <v>3676</v>
      </c>
      <c r="C198" s="133">
        <v>0</v>
      </c>
      <c r="D198" s="133">
        <v>0</v>
      </c>
    </row>
    <row r="199" spans="2:4">
      <c r="B199" s="199" t="s">
        <v>3675</v>
      </c>
      <c r="C199" s="133">
        <v>0</v>
      </c>
      <c r="D199" s="133">
        <v>0</v>
      </c>
    </row>
    <row r="200" spans="2:4">
      <c r="B200" s="201" t="s">
        <v>284</v>
      </c>
      <c r="C200" s="135">
        <v>978030273</v>
      </c>
      <c r="D200" s="135">
        <v>23650121.399999999</v>
      </c>
    </row>
    <row r="201" spans="2:4">
      <c r="B201" s="200" t="s">
        <v>282</v>
      </c>
      <c r="C201" s="133">
        <v>74280272</v>
      </c>
      <c r="D201" s="133">
        <v>23650121.399999999</v>
      </c>
    </row>
    <row r="202" spans="2:4">
      <c r="B202" s="199" t="s">
        <v>631</v>
      </c>
      <c r="C202" s="133">
        <v>74280272</v>
      </c>
      <c r="D202" s="133">
        <v>23650121.399999999</v>
      </c>
    </row>
    <row r="203" spans="2:4">
      <c r="B203" s="200" t="s">
        <v>316</v>
      </c>
      <c r="C203" s="133">
        <v>903750001</v>
      </c>
      <c r="D203" s="133">
        <v>0</v>
      </c>
    </row>
    <row r="204" spans="2:4">
      <c r="B204" s="199" t="s">
        <v>653</v>
      </c>
      <c r="C204" s="133">
        <v>903750001</v>
      </c>
      <c r="D204" s="133">
        <v>0</v>
      </c>
    </row>
    <row r="205" spans="2:4">
      <c r="B205" s="202" t="s">
        <v>317</v>
      </c>
      <c r="C205" s="133">
        <v>1270243471</v>
      </c>
      <c r="D205" s="133">
        <v>1134478885.0600002</v>
      </c>
    </row>
    <row r="206" spans="2:4">
      <c r="B206" s="201" t="s">
        <v>281</v>
      </c>
      <c r="C206" s="135">
        <v>941272906</v>
      </c>
      <c r="D206" s="135">
        <v>810739878.29000008</v>
      </c>
    </row>
    <row r="207" spans="2:4">
      <c r="B207" s="200" t="s">
        <v>2718</v>
      </c>
      <c r="C207" s="133">
        <v>42688222</v>
      </c>
      <c r="D207" s="133">
        <v>0</v>
      </c>
    </row>
    <row r="208" spans="2:4">
      <c r="B208" s="199" t="s">
        <v>654</v>
      </c>
      <c r="C208" s="133">
        <v>42688222</v>
      </c>
      <c r="D208" s="133">
        <v>0</v>
      </c>
    </row>
    <row r="209" spans="2:4">
      <c r="B209" s="200" t="s">
        <v>318</v>
      </c>
      <c r="C209" s="133">
        <v>11002982</v>
      </c>
      <c r="D209" s="133">
        <v>62505296.640000001</v>
      </c>
    </row>
    <row r="210" spans="2:4">
      <c r="B210" s="199" t="s">
        <v>655</v>
      </c>
      <c r="C210" s="133">
        <v>11002982</v>
      </c>
      <c r="D210" s="133">
        <v>62505296.640000001</v>
      </c>
    </row>
    <row r="211" spans="2:4">
      <c r="B211" s="200" t="s">
        <v>3596</v>
      </c>
      <c r="C211" s="133">
        <v>0</v>
      </c>
      <c r="D211" s="133">
        <v>0</v>
      </c>
    </row>
    <row r="212" spans="2:4">
      <c r="B212" s="199" t="s">
        <v>3595</v>
      </c>
      <c r="C212" s="133">
        <v>0</v>
      </c>
      <c r="D212" s="133">
        <v>0</v>
      </c>
    </row>
    <row r="213" spans="2:4">
      <c r="B213" s="200" t="s">
        <v>3594</v>
      </c>
      <c r="C213" s="133">
        <v>0</v>
      </c>
      <c r="D213" s="133">
        <v>0</v>
      </c>
    </row>
    <row r="214" spans="2:4">
      <c r="B214" s="199" t="s">
        <v>3593</v>
      </c>
      <c r="C214" s="133">
        <v>0</v>
      </c>
      <c r="D214" s="133">
        <v>0</v>
      </c>
    </row>
    <row r="215" spans="2:4">
      <c r="B215" s="200" t="s">
        <v>1001</v>
      </c>
      <c r="C215" s="133">
        <v>4399577</v>
      </c>
      <c r="D215" s="133">
        <v>0</v>
      </c>
    </row>
    <row r="216" spans="2:4">
      <c r="B216" s="199" t="s">
        <v>1002</v>
      </c>
      <c r="C216" s="133">
        <v>4399577</v>
      </c>
      <c r="D216" s="133">
        <v>0</v>
      </c>
    </row>
    <row r="217" spans="2:4">
      <c r="B217" s="200" t="s">
        <v>1141</v>
      </c>
      <c r="C217" s="133">
        <v>6558125</v>
      </c>
      <c r="D217" s="133">
        <v>0</v>
      </c>
    </row>
    <row r="218" spans="2:4">
      <c r="B218" s="199" t="s">
        <v>1142</v>
      </c>
      <c r="C218" s="133">
        <v>6558125</v>
      </c>
      <c r="D218" s="133">
        <v>0</v>
      </c>
    </row>
    <row r="219" spans="2:4">
      <c r="B219" s="200" t="s">
        <v>2719</v>
      </c>
      <c r="C219" s="133">
        <v>15803901</v>
      </c>
      <c r="D219" s="133">
        <v>2521957.7000000002</v>
      </c>
    </row>
    <row r="220" spans="2:4">
      <c r="B220" s="199" t="s">
        <v>1143</v>
      </c>
      <c r="C220" s="133">
        <v>4595200</v>
      </c>
      <c r="D220" s="133">
        <v>0</v>
      </c>
    </row>
    <row r="221" spans="2:4">
      <c r="B221" s="199" t="s">
        <v>1470</v>
      </c>
      <c r="C221" s="133">
        <v>11208701</v>
      </c>
      <c r="D221" s="133">
        <v>2521957.7000000002</v>
      </c>
    </row>
    <row r="222" spans="2:4">
      <c r="B222" s="200" t="s">
        <v>319</v>
      </c>
      <c r="C222" s="133">
        <v>32634467</v>
      </c>
      <c r="D222" s="133">
        <v>19987249.439999998</v>
      </c>
    </row>
    <row r="223" spans="2:4">
      <c r="B223" s="199" t="s">
        <v>656</v>
      </c>
      <c r="C223" s="133">
        <v>32634467</v>
      </c>
      <c r="D223" s="133">
        <v>19987249.439999998</v>
      </c>
    </row>
    <row r="224" spans="2:4">
      <c r="B224" s="200" t="s">
        <v>1144</v>
      </c>
      <c r="C224" s="133">
        <v>17766826</v>
      </c>
      <c r="D224" s="133">
        <v>4161489.0300000003</v>
      </c>
    </row>
    <row r="225" spans="2:4">
      <c r="B225" s="199" t="s">
        <v>1145</v>
      </c>
      <c r="C225" s="133">
        <v>6558125</v>
      </c>
      <c r="D225" s="133">
        <v>1639531.35</v>
      </c>
    </row>
    <row r="226" spans="2:4">
      <c r="B226" s="199" t="s">
        <v>1471</v>
      </c>
      <c r="C226" s="133">
        <v>11208701</v>
      </c>
      <c r="D226" s="133">
        <v>2521957.6800000002</v>
      </c>
    </row>
    <row r="227" spans="2:4">
      <c r="B227" s="200" t="s">
        <v>2720</v>
      </c>
      <c r="C227" s="133">
        <v>11208701</v>
      </c>
      <c r="D227" s="133">
        <v>2521957.6800000002</v>
      </c>
    </row>
    <row r="228" spans="2:4">
      <c r="B228" s="199" t="s">
        <v>1472</v>
      </c>
      <c r="C228" s="133">
        <v>11208701</v>
      </c>
      <c r="D228" s="133">
        <v>2521957.6800000002</v>
      </c>
    </row>
    <row r="229" spans="2:4">
      <c r="B229" s="200" t="s">
        <v>1146</v>
      </c>
      <c r="C229" s="133">
        <v>4595200</v>
      </c>
      <c r="D229" s="133">
        <v>1148799.99</v>
      </c>
    </row>
    <row r="230" spans="2:4">
      <c r="B230" s="199" t="s">
        <v>1147</v>
      </c>
      <c r="C230" s="133">
        <v>4595200</v>
      </c>
      <c r="D230" s="133">
        <v>1148799.99</v>
      </c>
    </row>
    <row r="231" spans="2:4">
      <c r="B231" s="200" t="s">
        <v>1473</v>
      </c>
      <c r="C231" s="133">
        <v>11208701</v>
      </c>
      <c r="D231" s="133">
        <v>2521957.6800000002</v>
      </c>
    </row>
    <row r="232" spans="2:4">
      <c r="B232" s="199" t="s">
        <v>1474</v>
      </c>
      <c r="C232" s="133">
        <v>11208701</v>
      </c>
      <c r="D232" s="133">
        <v>2521957.6800000002</v>
      </c>
    </row>
    <row r="233" spans="2:4">
      <c r="B233" s="200" t="s">
        <v>1475</v>
      </c>
      <c r="C233" s="133">
        <v>6731551</v>
      </c>
      <c r="D233" s="133">
        <v>1514598.91</v>
      </c>
    </row>
    <row r="234" spans="2:4">
      <c r="B234" s="199" t="s">
        <v>1476</v>
      </c>
      <c r="C234" s="133">
        <v>6731551</v>
      </c>
      <c r="D234" s="133">
        <v>1514598.91</v>
      </c>
    </row>
    <row r="235" spans="2:4">
      <c r="B235" s="200" t="s">
        <v>1477</v>
      </c>
      <c r="C235" s="133">
        <v>6731551</v>
      </c>
      <c r="D235" s="133">
        <v>1514598.91</v>
      </c>
    </row>
    <row r="236" spans="2:4">
      <c r="B236" s="199" t="s">
        <v>1478</v>
      </c>
      <c r="C236" s="133">
        <v>6731551</v>
      </c>
      <c r="D236" s="133">
        <v>1514598.91</v>
      </c>
    </row>
    <row r="237" spans="2:4">
      <c r="B237" s="200" t="s">
        <v>2721</v>
      </c>
      <c r="C237" s="133">
        <v>11208701</v>
      </c>
      <c r="D237" s="133">
        <v>2521957.64</v>
      </c>
    </row>
    <row r="238" spans="2:4">
      <c r="B238" s="199" t="s">
        <v>1479</v>
      </c>
      <c r="C238" s="133">
        <v>11208701</v>
      </c>
      <c r="D238" s="133">
        <v>2521957.64</v>
      </c>
    </row>
    <row r="239" spans="2:4">
      <c r="B239" s="200" t="s">
        <v>2142</v>
      </c>
      <c r="C239" s="133">
        <v>3541293</v>
      </c>
      <c r="D239" s="133">
        <v>0</v>
      </c>
    </row>
    <row r="240" spans="2:4">
      <c r="B240" s="199" t="s">
        <v>2143</v>
      </c>
      <c r="C240" s="133">
        <v>3541293</v>
      </c>
      <c r="D240" s="133">
        <v>0</v>
      </c>
    </row>
    <row r="241" spans="2:4">
      <c r="B241" s="200" t="s">
        <v>2722</v>
      </c>
      <c r="C241" s="133">
        <v>11208701</v>
      </c>
      <c r="D241" s="133">
        <v>2521957.65</v>
      </c>
    </row>
    <row r="242" spans="2:4">
      <c r="B242" s="199" t="s">
        <v>1480</v>
      </c>
      <c r="C242" s="133">
        <v>11208701</v>
      </c>
      <c r="D242" s="133">
        <v>2521957.65</v>
      </c>
    </row>
    <row r="243" spans="2:4">
      <c r="B243" s="200" t="s">
        <v>320</v>
      </c>
      <c r="C243" s="133">
        <v>1128082</v>
      </c>
      <c r="D243" s="133">
        <v>0</v>
      </c>
    </row>
    <row r="244" spans="2:4">
      <c r="B244" s="199" t="s">
        <v>657</v>
      </c>
      <c r="C244" s="133">
        <v>1128082</v>
      </c>
      <c r="D244" s="133">
        <v>0</v>
      </c>
    </row>
    <row r="245" spans="2:4">
      <c r="B245" s="200" t="s">
        <v>1481</v>
      </c>
      <c r="C245" s="133">
        <v>11208701</v>
      </c>
      <c r="D245" s="133">
        <v>2552834.66</v>
      </c>
    </row>
    <row r="246" spans="2:4">
      <c r="B246" s="199" t="s">
        <v>1482</v>
      </c>
      <c r="C246" s="133">
        <v>11208701</v>
      </c>
      <c r="D246" s="133">
        <v>2552834.66</v>
      </c>
    </row>
    <row r="247" spans="2:4">
      <c r="B247" s="200" t="s">
        <v>1483</v>
      </c>
      <c r="C247" s="133">
        <v>12486882</v>
      </c>
      <c r="D247" s="133">
        <v>2750453.87</v>
      </c>
    </row>
    <row r="248" spans="2:4">
      <c r="B248" s="199" t="s">
        <v>1484</v>
      </c>
      <c r="C248" s="133">
        <v>12486882</v>
      </c>
      <c r="D248" s="133">
        <v>2750453.87</v>
      </c>
    </row>
    <row r="249" spans="2:4">
      <c r="B249" s="200" t="s">
        <v>1485</v>
      </c>
      <c r="C249" s="133">
        <v>11208701</v>
      </c>
      <c r="D249" s="133">
        <v>2552834.66</v>
      </c>
    </row>
    <row r="250" spans="2:4">
      <c r="B250" s="199" t="s">
        <v>1486</v>
      </c>
      <c r="C250" s="133">
        <v>11208701</v>
      </c>
      <c r="D250" s="133">
        <v>2552834.66</v>
      </c>
    </row>
    <row r="251" spans="2:4">
      <c r="B251" s="200" t="s">
        <v>1487</v>
      </c>
      <c r="C251" s="133">
        <v>6731551</v>
      </c>
      <c r="D251" s="133">
        <v>1511939.77</v>
      </c>
    </row>
    <row r="252" spans="2:4">
      <c r="B252" s="199" t="s">
        <v>1488</v>
      </c>
      <c r="C252" s="133">
        <v>6731551</v>
      </c>
      <c r="D252" s="133">
        <v>1511939.77</v>
      </c>
    </row>
    <row r="253" spans="2:4">
      <c r="B253" s="200" t="s">
        <v>1489</v>
      </c>
      <c r="C253" s="133">
        <v>6731551</v>
      </c>
      <c r="D253" s="133">
        <v>1514598.56</v>
      </c>
    </row>
    <row r="254" spans="2:4">
      <c r="B254" s="199" t="s">
        <v>1490</v>
      </c>
      <c r="C254" s="133">
        <v>6731551</v>
      </c>
      <c r="D254" s="133">
        <v>1514598.56</v>
      </c>
    </row>
    <row r="255" spans="2:4">
      <c r="B255" s="200" t="s">
        <v>2723</v>
      </c>
      <c r="C255" s="133">
        <v>11208701</v>
      </c>
      <c r="D255" s="133">
        <v>2521957.66</v>
      </c>
    </row>
    <row r="256" spans="2:4">
      <c r="B256" s="199" t="s">
        <v>1491</v>
      </c>
      <c r="C256" s="133">
        <v>11208701</v>
      </c>
      <c r="D256" s="133">
        <v>2521957.66</v>
      </c>
    </row>
    <row r="257" spans="2:4">
      <c r="B257" s="200" t="s">
        <v>980</v>
      </c>
      <c r="C257" s="133">
        <v>2577611</v>
      </c>
      <c r="D257" s="133">
        <v>0</v>
      </c>
    </row>
    <row r="258" spans="2:4">
      <c r="B258" s="199" t="s">
        <v>981</v>
      </c>
      <c r="C258" s="133">
        <v>2577611</v>
      </c>
      <c r="D258" s="133">
        <v>0</v>
      </c>
    </row>
    <row r="259" spans="2:4">
      <c r="B259" s="200" t="s">
        <v>2724</v>
      </c>
      <c r="C259" s="133">
        <v>6731551</v>
      </c>
      <c r="D259" s="133">
        <v>1514598.56</v>
      </c>
    </row>
    <row r="260" spans="2:4">
      <c r="B260" s="199" t="s">
        <v>1492</v>
      </c>
      <c r="C260" s="133">
        <v>6731551</v>
      </c>
      <c r="D260" s="133">
        <v>1514598.56</v>
      </c>
    </row>
    <row r="261" spans="2:4">
      <c r="B261" s="200" t="s">
        <v>2725</v>
      </c>
      <c r="C261" s="133">
        <v>11208701</v>
      </c>
      <c r="D261" s="133">
        <v>2521957.64</v>
      </c>
    </row>
    <row r="262" spans="2:4">
      <c r="B262" s="199" t="s">
        <v>1493</v>
      </c>
      <c r="C262" s="133">
        <v>11208701</v>
      </c>
      <c r="D262" s="133">
        <v>2521957.64</v>
      </c>
    </row>
    <row r="263" spans="2:4">
      <c r="B263" s="200" t="s">
        <v>1494</v>
      </c>
      <c r="C263" s="133">
        <v>4768626</v>
      </c>
      <c r="D263" s="133">
        <v>1074767.44</v>
      </c>
    </row>
    <row r="264" spans="2:4">
      <c r="B264" s="199" t="s">
        <v>1495</v>
      </c>
      <c r="C264" s="133">
        <v>4768626</v>
      </c>
      <c r="D264" s="133">
        <v>1074767.44</v>
      </c>
    </row>
    <row r="265" spans="2:4">
      <c r="B265" s="200" t="s">
        <v>2726</v>
      </c>
      <c r="C265" s="133">
        <v>11208701</v>
      </c>
      <c r="D265" s="133">
        <v>2524843.48</v>
      </c>
    </row>
    <row r="266" spans="2:4">
      <c r="B266" s="199" t="s">
        <v>1496</v>
      </c>
      <c r="C266" s="133">
        <v>11208701</v>
      </c>
      <c r="D266" s="133">
        <v>2524843.48</v>
      </c>
    </row>
    <row r="267" spans="2:4">
      <c r="B267" s="200" t="s">
        <v>1003</v>
      </c>
      <c r="C267" s="133">
        <v>9725826</v>
      </c>
      <c r="D267" s="133">
        <v>0</v>
      </c>
    </row>
    <row r="268" spans="2:4">
      <c r="B268" s="199" t="s">
        <v>1004</v>
      </c>
      <c r="C268" s="133">
        <v>9725826</v>
      </c>
      <c r="D268" s="133">
        <v>0</v>
      </c>
    </row>
    <row r="269" spans="2:4">
      <c r="B269" s="200" t="s">
        <v>1497</v>
      </c>
      <c r="C269" s="133">
        <v>6731551</v>
      </c>
      <c r="D269" s="133">
        <v>1513028.19</v>
      </c>
    </row>
    <row r="270" spans="2:4">
      <c r="B270" s="199" t="s">
        <v>1498</v>
      </c>
      <c r="C270" s="133">
        <v>6731551</v>
      </c>
      <c r="D270" s="133">
        <v>1513028.19</v>
      </c>
    </row>
    <row r="271" spans="2:4">
      <c r="B271" s="200" t="s">
        <v>1499</v>
      </c>
      <c r="C271" s="133">
        <v>6731551</v>
      </c>
      <c r="D271" s="133">
        <v>1513028.19</v>
      </c>
    </row>
    <row r="272" spans="2:4">
      <c r="B272" s="199" t="s">
        <v>1500</v>
      </c>
      <c r="C272" s="133">
        <v>6731551</v>
      </c>
      <c r="D272" s="133">
        <v>1513028.19</v>
      </c>
    </row>
    <row r="273" spans="2:4">
      <c r="B273" s="200" t="s">
        <v>2727</v>
      </c>
      <c r="C273" s="133">
        <v>6731551</v>
      </c>
      <c r="D273" s="133">
        <v>1513028.19</v>
      </c>
    </row>
    <row r="274" spans="2:4">
      <c r="B274" s="199" t="s">
        <v>1501</v>
      </c>
      <c r="C274" s="133">
        <v>6731551</v>
      </c>
      <c r="D274" s="133">
        <v>1513028.19</v>
      </c>
    </row>
    <row r="275" spans="2:4">
      <c r="B275" s="200" t="s">
        <v>321</v>
      </c>
      <c r="C275" s="133">
        <v>13121127</v>
      </c>
      <c r="D275" s="133">
        <v>16138207.810000001</v>
      </c>
    </row>
    <row r="276" spans="2:4">
      <c r="B276" s="199" t="s">
        <v>658</v>
      </c>
      <c r="C276" s="133">
        <v>13121127</v>
      </c>
      <c r="D276" s="133">
        <v>16138207.810000001</v>
      </c>
    </row>
    <row r="277" spans="2:4">
      <c r="B277" s="200" t="s">
        <v>2588</v>
      </c>
      <c r="C277" s="133">
        <v>40905162</v>
      </c>
      <c r="D277" s="133">
        <v>15739000</v>
      </c>
    </row>
    <row r="278" spans="2:4">
      <c r="B278" s="199" t="s">
        <v>2589</v>
      </c>
      <c r="C278" s="133">
        <v>40905162</v>
      </c>
      <c r="D278" s="133">
        <v>15739000</v>
      </c>
    </row>
    <row r="279" spans="2:4">
      <c r="B279" s="200" t="s">
        <v>3048</v>
      </c>
      <c r="C279" s="133">
        <v>7182588</v>
      </c>
      <c r="D279" s="133">
        <v>10000000</v>
      </c>
    </row>
    <row r="280" spans="2:4">
      <c r="B280" s="199" t="s">
        <v>3049</v>
      </c>
      <c r="C280" s="133">
        <v>7182588</v>
      </c>
      <c r="D280" s="133">
        <v>10000000</v>
      </c>
    </row>
    <row r="281" spans="2:4">
      <c r="B281" s="200" t="s">
        <v>322</v>
      </c>
      <c r="C281" s="133">
        <v>2319973</v>
      </c>
      <c r="D281" s="133">
        <v>0</v>
      </c>
    </row>
    <row r="282" spans="2:4">
      <c r="B282" s="199" t="s">
        <v>659</v>
      </c>
      <c r="C282" s="133">
        <v>2319973</v>
      </c>
      <c r="D282" s="133">
        <v>0</v>
      </c>
    </row>
    <row r="283" spans="2:4">
      <c r="B283" s="200" t="s">
        <v>2590</v>
      </c>
      <c r="C283" s="133">
        <v>26247133</v>
      </c>
      <c r="D283" s="133">
        <v>15000000</v>
      </c>
    </row>
    <row r="284" spans="2:4">
      <c r="B284" s="199" t="s">
        <v>2591</v>
      </c>
      <c r="C284" s="133">
        <v>26247133</v>
      </c>
      <c r="D284" s="133">
        <v>15000000</v>
      </c>
    </row>
    <row r="285" spans="2:4">
      <c r="B285" s="200" t="s">
        <v>3082</v>
      </c>
      <c r="C285" s="133">
        <v>19209896</v>
      </c>
      <c r="D285" s="133">
        <v>10000000</v>
      </c>
    </row>
    <row r="286" spans="2:4">
      <c r="B286" s="199" t="s">
        <v>2592</v>
      </c>
      <c r="C286" s="133">
        <v>19209896</v>
      </c>
      <c r="D286" s="133">
        <v>10000000</v>
      </c>
    </row>
    <row r="287" spans="2:4">
      <c r="B287" s="200" t="s">
        <v>323</v>
      </c>
      <c r="C287" s="133">
        <v>27482841</v>
      </c>
      <c r="D287" s="133">
        <v>10652585.050000001</v>
      </c>
    </row>
    <row r="288" spans="2:4">
      <c r="B288" s="199" t="s">
        <v>660</v>
      </c>
      <c r="C288" s="133">
        <v>27482841</v>
      </c>
      <c r="D288" s="133">
        <v>10652585.050000001</v>
      </c>
    </row>
    <row r="289" spans="2:4">
      <c r="B289" s="200" t="s">
        <v>2728</v>
      </c>
      <c r="C289" s="133">
        <v>34784128</v>
      </c>
      <c r="D289" s="133">
        <v>23580000</v>
      </c>
    </row>
    <row r="290" spans="2:4">
      <c r="B290" s="199" t="s">
        <v>2593</v>
      </c>
      <c r="C290" s="133">
        <v>34784128</v>
      </c>
      <c r="D290" s="133">
        <v>23580000</v>
      </c>
    </row>
    <row r="291" spans="2:4">
      <c r="B291" s="200" t="s">
        <v>2594</v>
      </c>
      <c r="C291" s="133">
        <v>22720139</v>
      </c>
      <c r="D291" s="133">
        <v>14500000</v>
      </c>
    </row>
    <row r="292" spans="2:4">
      <c r="B292" s="199" t="s">
        <v>2595</v>
      </c>
      <c r="C292" s="133">
        <v>22720139</v>
      </c>
      <c r="D292" s="133">
        <v>14500000</v>
      </c>
    </row>
    <row r="293" spans="2:4">
      <c r="B293" s="200" t="s">
        <v>2979</v>
      </c>
      <c r="C293" s="133">
        <v>21987234</v>
      </c>
      <c r="D293" s="133">
        <v>4000000</v>
      </c>
    </row>
    <row r="294" spans="2:4">
      <c r="B294" s="199" t="s">
        <v>2980</v>
      </c>
      <c r="C294" s="133">
        <v>21987234</v>
      </c>
      <c r="D294" s="133">
        <v>4000000</v>
      </c>
    </row>
    <row r="295" spans="2:4">
      <c r="B295" s="200" t="s">
        <v>2729</v>
      </c>
      <c r="C295" s="133">
        <v>176434313</v>
      </c>
      <c r="D295" s="133">
        <v>397659067.26999998</v>
      </c>
    </row>
    <row r="296" spans="2:4">
      <c r="B296" s="199" t="s">
        <v>661</v>
      </c>
      <c r="C296" s="133">
        <v>176434313</v>
      </c>
      <c r="D296" s="133">
        <v>397659067.26999998</v>
      </c>
    </row>
    <row r="297" spans="2:4">
      <c r="B297" s="200" t="s">
        <v>324</v>
      </c>
      <c r="C297" s="133">
        <v>22265414</v>
      </c>
      <c r="D297" s="133">
        <v>10741267.689999999</v>
      </c>
    </row>
    <row r="298" spans="2:4">
      <c r="B298" s="199" t="s">
        <v>662</v>
      </c>
      <c r="C298" s="133">
        <v>22265414</v>
      </c>
      <c r="D298" s="133">
        <v>10741267.689999999</v>
      </c>
    </row>
    <row r="299" spans="2:4">
      <c r="B299" s="200" t="s">
        <v>325</v>
      </c>
      <c r="C299" s="133">
        <v>49012470</v>
      </c>
      <c r="D299" s="133">
        <v>11273957.51</v>
      </c>
    </row>
    <row r="300" spans="2:4">
      <c r="B300" s="199" t="s">
        <v>663</v>
      </c>
      <c r="C300" s="133">
        <v>49012470</v>
      </c>
      <c r="D300" s="133">
        <v>11273957.51</v>
      </c>
    </row>
    <row r="301" spans="2:4">
      <c r="B301" s="200" t="s">
        <v>326</v>
      </c>
      <c r="C301" s="133">
        <v>65937560</v>
      </c>
      <c r="D301" s="133">
        <v>38445270</v>
      </c>
    </row>
    <row r="302" spans="2:4">
      <c r="B302" s="199" t="s">
        <v>664</v>
      </c>
      <c r="C302" s="133">
        <v>65937560</v>
      </c>
      <c r="D302" s="133">
        <v>38445270</v>
      </c>
    </row>
    <row r="303" spans="2:4">
      <c r="B303" s="200" t="s">
        <v>4162</v>
      </c>
      <c r="C303" s="133">
        <v>0</v>
      </c>
      <c r="D303" s="133">
        <v>56315658.020000003</v>
      </c>
    </row>
    <row r="304" spans="2:4">
      <c r="B304" s="199" t="s">
        <v>4161</v>
      </c>
      <c r="C304" s="133">
        <v>0</v>
      </c>
      <c r="D304" s="133">
        <v>56315658.020000003</v>
      </c>
    </row>
    <row r="305" spans="2:4">
      <c r="B305" s="200" t="s">
        <v>4012</v>
      </c>
      <c r="C305" s="133">
        <v>0</v>
      </c>
      <c r="D305" s="133">
        <v>0</v>
      </c>
    </row>
    <row r="306" spans="2:4">
      <c r="B306" s="199" t="s">
        <v>4011</v>
      </c>
      <c r="C306" s="133">
        <v>0</v>
      </c>
      <c r="D306" s="133">
        <v>0</v>
      </c>
    </row>
    <row r="307" spans="2:4">
      <c r="B307" s="200" t="s">
        <v>2981</v>
      </c>
      <c r="C307" s="133">
        <v>4500310</v>
      </c>
      <c r="D307" s="133">
        <v>10051584.199999999</v>
      </c>
    </row>
    <row r="308" spans="2:4">
      <c r="B308" s="199" t="s">
        <v>2982</v>
      </c>
      <c r="C308" s="133">
        <v>4500310</v>
      </c>
      <c r="D308" s="133">
        <v>10051584.199999999</v>
      </c>
    </row>
    <row r="309" spans="2:4">
      <c r="B309" s="200" t="s">
        <v>4010</v>
      </c>
      <c r="C309" s="133">
        <v>0</v>
      </c>
      <c r="D309" s="133">
        <v>0</v>
      </c>
    </row>
    <row r="310" spans="2:4">
      <c r="B310" s="199" t="s">
        <v>4009</v>
      </c>
      <c r="C310" s="133">
        <v>0</v>
      </c>
      <c r="D310" s="133">
        <v>0</v>
      </c>
    </row>
    <row r="311" spans="2:4">
      <c r="B311" s="200" t="s">
        <v>4008</v>
      </c>
      <c r="C311" s="133">
        <v>0</v>
      </c>
      <c r="D311" s="133">
        <v>0</v>
      </c>
    </row>
    <row r="312" spans="2:4">
      <c r="B312" s="199" t="s">
        <v>4007</v>
      </c>
      <c r="C312" s="133">
        <v>0</v>
      </c>
      <c r="D312" s="133">
        <v>0</v>
      </c>
    </row>
    <row r="313" spans="2:4">
      <c r="B313" s="200" t="s">
        <v>4006</v>
      </c>
      <c r="C313" s="133">
        <v>0</v>
      </c>
      <c r="D313" s="133">
        <v>0</v>
      </c>
    </row>
    <row r="314" spans="2:4">
      <c r="B314" s="199" t="s">
        <v>4005</v>
      </c>
      <c r="C314" s="133">
        <v>0</v>
      </c>
      <c r="D314" s="133">
        <v>0</v>
      </c>
    </row>
    <row r="315" spans="2:4">
      <c r="B315" s="200" t="s">
        <v>4004</v>
      </c>
      <c r="C315" s="133">
        <v>0</v>
      </c>
      <c r="D315" s="133">
        <v>0</v>
      </c>
    </row>
    <row r="316" spans="2:4">
      <c r="B316" s="199" t="s">
        <v>4003</v>
      </c>
      <c r="C316" s="133">
        <v>0</v>
      </c>
      <c r="D316" s="133">
        <v>0</v>
      </c>
    </row>
    <row r="317" spans="2:4">
      <c r="B317" s="200" t="s">
        <v>1069</v>
      </c>
      <c r="C317" s="133">
        <v>82754281</v>
      </c>
      <c r="D317" s="133">
        <v>37621588.600000001</v>
      </c>
    </row>
    <row r="318" spans="2:4">
      <c r="B318" s="199" t="s">
        <v>1070</v>
      </c>
      <c r="C318" s="133">
        <v>82754281</v>
      </c>
      <c r="D318" s="133">
        <v>37621588.600000001</v>
      </c>
    </row>
    <row r="319" spans="2:4">
      <c r="B319" s="200" t="s">
        <v>3412</v>
      </c>
      <c r="C319" s="133">
        <v>0</v>
      </c>
      <c r="D319" s="133">
        <v>0</v>
      </c>
    </row>
    <row r="320" spans="2:4">
      <c r="B320" s="199" t="s">
        <v>3413</v>
      </c>
      <c r="C320" s="133">
        <v>0</v>
      </c>
      <c r="D320" s="133">
        <v>0</v>
      </c>
    </row>
    <row r="321" spans="2:4">
      <c r="B321" s="200" t="s">
        <v>4002</v>
      </c>
      <c r="C321" s="133">
        <v>0</v>
      </c>
      <c r="D321" s="133">
        <v>0</v>
      </c>
    </row>
    <row r="322" spans="2:4">
      <c r="B322" s="199" t="s">
        <v>4001</v>
      </c>
      <c r="C322" s="133">
        <v>0</v>
      </c>
      <c r="D322" s="133">
        <v>0</v>
      </c>
    </row>
    <row r="323" spans="2:4">
      <c r="B323" s="200" t="s">
        <v>4000</v>
      </c>
      <c r="C323" s="133">
        <v>0</v>
      </c>
      <c r="D323" s="133">
        <v>0</v>
      </c>
    </row>
    <row r="324" spans="2:4">
      <c r="B324" s="199" t="s">
        <v>3999</v>
      </c>
      <c r="C324" s="133">
        <v>0</v>
      </c>
      <c r="D324" s="133">
        <v>0</v>
      </c>
    </row>
    <row r="325" spans="2:4">
      <c r="B325" s="201" t="s">
        <v>283</v>
      </c>
      <c r="C325" s="135">
        <v>0</v>
      </c>
      <c r="D325" s="135">
        <v>0</v>
      </c>
    </row>
    <row r="326" spans="2:4">
      <c r="B326" s="200" t="s">
        <v>3082</v>
      </c>
      <c r="C326" s="133">
        <v>0</v>
      </c>
      <c r="D326" s="133">
        <v>0</v>
      </c>
    </row>
    <row r="327" spans="2:4">
      <c r="B327" s="199" t="s">
        <v>3592</v>
      </c>
      <c r="C327" s="133">
        <v>0</v>
      </c>
      <c r="D327" s="133">
        <v>0</v>
      </c>
    </row>
    <row r="328" spans="2:4">
      <c r="B328" s="201" t="s">
        <v>284</v>
      </c>
      <c r="C328" s="135">
        <v>328970565</v>
      </c>
      <c r="D328" s="135">
        <v>323739006.7700001</v>
      </c>
    </row>
    <row r="329" spans="2:4">
      <c r="B329" s="200" t="s">
        <v>3462</v>
      </c>
      <c r="C329" s="133">
        <v>0</v>
      </c>
      <c r="D329" s="133">
        <v>148072633.03</v>
      </c>
    </row>
    <row r="330" spans="2:4">
      <c r="B330" s="199" t="s">
        <v>3414</v>
      </c>
      <c r="C330" s="133">
        <v>0</v>
      </c>
      <c r="D330" s="133">
        <v>148072633.03</v>
      </c>
    </row>
    <row r="331" spans="2:4">
      <c r="B331" s="200" t="s">
        <v>327</v>
      </c>
      <c r="C331" s="133">
        <v>328970565</v>
      </c>
      <c r="D331" s="133">
        <v>175666373.74000007</v>
      </c>
    </row>
    <row r="332" spans="2:4">
      <c r="B332" s="199" t="s">
        <v>3414</v>
      </c>
      <c r="C332" s="133">
        <v>328970565</v>
      </c>
      <c r="D332" s="133">
        <v>175666373.74000007</v>
      </c>
    </row>
    <row r="333" spans="2:4">
      <c r="B333" s="202" t="s">
        <v>328</v>
      </c>
      <c r="C333" s="133">
        <v>777689301</v>
      </c>
      <c r="D333" s="133">
        <v>401946897.86000001</v>
      </c>
    </row>
    <row r="334" spans="2:4">
      <c r="B334" s="201" t="s">
        <v>281</v>
      </c>
      <c r="C334" s="135">
        <v>554005005</v>
      </c>
      <c r="D334" s="135">
        <v>185528098.22</v>
      </c>
    </row>
    <row r="335" spans="2:4">
      <c r="B335" s="200" t="s">
        <v>1148</v>
      </c>
      <c r="C335" s="133">
        <v>4628889</v>
      </c>
      <c r="D335" s="133">
        <v>0</v>
      </c>
    </row>
    <row r="336" spans="2:4">
      <c r="B336" s="199" t="s">
        <v>1149</v>
      </c>
      <c r="C336" s="133">
        <v>4628889</v>
      </c>
      <c r="D336" s="133">
        <v>0</v>
      </c>
    </row>
    <row r="337" spans="2:4">
      <c r="B337" s="200" t="s">
        <v>2730</v>
      </c>
      <c r="C337" s="133">
        <v>6606206</v>
      </c>
      <c r="D337" s="133">
        <v>0</v>
      </c>
    </row>
    <row r="338" spans="2:4">
      <c r="B338" s="199" t="s">
        <v>1150</v>
      </c>
      <c r="C338" s="133">
        <v>6606206</v>
      </c>
      <c r="D338" s="133">
        <v>0</v>
      </c>
    </row>
    <row r="339" spans="2:4">
      <c r="B339" s="200" t="s">
        <v>2731</v>
      </c>
      <c r="C339" s="133">
        <v>9208476</v>
      </c>
      <c r="D339" s="133">
        <v>5369986.1399999997</v>
      </c>
    </row>
    <row r="340" spans="2:4">
      <c r="B340" s="199" t="s">
        <v>665</v>
      </c>
      <c r="C340" s="133">
        <v>9208476</v>
      </c>
      <c r="D340" s="133">
        <v>5369986.1399999997</v>
      </c>
    </row>
    <row r="341" spans="2:4">
      <c r="B341" s="200" t="s">
        <v>1151</v>
      </c>
      <c r="C341" s="133">
        <v>4628889</v>
      </c>
      <c r="D341" s="133">
        <v>0</v>
      </c>
    </row>
    <row r="342" spans="2:4">
      <c r="B342" s="199" t="s">
        <v>1152</v>
      </c>
      <c r="C342" s="133">
        <v>4628889</v>
      </c>
      <c r="D342" s="133">
        <v>0</v>
      </c>
    </row>
    <row r="343" spans="2:4">
      <c r="B343" s="200" t="s">
        <v>2732</v>
      </c>
      <c r="C343" s="133">
        <v>6606206</v>
      </c>
      <c r="D343" s="133">
        <v>0</v>
      </c>
    </row>
    <row r="344" spans="2:4">
      <c r="B344" s="199" t="s">
        <v>1153</v>
      </c>
      <c r="C344" s="133">
        <v>6606206</v>
      </c>
      <c r="D344" s="133">
        <v>0</v>
      </c>
    </row>
    <row r="345" spans="2:4">
      <c r="B345" s="200" t="s">
        <v>1154</v>
      </c>
      <c r="C345" s="133">
        <v>12403731</v>
      </c>
      <c r="D345" s="133">
        <v>4782242.0199999996</v>
      </c>
    </row>
    <row r="346" spans="2:4">
      <c r="B346" s="199" t="s">
        <v>1155</v>
      </c>
      <c r="C346" s="133">
        <v>12403731</v>
      </c>
      <c r="D346" s="133">
        <v>4782242.0199999996</v>
      </c>
    </row>
    <row r="347" spans="2:4">
      <c r="B347" s="200" t="s">
        <v>2733</v>
      </c>
      <c r="C347" s="133">
        <v>31420146</v>
      </c>
      <c r="D347" s="133">
        <v>1816456.81</v>
      </c>
    </row>
    <row r="348" spans="2:4">
      <c r="B348" s="199" t="s">
        <v>2596</v>
      </c>
      <c r="C348" s="133">
        <v>31420146</v>
      </c>
      <c r="D348" s="133">
        <v>1816456.81</v>
      </c>
    </row>
    <row r="349" spans="2:4">
      <c r="B349" s="200" t="s">
        <v>1156</v>
      </c>
      <c r="C349" s="133">
        <v>12403731</v>
      </c>
      <c r="D349" s="133">
        <v>0</v>
      </c>
    </row>
    <row r="350" spans="2:4">
      <c r="B350" s="199" t="s">
        <v>1157</v>
      </c>
      <c r="C350" s="133">
        <v>12403731</v>
      </c>
      <c r="D350" s="133">
        <v>0</v>
      </c>
    </row>
    <row r="351" spans="2:4">
      <c r="B351" s="200" t="s">
        <v>2734</v>
      </c>
      <c r="C351" s="133">
        <v>34454890</v>
      </c>
      <c r="D351" s="133">
        <v>0</v>
      </c>
    </row>
    <row r="352" spans="2:4">
      <c r="B352" s="199" t="s">
        <v>2597</v>
      </c>
      <c r="C352" s="133">
        <v>34454890</v>
      </c>
      <c r="D352" s="133">
        <v>0</v>
      </c>
    </row>
    <row r="353" spans="2:4">
      <c r="B353" s="200" t="s">
        <v>329</v>
      </c>
      <c r="C353" s="133">
        <v>3106903</v>
      </c>
      <c r="D353" s="133">
        <v>0</v>
      </c>
    </row>
    <row r="354" spans="2:4">
      <c r="B354" s="199" t="s">
        <v>666</v>
      </c>
      <c r="C354" s="133">
        <v>3106903</v>
      </c>
      <c r="D354" s="133">
        <v>0</v>
      </c>
    </row>
    <row r="355" spans="2:4">
      <c r="B355" s="200" t="s">
        <v>3674</v>
      </c>
      <c r="C355" s="133">
        <v>0</v>
      </c>
      <c r="D355" s="133">
        <v>1990341.6</v>
      </c>
    </row>
    <row r="356" spans="2:4">
      <c r="B356" s="199" t="s">
        <v>3673</v>
      </c>
      <c r="C356" s="133">
        <v>0</v>
      </c>
      <c r="D356" s="133">
        <v>1990341.6</v>
      </c>
    </row>
    <row r="357" spans="2:4">
      <c r="B357" s="200" t="s">
        <v>330</v>
      </c>
      <c r="C357" s="133">
        <v>9185398</v>
      </c>
      <c r="D357" s="133">
        <v>0</v>
      </c>
    </row>
    <row r="358" spans="2:4">
      <c r="B358" s="199" t="s">
        <v>667</v>
      </c>
      <c r="C358" s="133">
        <v>9185398</v>
      </c>
      <c r="D358" s="133">
        <v>0</v>
      </c>
    </row>
    <row r="359" spans="2:4">
      <c r="B359" s="200" t="s">
        <v>2144</v>
      </c>
      <c r="C359" s="133">
        <v>12576962</v>
      </c>
      <c r="D359" s="133">
        <v>2822494.05</v>
      </c>
    </row>
    <row r="360" spans="2:4">
      <c r="B360" s="199" t="s">
        <v>2145</v>
      </c>
      <c r="C360" s="133">
        <v>12576962</v>
      </c>
      <c r="D360" s="133">
        <v>2822494.05</v>
      </c>
    </row>
    <row r="361" spans="2:4">
      <c r="B361" s="200" t="s">
        <v>2146</v>
      </c>
      <c r="C361" s="133">
        <v>4802120</v>
      </c>
      <c r="D361" s="133">
        <v>1066744.44</v>
      </c>
    </row>
    <row r="362" spans="2:4">
      <c r="B362" s="199" t="s">
        <v>2147</v>
      </c>
      <c r="C362" s="133">
        <v>4802120</v>
      </c>
      <c r="D362" s="133">
        <v>1066744.44</v>
      </c>
    </row>
    <row r="363" spans="2:4">
      <c r="B363" s="200" t="s">
        <v>2148</v>
      </c>
      <c r="C363" s="133">
        <v>21904546</v>
      </c>
      <c r="D363" s="133">
        <v>5115148.76</v>
      </c>
    </row>
    <row r="364" spans="2:4">
      <c r="B364" s="199" t="s">
        <v>2149</v>
      </c>
      <c r="C364" s="133">
        <v>21904546</v>
      </c>
      <c r="D364" s="133">
        <v>5115148.76</v>
      </c>
    </row>
    <row r="365" spans="2:4">
      <c r="B365" s="200" t="s">
        <v>2150</v>
      </c>
      <c r="C365" s="133">
        <v>21904546</v>
      </c>
      <c r="D365" s="133">
        <v>4881402.83</v>
      </c>
    </row>
    <row r="366" spans="2:4">
      <c r="B366" s="199" t="s">
        <v>2151</v>
      </c>
      <c r="C366" s="133">
        <v>21904546</v>
      </c>
      <c r="D366" s="133">
        <v>4881402.83</v>
      </c>
    </row>
    <row r="367" spans="2:4">
      <c r="B367" s="200" t="s">
        <v>2152</v>
      </c>
      <c r="C367" s="133">
        <v>4802120</v>
      </c>
      <c r="D367" s="133">
        <v>1147209.83</v>
      </c>
    </row>
    <row r="368" spans="2:4">
      <c r="B368" s="199" t="s">
        <v>2153</v>
      </c>
      <c r="C368" s="133">
        <v>4802120</v>
      </c>
      <c r="D368" s="133">
        <v>1147209.83</v>
      </c>
    </row>
    <row r="369" spans="2:4">
      <c r="B369" s="200" t="s">
        <v>2154</v>
      </c>
      <c r="C369" s="133">
        <v>11289410</v>
      </c>
      <c r="D369" s="133">
        <v>2520504.38</v>
      </c>
    </row>
    <row r="370" spans="2:4">
      <c r="B370" s="199" t="s">
        <v>2155</v>
      </c>
      <c r="C370" s="133">
        <v>11289410</v>
      </c>
      <c r="D370" s="133">
        <v>2520504.38</v>
      </c>
    </row>
    <row r="371" spans="2:4">
      <c r="B371" s="200" t="s">
        <v>2156</v>
      </c>
      <c r="C371" s="133">
        <v>21904546</v>
      </c>
      <c r="D371" s="133">
        <v>0</v>
      </c>
    </row>
    <row r="372" spans="2:4">
      <c r="B372" s="199" t="s">
        <v>2157</v>
      </c>
      <c r="C372" s="133">
        <v>21904546</v>
      </c>
      <c r="D372" s="133">
        <v>0</v>
      </c>
    </row>
    <row r="373" spans="2:4">
      <c r="B373" s="200" t="s">
        <v>2735</v>
      </c>
      <c r="C373" s="133">
        <v>11289410</v>
      </c>
      <c r="D373" s="133">
        <v>0</v>
      </c>
    </row>
    <row r="374" spans="2:4">
      <c r="B374" s="199" t="s">
        <v>2158</v>
      </c>
      <c r="C374" s="133">
        <v>11289410</v>
      </c>
      <c r="D374" s="133">
        <v>0</v>
      </c>
    </row>
    <row r="375" spans="2:4">
      <c r="B375" s="200" t="s">
        <v>331</v>
      </c>
      <c r="C375" s="133">
        <v>142958695</v>
      </c>
      <c r="D375" s="133">
        <v>98052409.989999995</v>
      </c>
    </row>
    <row r="376" spans="2:4">
      <c r="B376" s="199" t="s">
        <v>668</v>
      </c>
      <c r="C376" s="133">
        <v>142958695</v>
      </c>
      <c r="D376" s="133">
        <v>98052409.989999995</v>
      </c>
    </row>
    <row r="377" spans="2:4">
      <c r="B377" s="200" t="s">
        <v>2159</v>
      </c>
      <c r="C377" s="133">
        <v>6779437</v>
      </c>
      <c r="D377" s="133">
        <v>0</v>
      </c>
    </row>
    <row r="378" spans="2:4">
      <c r="B378" s="199" t="s">
        <v>2160</v>
      </c>
      <c r="C378" s="133">
        <v>6779437</v>
      </c>
      <c r="D378" s="133">
        <v>0</v>
      </c>
    </row>
    <row r="379" spans="2:4">
      <c r="B379" s="200" t="s">
        <v>2161</v>
      </c>
      <c r="C379" s="133">
        <v>12576962</v>
      </c>
      <c r="D379" s="133">
        <v>0</v>
      </c>
    </row>
    <row r="380" spans="2:4">
      <c r="B380" s="199" t="s">
        <v>2162</v>
      </c>
      <c r="C380" s="133">
        <v>12576962</v>
      </c>
      <c r="D380" s="133">
        <v>0</v>
      </c>
    </row>
    <row r="381" spans="2:4">
      <c r="B381" s="200" t="s">
        <v>2736</v>
      </c>
      <c r="C381" s="133">
        <v>12576962</v>
      </c>
      <c r="D381" s="133">
        <v>0</v>
      </c>
    </row>
    <row r="382" spans="2:4">
      <c r="B382" s="199" t="s">
        <v>2163</v>
      </c>
      <c r="C382" s="133">
        <v>12576962</v>
      </c>
      <c r="D382" s="133">
        <v>0</v>
      </c>
    </row>
    <row r="383" spans="2:4">
      <c r="B383" s="200" t="s">
        <v>2164</v>
      </c>
      <c r="C383" s="133">
        <v>12576962</v>
      </c>
      <c r="D383" s="133">
        <v>2829816.16</v>
      </c>
    </row>
    <row r="384" spans="2:4">
      <c r="B384" s="199" t="s">
        <v>2165</v>
      </c>
      <c r="C384" s="133">
        <v>12576962</v>
      </c>
      <c r="D384" s="133">
        <v>2829816.16</v>
      </c>
    </row>
    <row r="385" spans="2:4">
      <c r="B385" s="200" t="s">
        <v>3998</v>
      </c>
      <c r="C385" s="133">
        <v>0</v>
      </c>
      <c r="D385" s="133">
        <v>0</v>
      </c>
    </row>
    <row r="386" spans="2:4">
      <c r="B386" s="199" t="s">
        <v>3997</v>
      </c>
      <c r="C386" s="133">
        <v>0</v>
      </c>
      <c r="D386" s="133">
        <v>0</v>
      </c>
    </row>
    <row r="387" spans="2:4">
      <c r="B387" s="200" t="s">
        <v>3996</v>
      </c>
      <c r="C387" s="133">
        <v>0</v>
      </c>
      <c r="D387" s="133">
        <v>0</v>
      </c>
    </row>
    <row r="388" spans="2:4">
      <c r="B388" s="199" t="s">
        <v>3995</v>
      </c>
      <c r="C388" s="133">
        <v>0</v>
      </c>
      <c r="D388" s="133">
        <v>0</v>
      </c>
    </row>
    <row r="389" spans="2:4">
      <c r="B389" s="200" t="s">
        <v>3994</v>
      </c>
      <c r="C389" s="133">
        <v>0</v>
      </c>
      <c r="D389" s="133">
        <v>0</v>
      </c>
    </row>
    <row r="390" spans="2:4">
      <c r="B390" s="199" t="s">
        <v>3993</v>
      </c>
      <c r="C390" s="133">
        <v>0</v>
      </c>
      <c r="D390" s="133">
        <v>0</v>
      </c>
    </row>
    <row r="391" spans="2:4">
      <c r="B391" s="200" t="s">
        <v>3992</v>
      </c>
      <c r="C391" s="133">
        <v>0</v>
      </c>
      <c r="D391" s="133">
        <v>0</v>
      </c>
    </row>
    <row r="392" spans="2:4">
      <c r="B392" s="199" t="s">
        <v>3991</v>
      </c>
      <c r="C392" s="133">
        <v>0</v>
      </c>
      <c r="D392" s="133">
        <v>0</v>
      </c>
    </row>
    <row r="393" spans="2:4">
      <c r="B393" s="200" t="s">
        <v>3990</v>
      </c>
      <c r="C393" s="133">
        <v>0</v>
      </c>
      <c r="D393" s="133">
        <v>0</v>
      </c>
    </row>
    <row r="394" spans="2:4">
      <c r="B394" s="199" t="s">
        <v>3989</v>
      </c>
      <c r="C394" s="133">
        <v>0</v>
      </c>
      <c r="D394" s="133">
        <v>0</v>
      </c>
    </row>
    <row r="395" spans="2:4">
      <c r="B395" s="200" t="s">
        <v>332</v>
      </c>
      <c r="C395" s="133">
        <v>402104</v>
      </c>
      <c r="D395" s="133">
        <v>0</v>
      </c>
    </row>
    <row r="396" spans="2:4">
      <c r="B396" s="199" t="s">
        <v>669</v>
      </c>
      <c r="C396" s="133">
        <v>402104</v>
      </c>
      <c r="D396" s="133">
        <v>0</v>
      </c>
    </row>
    <row r="397" spans="2:4">
      <c r="B397" s="200" t="s">
        <v>2737</v>
      </c>
      <c r="C397" s="133">
        <v>68254708</v>
      </c>
      <c r="D397" s="133">
        <v>31285773.07</v>
      </c>
    </row>
    <row r="398" spans="2:4">
      <c r="B398" s="199" t="s">
        <v>2598</v>
      </c>
      <c r="C398" s="133">
        <v>68254708</v>
      </c>
      <c r="D398" s="133">
        <v>31285773.07</v>
      </c>
    </row>
    <row r="399" spans="2:4">
      <c r="B399" s="200" t="s">
        <v>2599</v>
      </c>
      <c r="C399" s="133">
        <v>17816413</v>
      </c>
      <c r="D399" s="133">
        <v>9716259</v>
      </c>
    </row>
    <row r="400" spans="2:4">
      <c r="B400" s="199" t="s">
        <v>2600</v>
      </c>
      <c r="C400" s="133">
        <v>17816413</v>
      </c>
      <c r="D400" s="133">
        <v>9716259</v>
      </c>
    </row>
    <row r="401" spans="2:4">
      <c r="B401" s="200" t="s">
        <v>333</v>
      </c>
      <c r="C401" s="133">
        <v>1504759</v>
      </c>
      <c r="D401" s="133">
        <v>980291.3</v>
      </c>
    </row>
    <row r="402" spans="2:4">
      <c r="B402" s="199" t="s">
        <v>670</v>
      </c>
      <c r="C402" s="133">
        <v>1504759</v>
      </c>
      <c r="D402" s="133">
        <v>980291.3</v>
      </c>
    </row>
    <row r="403" spans="2:4">
      <c r="B403" s="200" t="s">
        <v>1071</v>
      </c>
      <c r="C403" s="133">
        <v>33430878</v>
      </c>
      <c r="D403" s="133">
        <v>11151017.84</v>
      </c>
    </row>
    <row r="404" spans="2:4">
      <c r="B404" s="199" t="s">
        <v>1072</v>
      </c>
      <c r="C404" s="133">
        <v>33430878</v>
      </c>
      <c r="D404" s="133">
        <v>11151017.84</v>
      </c>
    </row>
    <row r="405" spans="2:4">
      <c r="B405" s="200" t="s">
        <v>3672</v>
      </c>
      <c r="C405" s="133">
        <v>0</v>
      </c>
      <c r="D405" s="133">
        <v>0</v>
      </c>
    </row>
    <row r="406" spans="2:4">
      <c r="B406" s="199" t="s">
        <v>3671</v>
      </c>
      <c r="C406" s="133">
        <v>0</v>
      </c>
      <c r="D406" s="133">
        <v>0</v>
      </c>
    </row>
    <row r="407" spans="2:4">
      <c r="B407" s="201" t="s">
        <v>283</v>
      </c>
      <c r="C407" s="135">
        <v>0</v>
      </c>
      <c r="D407" s="135">
        <v>46392165</v>
      </c>
    </row>
    <row r="408" spans="2:4">
      <c r="B408" s="200" t="s">
        <v>3591</v>
      </c>
      <c r="C408" s="133">
        <v>0</v>
      </c>
      <c r="D408" s="133">
        <v>46392165</v>
      </c>
    </row>
    <row r="409" spans="2:4">
      <c r="B409" s="199" t="s">
        <v>3590</v>
      </c>
      <c r="C409" s="133">
        <v>0</v>
      </c>
      <c r="D409" s="133">
        <v>46392165</v>
      </c>
    </row>
    <row r="410" spans="2:4">
      <c r="B410" s="201" t="s">
        <v>298</v>
      </c>
      <c r="C410" s="135">
        <v>0</v>
      </c>
      <c r="D410" s="135">
        <v>24508557.59</v>
      </c>
    </row>
    <row r="411" spans="2:4">
      <c r="B411" s="200" t="s">
        <v>3670</v>
      </c>
      <c r="C411" s="133">
        <v>0</v>
      </c>
      <c r="D411" s="133">
        <v>24508557.59</v>
      </c>
    </row>
    <row r="412" spans="2:4">
      <c r="B412" s="199" t="s">
        <v>3669</v>
      </c>
      <c r="C412" s="133">
        <v>0</v>
      </c>
      <c r="D412" s="133">
        <v>24508557.59</v>
      </c>
    </row>
    <row r="413" spans="2:4">
      <c r="B413" s="201" t="s">
        <v>284</v>
      </c>
      <c r="C413" s="135">
        <v>223684296</v>
      </c>
      <c r="D413" s="135">
        <v>145518077.04999998</v>
      </c>
    </row>
    <row r="414" spans="2:4">
      <c r="B414" s="200" t="s">
        <v>327</v>
      </c>
      <c r="C414" s="133">
        <v>223684296</v>
      </c>
      <c r="D414" s="133">
        <v>145518077.04999998</v>
      </c>
    </row>
    <row r="415" spans="2:4">
      <c r="B415" s="199" t="s">
        <v>3414</v>
      </c>
      <c r="C415" s="133">
        <v>223684296</v>
      </c>
      <c r="D415" s="133">
        <v>145518077.04999998</v>
      </c>
    </row>
    <row r="416" spans="2:4">
      <c r="B416" s="202" t="s">
        <v>286</v>
      </c>
      <c r="C416" s="133">
        <v>948369693</v>
      </c>
      <c r="D416" s="133">
        <v>383561104.81</v>
      </c>
    </row>
    <row r="417" spans="2:4">
      <c r="B417" s="201" t="s">
        <v>281</v>
      </c>
      <c r="C417" s="135">
        <v>667576710</v>
      </c>
      <c r="D417" s="135">
        <v>196361531.49000001</v>
      </c>
    </row>
    <row r="418" spans="2:4">
      <c r="B418" s="200" t="s">
        <v>334</v>
      </c>
      <c r="C418" s="133">
        <v>7441709</v>
      </c>
      <c r="D418" s="133">
        <v>0</v>
      </c>
    </row>
    <row r="419" spans="2:4">
      <c r="B419" s="199" t="s">
        <v>671</v>
      </c>
      <c r="C419" s="133">
        <v>7441709</v>
      </c>
      <c r="D419" s="133">
        <v>0</v>
      </c>
    </row>
    <row r="420" spans="2:4">
      <c r="B420" s="200" t="s">
        <v>2738</v>
      </c>
      <c r="C420" s="133">
        <v>15235193</v>
      </c>
      <c r="D420" s="133">
        <v>8000000</v>
      </c>
    </row>
    <row r="421" spans="2:4">
      <c r="B421" s="199" t="s">
        <v>2601</v>
      </c>
      <c r="C421" s="133">
        <v>15235193</v>
      </c>
      <c r="D421" s="133">
        <v>8000000</v>
      </c>
    </row>
    <row r="422" spans="2:4">
      <c r="B422" s="200" t="s">
        <v>2739</v>
      </c>
      <c r="C422" s="133">
        <v>10000000</v>
      </c>
      <c r="D422" s="133">
        <v>4542455.38</v>
      </c>
    </row>
    <row r="423" spans="2:4">
      <c r="B423" s="199" t="s">
        <v>1005</v>
      </c>
      <c r="C423" s="133">
        <v>10000000</v>
      </c>
      <c r="D423" s="133">
        <v>4542455.38</v>
      </c>
    </row>
    <row r="424" spans="2:4">
      <c r="B424" s="200" t="s">
        <v>335</v>
      </c>
      <c r="C424" s="133">
        <v>11834423</v>
      </c>
      <c r="D424" s="133">
        <v>7919047.0300000003</v>
      </c>
    </row>
    <row r="425" spans="2:4">
      <c r="B425" s="199" t="s">
        <v>672</v>
      </c>
      <c r="C425" s="133">
        <v>11834423</v>
      </c>
      <c r="D425" s="133">
        <v>7919047.0300000003</v>
      </c>
    </row>
    <row r="426" spans="2:4">
      <c r="B426" s="200" t="s">
        <v>2740</v>
      </c>
      <c r="C426" s="133">
        <v>33937524</v>
      </c>
      <c r="D426" s="133">
        <v>19440776.689999998</v>
      </c>
    </row>
    <row r="427" spans="2:4">
      <c r="B427" s="199" t="s">
        <v>2602</v>
      </c>
      <c r="C427" s="133">
        <v>33937524</v>
      </c>
      <c r="D427" s="133">
        <v>19440776.689999998</v>
      </c>
    </row>
    <row r="428" spans="2:4">
      <c r="B428" s="200" t="s">
        <v>2741</v>
      </c>
      <c r="C428" s="133">
        <v>10000000</v>
      </c>
      <c r="D428" s="133">
        <v>8550034.6899999995</v>
      </c>
    </row>
    <row r="429" spans="2:4">
      <c r="B429" s="199" t="s">
        <v>1006</v>
      </c>
      <c r="C429" s="133">
        <v>10000000</v>
      </c>
      <c r="D429" s="133">
        <v>4007159.38</v>
      </c>
    </row>
    <row r="430" spans="2:4">
      <c r="B430" s="199" t="s">
        <v>3589</v>
      </c>
      <c r="C430" s="133">
        <v>0</v>
      </c>
      <c r="D430" s="133">
        <v>4542875.3099999996</v>
      </c>
    </row>
    <row r="431" spans="2:4">
      <c r="B431" s="200" t="s">
        <v>336</v>
      </c>
      <c r="C431" s="133">
        <v>28339230</v>
      </c>
      <c r="D431" s="133">
        <v>0</v>
      </c>
    </row>
    <row r="432" spans="2:4">
      <c r="B432" s="199" t="s">
        <v>673</v>
      </c>
      <c r="C432" s="133">
        <v>28339230</v>
      </c>
      <c r="D432" s="133">
        <v>0</v>
      </c>
    </row>
    <row r="433" spans="2:4">
      <c r="B433" s="200" t="s">
        <v>337</v>
      </c>
      <c r="C433" s="133">
        <v>21792574</v>
      </c>
      <c r="D433" s="133">
        <v>0</v>
      </c>
    </row>
    <row r="434" spans="2:4">
      <c r="B434" s="199" t="s">
        <v>674</v>
      </c>
      <c r="C434" s="133">
        <v>21792574</v>
      </c>
      <c r="D434" s="133">
        <v>0</v>
      </c>
    </row>
    <row r="435" spans="2:4">
      <c r="B435" s="200" t="s">
        <v>1158</v>
      </c>
      <c r="C435" s="133">
        <v>6606206</v>
      </c>
      <c r="D435" s="133">
        <v>0</v>
      </c>
    </row>
    <row r="436" spans="2:4">
      <c r="B436" s="199" t="s">
        <v>1159</v>
      </c>
      <c r="C436" s="133">
        <v>6606206</v>
      </c>
      <c r="D436" s="133">
        <v>0</v>
      </c>
    </row>
    <row r="437" spans="2:4">
      <c r="B437" s="200" t="s">
        <v>1160</v>
      </c>
      <c r="C437" s="133">
        <v>11116179</v>
      </c>
      <c r="D437" s="133">
        <v>0</v>
      </c>
    </row>
    <row r="438" spans="2:4">
      <c r="B438" s="199" t="s">
        <v>1161</v>
      </c>
      <c r="C438" s="133">
        <v>11116179</v>
      </c>
      <c r="D438" s="133">
        <v>0</v>
      </c>
    </row>
    <row r="439" spans="2:4">
      <c r="B439" s="200" t="s">
        <v>1162</v>
      </c>
      <c r="C439" s="133">
        <v>11116179</v>
      </c>
      <c r="D439" s="133">
        <v>0</v>
      </c>
    </row>
    <row r="440" spans="2:4">
      <c r="B440" s="199" t="s">
        <v>1163</v>
      </c>
      <c r="C440" s="133">
        <v>11116179</v>
      </c>
      <c r="D440" s="133">
        <v>0</v>
      </c>
    </row>
    <row r="441" spans="2:4">
      <c r="B441" s="200" t="s">
        <v>1164</v>
      </c>
      <c r="C441" s="133">
        <v>11116179</v>
      </c>
      <c r="D441" s="133">
        <v>0</v>
      </c>
    </row>
    <row r="442" spans="2:4">
      <c r="B442" s="199" t="s">
        <v>1165</v>
      </c>
      <c r="C442" s="133">
        <v>11116179</v>
      </c>
      <c r="D442" s="133">
        <v>0</v>
      </c>
    </row>
    <row r="443" spans="2:4">
      <c r="B443" s="200" t="s">
        <v>1166</v>
      </c>
      <c r="C443" s="133">
        <v>12403731</v>
      </c>
      <c r="D443" s="133">
        <v>0</v>
      </c>
    </row>
    <row r="444" spans="2:4">
      <c r="B444" s="199" t="s">
        <v>1167</v>
      </c>
      <c r="C444" s="133">
        <v>12403731</v>
      </c>
      <c r="D444" s="133">
        <v>0</v>
      </c>
    </row>
    <row r="445" spans="2:4">
      <c r="B445" s="200" t="s">
        <v>1168</v>
      </c>
      <c r="C445" s="133">
        <v>4628889</v>
      </c>
      <c r="D445" s="133">
        <v>0</v>
      </c>
    </row>
    <row r="446" spans="2:4">
      <c r="B446" s="199" t="s">
        <v>1169</v>
      </c>
      <c r="C446" s="133">
        <v>4628889</v>
      </c>
      <c r="D446" s="133">
        <v>0</v>
      </c>
    </row>
    <row r="447" spans="2:4">
      <c r="B447" s="200" t="s">
        <v>1170</v>
      </c>
      <c r="C447" s="133">
        <v>4628889</v>
      </c>
      <c r="D447" s="133">
        <v>0</v>
      </c>
    </row>
    <row r="448" spans="2:4">
      <c r="B448" s="199" t="s">
        <v>1171</v>
      </c>
      <c r="C448" s="133">
        <v>4628889</v>
      </c>
      <c r="D448" s="133">
        <v>0</v>
      </c>
    </row>
    <row r="449" spans="2:4">
      <c r="B449" s="200" t="s">
        <v>1172</v>
      </c>
      <c r="C449" s="133">
        <v>11116179</v>
      </c>
      <c r="D449" s="133">
        <v>0</v>
      </c>
    </row>
    <row r="450" spans="2:4">
      <c r="B450" s="199" t="s">
        <v>1173</v>
      </c>
      <c r="C450" s="133">
        <v>11116179</v>
      </c>
      <c r="D450" s="133">
        <v>0</v>
      </c>
    </row>
    <row r="451" spans="2:4">
      <c r="B451" s="200" t="s">
        <v>1174</v>
      </c>
      <c r="C451" s="133">
        <v>12403731</v>
      </c>
      <c r="D451" s="133">
        <v>0</v>
      </c>
    </row>
    <row r="452" spans="2:4">
      <c r="B452" s="199" t="s">
        <v>1175</v>
      </c>
      <c r="C452" s="133">
        <v>12403731</v>
      </c>
      <c r="D452" s="133">
        <v>0</v>
      </c>
    </row>
    <row r="453" spans="2:4">
      <c r="B453" s="200" t="s">
        <v>1416</v>
      </c>
      <c r="C453" s="133">
        <v>6779437</v>
      </c>
      <c r="D453" s="133">
        <v>1539961.66</v>
      </c>
    </row>
    <row r="454" spans="2:4">
      <c r="B454" s="199" t="s">
        <v>1417</v>
      </c>
      <c r="C454" s="133">
        <v>6779437</v>
      </c>
      <c r="D454" s="133">
        <v>1539961.66</v>
      </c>
    </row>
    <row r="455" spans="2:4">
      <c r="B455" s="200" t="s">
        <v>2742</v>
      </c>
      <c r="C455" s="133">
        <v>11289410</v>
      </c>
      <c r="D455" s="133">
        <v>2482056.9500000002</v>
      </c>
    </row>
    <row r="456" spans="2:4">
      <c r="B456" s="199" t="s">
        <v>1418</v>
      </c>
      <c r="C456" s="133">
        <v>11289410</v>
      </c>
      <c r="D456" s="133">
        <v>2482056.9500000002</v>
      </c>
    </row>
    <row r="457" spans="2:4">
      <c r="B457" s="200" t="s">
        <v>338</v>
      </c>
      <c r="C457" s="133">
        <v>12204671</v>
      </c>
      <c r="D457" s="133">
        <v>10000000</v>
      </c>
    </row>
    <row r="458" spans="2:4">
      <c r="B458" s="199" t="s">
        <v>675</v>
      </c>
      <c r="C458" s="133">
        <v>12204671</v>
      </c>
      <c r="D458" s="133">
        <v>10000000</v>
      </c>
    </row>
    <row r="459" spans="2:4">
      <c r="B459" s="200" t="s">
        <v>2743</v>
      </c>
      <c r="C459" s="133">
        <v>11289410</v>
      </c>
      <c r="D459" s="133">
        <v>2540104.1800000002</v>
      </c>
    </row>
    <row r="460" spans="2:4">
      <c r="B460" s="199" t="s">
        <v>1419</v>
      </c>
      <c r="C460" s="133">
        <v>11289410</v>
      </c>
      <c r="D460" s="133">
        <v>2540104.1800000002</v>
      </c>
    </row>
    <row r="461" spans="2:4">
      <c r="B461" s="200" t="s">
        <v>982</v>
      </c>
      <c r="C461" s="133">
        <v>10896287</v>
      </c>
      <c r="D461" s="133">
        <v>0</v>
      </c>
    </row>
    <row r="462" spans="2:4">
      <c r="B462" s="199" t="s">
        <v>983</v>
      </c>
      <c r="C462" s="133">
        <v>10896287</v>
      </c>
      <c r="D462" s="133">
        <v>0</v>
      </c>
    </row>
    <row r="463" spans="2:4">
      <c r="B463" s="200" t="s">
        <v>2744</v>
      </c>
      <c r="C463" s="133">
        <v>11289410</v>
      </c>
      <c r="D463" s="133">
        <v>2540104.19</v>
      </c>
    </row>
    <row r="464" spans="2:4">
      <c r="B464" s="199" t="s">
        <v>1420</v>
      </c>
      <c r="C464" s="133">
        <v>11289410</v>
      </c>
      <c r="D464" s="133">
        <v>2540104.19</v>
      </c>
    </row>
    <row r="465" spans="2:4">
      <c r="B465" s="200" t="s">
        <v>339</v>
      </c>
      <c r="C465" s="133">
        <v>14249504</v>
      </c>
      <c r="D465" s="133">
        <v>12252867.970000001</v>
      </c>
    </row>
    <row r="466" spans="2:4">
      <c r="B466" s="199" t="s">
        <v>676</v>
      </c>
      <c r="C466" s="133">
        <v>14249504</v>
      </c>
      <c r="D466" s="133">
        <v>12252867.970000001</v>
      </c>
    </row>
    <row r="467" spans="2:4">
      <c r="B467" s="200" t="s">
        <v>1421</v>
      </c>
      <c r="C467" s="133">
        <v>11289410</v>
      </c>
      <c r="D467" s="133">
        <v>2540104.19</v>
      </c>
    </row>
    <row r="468" spans="2:4">
      <c r="B468" s="199" t="s">
        <v>1422</v>
      </c>
      <c r="C468" s="133">
        <v>11289410</v>
      </c>
      <c r="D468" s="133">
        <v>2540104.19</v>
      </c>
    </row>
    <row r="469" spans="2:4">
      <c r="B469" s="200" t="s">
        <v>1423</v>
      </c>
      <c r="C469" s="133">
        <v>11289410</v>
      </c>
      <c r="D469" s="133">
        <v>2540104.19</v>
      </c>
    </row>
    <row r="470" spans="2:4">
      <c r="B470" s="199" t="s">
        <v>1424</v>
      </c>
      <c r="C470" s="133">
        <v>11289410</v>
      </c>
      <c r="D470" s="133">
        <v>2540104.19</v>
      </c>
    </row>
    <row r="471" spans="2:4">
      <c r="B471" s="200" t="s">
        <v>2745</v>
      </c>
      <c r="C471" s="133">
        <v>4802120</v>
      </c>
      <c r="D471" s="133">
        <v>0</v>
      </c>
    </row>
    <row r="472" spans="2:4">
      <c r="B472" s="199" t="s">
        <v>1425</v>
      </c>
      <c r="C472" s="133">
        <v>4802120</v>
      </c>
      <c r="D472" s="133">
        <v>0</v>
      </c>
    </row>
    <row r="473" spans="2:4">
      <c r="B473" s="200" t="s">
        <v>340</v>
      </c>
      <c r="C473" s="133">
        <v>10203084</v>
      </c>
      <c r="D473" s="133">
        <v>9069912.5300000012</v>
      </c>
    </row>
    <row r="474" spans="2:4">
      <c r="B474" s="199" t="s">
        <v>677</v>
      </c>
      <c r="C474" s="133">
        <v>10203084</v>
      </c>
      <c r="D474" s="133">
        <v>9069912.5300000012</v>
      </c>
    </row>
    <row r="475" spans="2:4">
      <c r="B475" s="200" t="s">
        <v>1426</v>
      </c>
      <c r="C475" s="133">
        <v>11289410</v>
      </c>
      <c r="D475" s="133">
        <v>0</v>
      </c>
    </row>
    <row r="476" spans="2:4">
      <c r="B476" s="199" t="s">
        <v>1427</v>
      </c>
      <c r="C476" s="133">
        <v>11289410</v>
      </c>
      <c r="D476" s="133">
        <v>0</v>
      </c>
    </row>
    <row r="477" spans="2:4">
      <c r="B477" s="200" t="s">
        <v>2746</v>
      </c>
      <c r="C477" s="133">
        <v>4802120</v>
      </c>
      <c r="D477" s="133">
        <v>0</v>
      </c>
    </row>
    <row r="478" spans="2:4">
      <c r="B478" s="199" t="s">
        <v>1428</v>
      </c>
      <c r="C478" s="133">
        <v>4802120</v>
      </c>
      <c r="D478" s="133">
        <v>0</v>
      </c>
    </row>
    <row r="479" spans="2:4">
      <c r="B479" s="200" t="s">
        <v>341</v>
      </c>
      <c r="C479" s="133">
        <v>32892022</v>
      </c>
      <c r="D479" s="133">
        <v>0</v>
      </c>
    </row>
    <row r="480" spans="2:4">
      <c r="B480" s="199" t="s">
        <v>678</v>
      </c>
      <c r="C480" s="133">
        <v>32892022</v>
      </c>
      <c r="D480" s="133">
        <v>0</v>
      </c>
    </row>
    <row r="481" spans="2:4">
      <c r="B481" s="200" t="s">
        <v>2747</v>
      </c>
      <c r="C481" s="133">
        <v>6779437</v>
      </c>
      <c r="D481" s="133">
        <v>0</v>
      </c>
    </row>
    <row r="482" spans="2:4">
      <c r="B482" s="199" t="s">
        <v>1429</v>
      </c>
      <c r="C482" s="133">
        <v>6779437</v>
      </c>
      <c r="D482" s="133">
        <v>0</v>
      </c>
    </row>
    <row r="483" spans="2:4">
      <c r="B483" s="200" t="s">
        <v>2166</v>
      </c>
      <c r="C483" s="133">
        <v>21792574</v>
      </c>
      <c r="D483" s="133">
        <v>12329448.560000001</v>
      </c>
    </row>
    <row r="484" spans="2:4">
      <c r="B484" s="199" t="s">
        <v>2167</v>
      </c>
      <c r="C484" s="133">
        <v>21792574</v>
      </c>
      <c r="D484" s="133">
        <v>12329448.560000001</v>
      </c>
    </row>
    <row r="485" spans="2:4">
      <c r="B485" s="200" t="s">
        <v>1430</v>
      </c>
      <c r="C485" s="133">
        <v>12576962</v>
      </c>
      <c r="D485" s="133">
        <v>0</v>
      </c>
    </row>
    <row r="486" spans="2:4">
      <c r="B486" s="199" t="s">
        <v>1431</v>
      </c>
      <c r="C486" s="133">
        <v>12576962</v>
      </c>
      <c r="D486" s="133">
        <v>0</v>
      </c>
    </row>
    <row r="487" spans="2:4">
      <c r="B487" s="200" t="s">
        <v>342</v>
      </c>
      <c r="C487" s="133">
        <v>56668645</v>
      </c>
      <c r="D487" s="133">
        <v>45067739</v>
      </c>
    </row>
    <row r="488" spans="2:4">
      <c r="B488" s="199" t="s">
        <v>679</v>
      </c>
      <c r="C488" s="133">
        <v>56668645</v>
      </c>
      <c r="D488" s="133">
        <v>45067739</v>
      </c>
    </row>
    <row r="489" spans="2:4">
      <c r="B489" s="199" t="s">
        <v>4160</v>
      </c>
      <c r="C489" s="133">
        <v>0</v>
      </c>
      <c r="D489" s="133">
        <v>0</v>
      </c>
    </row>
    <row r="490" spans="2:4">
      <c r="B490" s="200" t="s">
        <v>343</v>
      </c>
      <c r="C490" s="133">
        <v>86721396</v>
      </c>
      <c r="D490" s="133">
        <v>20728401.579999998</v>
      </c>
    </row>
    <row r="491" spans="2:4">
      <c r="B491" s="199" t="s">
        <v>680</v>
      </c>
      <c r="C491" s="133">
        <v>74143721</v>
      </c>
      <c r="D491" s="133">
        <v>0</v>
      </c>
    </row>
    <row r="492" spans="2:4">
      <c r="B492" s="199" t="s">
        <v>681</v>
      </c>
      <c r="C492" s="133">
        <v>6797056</v>
      </c>
      <c r="D492" s="133">
        <v>6251910</v>
      </c>
    </row>
    <row r="493" spans="2:4">
      <c r="B493" s="199" t="s">
        <v>3050</v>
      </c>
      <c r="C493" s="133">
        <v>5780619</v>
      </c>
      <c r="D493" s="133">
        <v>14476491.58</v>
      </c>
    </row>
    <row r="494" spans="2:4">
      <c r="B494" s="200" t="s">
        <v>2748</v>
      </c>
      <c r="C494" s="133">
        <v>82008</v>
      </c>
      <c r="D494" s="133">
        <v>0</v>
      </c>
    </row>
    <row r="495" spans="2:4">
      <c r="B495" s="199" t="s">
        <v>681</v>
      </c>
      <c r="C495" s="133">
        <v>82008</v>
      </c>
      <c r="D495" s="133">
        <v>0</v>
      </c>
    </row>
    <row r="496" spans="2:4">
      <c r="B496" s="200" t="s">
        <v>344</v>
      </c>
      <c r="C496" s="133">
        <v>20216062</v>
      </c>
      <c r="D496" s="133">
        <v>0</v>
      </c>
    </row>
    <row r="497" spans="2:4">
      <c r="B497" s="199" t="s">
        <v>682</v>
      </c>
      <c r="C497" s="133">
        <v>20216062</v>
      </c>
      <c r="D497" s="133">
        <v>0</v>
      </c>
    </row>
    <row r="498" spans="2:4">
      <c r="B498" s="200" t="s">
        <v>2749</v>
      </c>
      <c r="C498" s="133">
        <v>7819574</v>
      </c>
      <c r="D498" s="133">
        <v>0</v>
      </c>
    </row>
    <row r="499" spans="2:4">
      <c r="B499" s="199" t="s">
        <v>683</v>
      </c>
      <c r="C499" s="133">
        <v>7819574</v>
      </c>
      <c r="D499" s="133">
        <v>0</v>
      </c>
    </row>
    <row r="500" spans="2:4">
      <c r="B500" s="200" t="s">
        <v>2750</v>
      </c>
      <c r="C500" s="133">
        <v>15458511</v>
      </c>
      <c r="D500" s="133">
        <v>3699743</v>
      </c>
    </row>
    <row r="501" spans="2:4">
      <c r="B501" s="199" t="s">
        <v>684</v>
      </c>
      <c r="C501" s="133">
        <v>8857004</v>
      </c>
      <c r="D501" s="133">
        <v>3699743</v>
      </c>
    </row>
    <row r="502" spans="2:4">
      <c r="B502" s="199" t="s">
        <v>3083</v>
      </c>
      <c r="C502" s="133">
        <v>6601507</v>
      </c>
      <c r="D502" s="133">
        <v>0</v>
      </c>
    </row>
    <row r="503" spans="2:4">
      <c r="B503" s="200" t="s">
        <v>3084</v>
      </c>
      <c r="C503" s="133">
        <v>7473189</v>
      </c>
      <c r="D503" s="133">
        <v>0</v>
      </c>
    </row>
    <row r="504" spans="2:4">
      <c r="B504" s="199" t="s">
        <v>3085</v>
      </c>
      <c r="C504" s="133">
        <v>7473189</v>
      </c>
      <c r="D504" s="133">
        <v>0</v>
      </c>
    </row>
    <row r="505" spans="2:4">
      <c r="B505" s="200" t="s">
        <v>3086</v>
      </c>
      <c r="C505" s="133">
        <v>7477542</v>
      </c>
      <c r="D505" s="133">
        <v>0</v>
      </c>
    </row>
    <row r="506" spans="2:4">
      <c r="B506" s="199" t="s">
        <v>3087</v>
      </c>
      <c r="C506" s="133">
        <v>7477542</v>
      </c>
      <c r="D506" s="133">
        <v>0</v>
      </c>
    </row>
    <row r="507" spans="2:4">
      <c r="B507" s="200" t="s">
        <v>4159</v>
      </c>
      <c r="C507" s="133">
        <v>0</v>
      </c>
      <c r="D507" s="133">
        <v>0</v>
      </c>
    </row>
    <row r="508" spans="2:4">
      <c r="B508" s="199" t="s">
        <v>4158</v>
      </c>
      <c r="C508" s="133">
        <v>0</v>
      </c>
      <c r="D508" s="133">
        <v>0</v>
      </c>
    </row>
    <row r="509" spans="2:4">
      <c r="B509" s="200" t="s">
        <v>345</v>
      </c>
      <c r="C509" s="133">
        <v>15366806</v>
      </c>
      <c r="D509" s="133">
        <v>12948211.52</v>
      </c>
    </row>
    <row r="510" spans="2:4">
      <c r="B510" s="199" t="s">
        <v>685</v>
      </c>
      <c r="C510" s="133">
        <v>15366806</v>
      </c>
      <c r="D510" s="133">
        <v>12948211.52</v>
      </c>
    </row>
    <row r="511" spans="2:4">
      <c r="B511" s="200" t="s">
        <v>3988</v>
      </c>
      <c r="C511" s="133">
        <v>0</v>
      </c>
      <c r="D511" s="133">
        <v>0</v>
      </c>
    </row>
    <row r="512" spans="2:4">
      <c r="B512" s="199" t="s">
        <v>3987</v>
      </c>
      <c r="C512" s="133">
        <v>0</v>
      </c>
      <c r="D512" s="133">
        <v>0</v>
      </c>
    </row>
    <row r="513" spans="2:4">
      <c r="B513" s="200" t="s">
        <v>346</v>
      </c>
      <c r="C513" s="133">
        <v>9160677</v>
      </c>
      <c r="D513" s="133">
        <v>5951196</v>
      </c>
    </row>
    <row r="514" spans="2:4">
      <c r="B514" s="199" t="s">
        <v>686</v>
      </c>
      <c r="C514" s="133">
        <v>9160677</v>
      </c>
      <c r="D514" s="133">
        <v>5951196</v>
      </c>
    </row>
    <row r="515" spans="2:4">
      <c r="B515" s="200" t="s">
        <v>3986</v>
      </c>
      <c r="C515" s="133">
        <v>0</v>
      </c>
      <c r="D515" s="133">
        <v>0</v>
      </c>
    </row>
    <row r="516" spans="2:4">
      <c r="B516" s="199" t="s">
        <v>3985</v>
      </c>
      <c r="C516" s="133">
        <v>0</v>
      </c>
      <c r="D516" s="133">
        <v>0</v>
      </c>
    </row>
    <row r="517" spans="2:4">
      <c r="B517" s="200" t="s">
        <v>3984</v>
      </c>
      <c r="C517" s="133">
        <v>0</v>
      </c>
      <c r="D517" s="133">
        <v>0</v>
      </c>
    </row>
    <row r="518" spans="2:4">
      <c r="B518" s="199" t="s">
        <v>3983</v>
      </c>
      <c r="C518" s="133">
        <v>0</v>
      </c>
      <c r="D518" s="133">
        <v>0</v>
      </c>
    </row>
    <row r="519" spans="2:4">
      <c r="B519" s="200" t="s">
        <v>3982</v>
      </c>
      <c r="C519" s="133">
        <v>0</v>
      </c>
      <c r="D519" s="133">
        <v>0</v>
      </c>
    </row>
    <row r="520" spans="2:4">
      <c r="B520" s="199" t="s">
        <v>3981</v>
      </c>
      <c r="C520" s="133">
        <v>0</v>
      </c>
      <c r="D520" s="133">
        <v>0</v>
      </c>
    </row>
    <row r="521" spans="2:4">
      <c r="B521" s="200" t="s">
        <v>1073</v>
      </c>
      <c r="C521" s="133">
        <v>3343087</v>
      </c>
      <c r="D521" s="133">
        <v>0</v>
      </c>
    </row>
    <row r="522" spans="2:4">
      <c r="B522" s="199" t="s">
        <v>1074</v>
      </c>
      <c r="C522" s="133">
        <v>3343087</v>
      </c>
      <c r="D522" s="133">
        <v>0</v>
      </c>
    </row>
    <row r="523" spans="2:4">
      <c r="B523" s="200" t="s">
        <v>2983</v>
      </c>
      <c r="C523" s="133">
        <v>8357720</v>
      </c>
      <c r="D523" s="133">
        <v>0</v>
      </c>
    </row>
    <row r="524" spans="2:4">
      <c r="B524" s="199" t="s">
        <v>2984</v>
      </c>
      <c r="C524" s="133">
        <v>8357720</v>
      </c>
      <c r="D524" s="133">
        <v>0</v>
      </c>
    </row>
    <row r="525" spans="2:4">
      <c r="B525" s="200" t="s">
        <v>4157</v>
      </c>
      <c r="C525" s="133">
        <v>0</v>
      </c>
      <c r="D525" s="133">
        <v>1679262.18</v>
      </c>
    </row>
    <row r="526" spans="2:4">
      <c r="B526" s="199" t="s">
        <v>4156</v>
      </c>
      <c r="C526" s="133">
        <v>0</v>
      </c>
      <c r="D526" s="133">
        <v>1679262.18</v>
      </c>
    </row>
    <row r="527" spans="2:4">
      <c r="B527" s="200" t="s">
        <v>3415</v>
      </c>
      <c r="C527" s="133">
        <v>0</v>
      </c>
      <c r="D527" s="133">
        <v>0</v>
      </c>
    </row>
    <row r="528" spans="2:4">
      <c r="B528" s="199" t="s">
        <v>3416</v>
      </c>
      <c r="C528" s="133">
        <v>0</v>
      </c>
      <c r="D528" s="133">
        <v>0</v>
      </c>
    </row>
    <row r="529" spans="2:4">
      <c r="B529" s="200" t="s">
        <v>3417</v>
      </c>
      <c r="C529" s="133">
        <v>0</v>
      </c>
      <c r="D529" s="133">
        <v>0</v>
      </c>
    </row>
    <row r="530" spans="2:4">
      <c r="B530" s="199" t="s">
        <v>3418</v>
      </c>
      <c r="C530" s="133">
        <v>0</v>
      </c>
      <c r="D530" s="133">
        <v>0</v>
      </c>
    </row>
    <row r="531" spans="2:4">
      <c r="B531" s="200" t="s">
        <v>3419</v>
      </c>
      <c r="C531" s="133">
        <v>0</v>
      </c>
      <c r="D531" s="133">
        <v>0</v>
      </c>
    </row>
    <row r="532" spans="2:4">
      <c r="B532" s="199" t="s">
        <v>3420</v>
      </c>
      <c r="C532" s="133">
        <v>0</v>
      </c>
      <c r="D532" s="133">
        <v>0</v>
      </c>
    </row>
    <row r="533" spans="2:4">
      <c r="B533" s="200" t="s">
        <v>3421</v>
      </c>
      <c r="C533" s="133">
        <v>0</v>
      </c>
      <c r="D533" s="133">
        <v>0</v>
      </c>
    </row>
    <row r="534" spans="2:4">
      <c r="B534" s="199" t="s">
        <v>3422</v>
      </c>
      <c r="C534" s="133">
        <v>0</v>
      </c>
      <c r="D534" s="133">
        <v>0</v>
      </c>
    </row>
    <row r="535" spans="2:4">
      <c r="B535" s="201" t="s">
        <v>283</v>
      </c>
      <c r="C535" s="135">
        <v>18551684</v>
      </c>
      <c r="D535" s="135">
        <v>42733842.170000002</v>
      </c>
    </row>
    <row r="536" spans="2:4">
      <c r="B536" s="200" t="s">
        <v>3088</v>
      </c>
      <c r="C536" s="133">
        <v>1372434</v>
      </c>
      <c r="D536" s="133">
        <v>3036276.8800000004</v>
      </c>
    </row>
    <row r="537" spans="2:4">
      <c r="B537" s="199" t="s">
        <v>2537</v>
      </c>
      <c r="C537" s="133">
        <v>1372434</v>
      </c>
      <c r="D537" s="133">
        <v>3036276.8800000004</v>
      </c>
    </row>
    <row r="538" spans="2:4">
      <c r="B538" s="200" t="s">
        <v>3089</v>
      </c>
      <c r="C538" s="133">
        <v>2874885</v>
      </c>
      <c r="D538" s="133">
        <v>0</v>
      </c>
    </row>
    <row r="539" spans="2:4">
      <c r="B539" s="199" t="s">
        <v>2539</v>
      </c>
      <c r="C539" s="133">
        <v>2874885</v>
      </c>
      <c r="D539" s="133">
        <v>0</v>
      </c>
    </row>
    <row r="540" spans="2:4">
      <c r="B540" s="200" t="s">
        <v>3090</v>
      </c>
      <c r="C540" s="133">
        <v>3641703</v>
      </c>
      <c r="D540" s="133">
        <v>0</v>
      </c>
    </row>
    <row r="541" spans="2:4">
      <c r="B541" s="199" t="s">
        <v>2538</v>
      </c>
      <c r="C541" s="133">
        <v>3641703</v>
      </c>
      <c r="D541" s="133">
        <v>0</v>
      </c>
    </row>
    <row r="542" spans="2:4">
      <c r="B542" s="200" t="s">
        <v>3091</v>
      </c>
      <c r="C542" s="133">
        <v>10662662</v>
      </c>
      <c r="D542" s="133">
        <v>0</v>
      </c>
    </row>
    <row r="543" spans="2:4">
      <c r="B543" s="199" t="s">
        <v>2540</v>
      </c>
      <c r="C543" s="133">
        <v>10662662</v>
      </c>
      <c r="D543" s="133">
        <v>0</v>
      </c>
    </row>
    <row r="544" spans="2:4">
      <c r="B544" s="200" t="s">
        <v>343</v>
      </c>
      <c r="C544" s="133">
        <v>0</v>
      </c>
      <c r="D544" s="133">
        <v>0</v>
      </c>
    </row>
    <row r="545" spans="2:4">
      <c r="B545" s="199" t="s">
        <v>680</v>
      </c>
      <c r="C545" s="133">
        <v>0</v>
      </c>
      <c r="D545" s="133">
        <v>0</v>
      </c>
    </row>
    <row r="546" spans="2:4">
      <c r="B546" s="200" t="s">
        <v>3463</v>
      </c>
      <c r="C546" s="133">
        <v>0</v>
      </c>
      <c r="D546" s="133">
        <v>39697565.289999999</v>
      </c>
    </row>
    <row r="547" spans="2:4">
      <c r="B547" s="199" t="s">
        <v>3464</v>
      </c>
      <c r="C547" s="133">
        <v>0</v>
      </c>
      <c r="D547" s="133">
        <v>39697565.289999999</v>
      </c>
    </row>
    <row r="548" spans="2:4">
      <c r="B548" s="201" t="s">
        <v>298</v>
      </c>
      <c r="C548" s="135">
        <v>0</v>
      </c>
      <c r="D548" s="135">
        <v>0</v>
      </c>
    </row>
    <row r="549" spans="2:4">
      <c r="B549" s="200" t="s">
        <v>3668</v>
      </c>
      <c r="C549" s="133">
        <v>0</v>
      </c>
      <c r="D549" s="133">
        <v>0</v>
      </c>
    </row>
    <row r="550" spans="2:4">
      <c r="B550" s="199" t="s">
        <v>3667</v>
      </c>
      <c r="C550" s="133">
        <v>0</v>
      </c>
      <c r="D550" s="133">
        <v>0</v>
      </c>
    </row>
    <row r="551" spans="2:4">
      <c r="B551" s="201" t="s">
        <v>284</v>
      </c>
      <c r="C551" s="135">
        <v>262241299</v>
      </c>
      <c r="D551" s="135">
        <v>144465731.15000001</v>
      </c>
    </row>
    <row r="552" spans="2:4">
      <c r="B552" s="200" t="s">
        <v>327</v>
      </c>
      <c r="C552" s="133">
        <v>262241299</v>
      </c>
      <c r="D552" s="133">
        <v>144465731.15000001</v>
      </c>
    </row>
    <row r="553" spans="2:4">
      <c r="B553" s="199" t="s">
        <v>3414</v>
      </c>
      <c r="C553" s="133">
        <v>262241299</v>
      </c>
      <c r="D553" s="133">
        <v>144465731.15000001</v>
      </c>
    </row>
    <row r="554" spans="2:4">
      <c r="B554" s="202" t="s">
        <v>347</v>
      </c>
      <c r="C554" s="133">
        <v>1970776375</v>
      </c>
      <c r="D554" s="133">
        <v>364578044.68999994</v>
      </c>
    </row>
    <row r="555" spans="2:4">
      <c r="B555" s="201" t="s">
        <v>281</v>
      </c>
      <c r="C555" s="135">
        <v>1970776375</v>
      </c>
      <c r="D555" s="135">
        <v>364578044.68999994</v>
      </c>
    </row>
    <row r="556" spans="2:4">
      <c r="B556" s="200" t="s">
        <v>2751</v>
      </c>
      <c r="C556" s="133">
        <v>1250000000</v>
      </c>
      <c r="D556" s="133">
        <v>89723648.909999996</v>
      </c>
    </row>
    <row r="557" spans="2:4">
      <c r="B557" s="199" t="s">
        <v>687</v>
      </c>
      <c r="C557" s="133">
        <v>1250000000</v>
      </c>
      <c r="D557" s="133">
        <v>89723648.909999996</v>
      </c>
    </row>
    <row r="558" spans="2:4">
      <c r="B558" s="200" t="s">
        <v>1007</v>
      </c>
      <c r="C558" s="133">
        <v>70393227</v>
      </c>
      <c r="D558" s="133">
        <v>0</v>
      </c>
    </row>
    <row r="559" spans="2:4">
      <c r="B559" s="199" t="s">
        <v>1008</v>
      </c>
      <c r="C559" s="133">
        <v>70393227</v>
      </c>
      <c r="D559" s="133">
        <v>0</v>
      </c>
    </row>
    <row r="560" spans="2:4">
      <c r="B560" s="200" t="s">
        <v>4155</v>
      </c>
      <c r="C560" s="133">
        <v>0</v>
      </c>
      <c r="D560" s="133">
        <v>36800682.289999999</v>
      </c>
    </row>
    <row r="561" spans="2:4">
      <c r="B561" s="199" t="s">
        <v>4154</v>
      </c>
      <c r="C561" s="133">
        <v>0</v>
      </c>
      <c r="D561" s="133">
        <v>36800682.289999999</v>
      </c>
    </row>
    <row r="562" spans="2:4">
      <c r="B562" s="200" t="s">
        <v>1176</v>
      </c>
      <c r="C562" s="133">
        <v>12403731</v>
      </c>
      <c r="D562" s="133">
        <v>2468430.35</v>
      </c>
    </row>
    <row r="563" spans="2:4">
      <c r="B563" s="199" t="s">
        <v>1177</v>
      </c>
      <c r="C563" s="133">
        <v>12403731</v>
      </c>
      <c r="D563" s="133">
        <v>2468430.35</v>
      </c>
    </row>
    <row r="564" spans="2:4">
      <c r="B564" s="200" t="s">
        <v>2752</v>
      </c>
      <c r="C564" s="133">
        <v>33243422</v>
      </c>
      <c r="D564" s="133">
        <v>0</v>
      </c>
    </row>
    <row r="565" spans="2:4">
      <c r="B565" s="199" t="s">
        <v>2603</v>
      </c>
      <c r="C565" s="133">
        <v>33243422</v>
      </c>
      <c r="D565" s="133">
        <v>0</v>
      </c>
    </row>
    <row r="566" spans="2:4">
      <c r="B566" s="200" t="s">
        <v>1178</v>
      </c>
      <c r="C566" s="133">
        <v>6606206</v>
      </c>
      <c r="D566" s="133">
        <v>0</v>
      </c>
    </row>
    <row r="567" spans="2:4">
      <c r="B567" s="199" t="s">
        <v>1179</v>
      </c>
      <c r="C567" s="133">
        <v>6606206</v>
      </c>
      <c r="D567" s="133">
        <v>0</v>
      </c>
    </row>
    <row r="568" spans="2:4">
      <c r="B568" s="200" t="s">
        <v>1180</v>
      </c>
      <c r="C568" s="133">
        <v>11116179</v>
      </c>
      <c r="D568" s="133">
        <v>0</v>
      </c>
    </row>
    <row r="569" spans="2:4">
      <c r="B569" s="199" t="s">
        <v>1181</v>
      </c>
      <c r="C569" s="133">
        <v>11116179</v>
      </c>
      <c r="D569" s="133">
        <v>0</v>
      </c>
    </row>
    <row r="570" spans="2:4">
      <c r="B570" s="200" t="s">
        <v>2753</v>
      </c>
      <c r="C570" s="133">
        <v>62324114</v>
      </c>
      <c r="D570" s="133">
        <v>10578410.369999999</v>
      </c>
    </row>
    <row r="571" spans="2:4">
      <c r="B571" s="199" t="s">
        <v>2604</v>
      </c>
      <c r="C571" s="133">
        <v>62324114</v>
      </c>
      <c r="D571" s="133">
        <v>10578410.369999999</v>
      </c>
    </row>
    <row r="572" spans="2:4">
      <c r="B572" s="200" t="s">
        <v>1182</v>
      </c>
      <c r="C572" s="133">
        <v>6606206</v>
      </c>
      <c r="D572" s="133">
        <v>0</v>
      </c>
    </row>
    <row r="573" spans="2:4">
      <c r="B573" s="199" t="s">
        <v>1183</v>
      </c>
      <c r="C573" s="133">
        <v>6606206</v>
      </c>
      <c r="D573" s="133">
        <v>0</v>
      </c>
    </row>
    <row r="574" spans="2:4">
      <c r="B574" s="200" t="s">
        <v>348</v>
      </c>
      <c r="C574" s="133">
        <v>18028485</v>
      </c>
      <c r="D574" s="133">
        <v>37483016.539999999</v>
      </c>
    </row>
    <row r="575" spans="2:4">
      <c r="B575" s="199" t="s">
        <v>688</v>
      </c>
      <c r="C575" s="133">
        <v>18028485</v>
      </c>
      <c r="D575" s="133">
        <v>37483016.539999999</v>
      </c>
    </row>
    <row r="576" spans="2:4">
      <c r="B576" s="200" t="s">
        <v>2754</v>
      </c>
      <c r="C576" s="133">
        <v>17933797</v>
      </c>
      <c r="D576" s="133">
        <v>9512100.5</v>
      </c>
    </row>
    <row r="577" spans="2:4">
      <c r="B577" s="199" t="s">
        <v>2605</v>
      </c>
      <c r="C577" s="133">
        <v>17933797</v>
      </c>
      <c r="D577" s="133">
        <v>9512100.5</v>
      </c>
    </row>
    <row r="578" spans="2:4">
      <c r="B578" s="200" t="s">
        <v>2606</v>
      </c>
      <c r="C578" s="133">
        <v>27747236</v>
      </c>
      <c r="D578" s="133">
        <v>0</v>
      </c>
    </row>
    <row r="579" spans="2:4">
      <c r="B579" s="199" t="s">
        <v>2607</v>
      </c>
      <c r="C579" s="133">
        <v>27747236</v>
      </c>
      <c r="D579" s="133">
        <v>0</v>
      </c>
    </row>
    <row r="580" spans="2:4">
      <c r="B580" s="200" t="s">
        <v>349</v>
      </c>
      <c r="C580" s="133">
        <v>7086485</v>
      </c>
      <c r="D580" s="133">
        <v>24175848.18</v>
      </c>
    </row>
    <row r="581" spans="2:4">
      <c r="B581" s="199" t="s">
        <v>689</v>
      </c>
      <c r="C581" s="133">
        <v>7086485</v>
      </c>
      <c r="D581" s="133">
        <v>24175848.18</v>
      </c>
    </row>
    <row r="582" spans="2:4">
      <c r="B582" s="200" t="s">
        <v>3465</v>
      </c>
      <c r="C582" s="133">
        <v>0</v>
      </c>
      <c r="D582" s="133">
        <v>13670210.189999999</v>
      </c>
    </row>
    <row r="583" spans="2:4">
      <c r="B583" s="199" t="s">
        <v>3466</v>
      </c>
      <c r="C583" s="133">
        <v>0</v>
      </c>
      <c r="D583" s="133">
        <v>13670210.189999999</v>
      </c>
    </row>
    <row r="584" spans="2:4">
      <c r="B584" s="200" t="s">
        <v>3467</v>
      </c>
      <c r="C584" s="133">
        <v>0</v>
      </c>
      <c r="D584" s="133">
        <v>22619089.079999998</v>
      </c>
    </row>
    <row r="585" spans="2:4">
      <c r="B585" s="199" t="s">
        <v>3468</v>
      </c>
      <c r="C585" s="133">
        <v>0</v>
      </c>
      <c r="D585" s="133">
        <v>22619089.079999998</v>
      </c>
    </row>
    <row r="586" spans="2:4">
      <c r="B586" s="200" t="s">
        <v>2168</v>
      </c>
      <c r="C586" s="133">
        <v>6779437</v>
      </c>
      <c r="D586" s="133">
        <v>1564303.51</v>
      </c>
    </row>
    <row r="587" spans="2:4">
      <c r="B587" s="199" t="s">
        <v>2169</v>
      </c>
      <c r="C587" s="133">
        <v>6779437</v>
      </c>
      <c r="D587" s="133">
        <v>1564303.51</v>
      </c>
    </row>
    <row r="588" spans="2:4">
      <c r="B588" s="200" t="s">
        <v>2170</v>
      </c>
      <c r="C588" s="133">
        <v>4802120</v>
      </c>
      <c r="D588" s="133">
        <v>1090823.2</v>
      </c>
    </row>
    <row r="589" spans="2:4">
      <c r="B589" s="199" t="s">
        <v>2171</v>
      </c>
      <c r="C589" s="133">
        <v>4802120</v>
      </c>
      <c r="D589" s="133">
        <v>1090823.2</v>
      </c>
    </row>
    <row r="590" spans="2:4">
      <c r="B590" s="200" t="s">
        <v>2172</v>
      </c>
      <c r="C590" s="133">
        <v>6779437</v>
      </c>
      <c r="D590" s="133">
        <v>1564303.51</v>
      </c>
    </row>
    <row r="591" spans="2:4">
      <c r="B591" s="199" t="s">
        <v>2173</v>
      </c>
      <c r="C591" s="133">
        <v>6779437</v>
      </c>
      <c r="D591" s="133">
        <v>1564303.51</v>
      </c>
    </row>
    <row r="592" spans="2:4">
      <c r="B592" s="200" t="s">
        <v>350</v>
      </c>
      <c r="C592" s="133">
        <v>2111081</v>
      </c>
      <c r="D592" s="133">
        <v>6039133.4699999997</v>
      </c>
    </row>
    <row r="593" spans="2:4">
      <c r="B593" s="199" t="s">
        <v>690</v>
      </c>
      <c r="C593" s="133">
        <v>2111081</v>
      </c>
      <c r="D593" s="133">
        <v>6039133.4699999997</v>
      </c>
    </row>
    <row r="594" spans="2:4">
      <c r="B594" s="200" t="s">
        <v>3092</v>
      </c>
      <c r="C594" s="133">
        <v>3694504</v>
      </c>
      <c r="D594" s="133">
        <v>0</v>
      </c>
    </row>
    <row r="595" spans="2:4">
      <c r="B595" s="199" t="s">
        <v>3093</v>
      </c>
      <c r="C595" s="133">
        <v>3694504</v>
      </c>
      <c r="D595" s="133">
        <v>0</v>
      </c>
    </row>
    <row r="596" spans="2:4">
      <c r="B596" s="200" t="s">
        <v>1075</v>
      </c>
      <c r="C596" s="133">
        <v>27066154</v>
      </c>
      <c r="D596" s="133">
        <v>12000000</v>
      </c>
    </row>
    <row r="597" spans="2:4">
      <c r="B597" s="199" t="s">
        <v>1076</v>
      </c>
      <c r="C597" s="133">
        <v>27066154</v>
      </c>
      <c r="D597" s="133">
        <v>12000000</v>
      </c>
    </row>
    <row r="598" spans="2:4">
      <c r="B598" s="200" t="s">
        <v>3980</v>
      </c>
      <c r="C598" s="133">
        <v>0</v>
      </c>
      <c r="D598" s="133">
        <v>0</v>
      </c>
    </row>
    <row r="599" spans="2:4">
      <c r="B599" s="199" t="s">
        <v>3979</v>
      </c>
      <c r="C599" s="133">
        <v>0</v>
      </c>
      <c r="D599" s="133">
        <v>0</v>
      </c>
    </row>
    <row r="600" spans="2:4">
      <c r="B600" s="200" t="s">
        <v>3978</v>
      </c>
      <c r="C600" s="133">
        <v>0</v>
      </c>
      <c r="D600" s="133">
        <v>0</v>
      </c>
    </row>
    <row r="601" spans="2:4">
      <c r="B601" s="199" t="s">
        <v>3977</v>
      </c>
      <c r="C601" s="133">
        <v>0</v>
      </c>
      <c r="D601" s="133">
        <v>0</v>
      </c>
    </row>
    <row r="602" spans="2:4">
      <c r="B602" s="200" t="s">
        <v>3976</v>
      </c>
      <c r="C602" s="133">
        <v>0</v>
      </c>
      <c r="D602" s="133">
        <v>0</v>
      </c>
    </row>
    <row r="603" spans="2:4">
      <c r="B603" s="199" t="s">
        <v>3975</v>
      </c>
      <c r="C603" s="133">
        <v>0</v>
      </c>
      <c r="D603" s="133">
        <v>0</v>
      </c>
    </row>
    <row r="604" spans="2:4">
      <c r="B604" s="200" t="s">
        <v>3974</v>
      </c>
      <c r="C604" s="133">
        <v>0</v>
      </c>
      <c r="D604" s="133">
        <v>0</v>
      </c>
    </row>
    <row r="605" spans="2:4">
      <c r="B605" s="199" t="s">
        <v>3973</v>
      </c>
      <c r="C605" s="133">
        <v>0</v>
      </c>
      <c r="D605" s="133">
        <v>0</v>
      </c>
    </row>
    <row r="606" spans="2:4">
      <c r="B606" s="200" t="s">
        <v>3972</v>
      </c>
      <c r="C606" s="133">
        <v>0</v>
      </c>
      <c r="D606" s="133">
        <v>0</v>
      </c>
    </row>
    <row r="607" spans="2:4">
      <c r="B607" s="199" t="s">
        <v>3971</v>
      </c>
      <c r="C607" s="133">
        <v>0</v>
      </c>
      <c r="D607" s="133">
        <v>0</v>
      </c>
    </row>
    <row r="608" spans="2:4">
      <c r="B608" s="200" t="s">
        <v>351</v>
      </c>
      <c r="C608" s="133">
        <v>396054554</v>
      </c>
      <c r="D608" s="133">
        <v>95288044.590000004</v>
      </c>
    </row>
    <row r="609" spans="2:4">
      <c r="B609" s="199" t="s">
        <v>691</v>
      </c>
      <c r="C609" s="133">
        <v>396054554</v>
      </c>
      <c r="D609" s="133">
        <v>95288044.590000004</v>
      </c>
    </row>
    <row r="610" spans="2:4">
      <c r="B610" s="202" t="s">
        <v>287</v>
      </c>
      <c r="C610" s="133">
        <v>3157458149</v>
      </c>
      <c r="D610" s="133">
        <v>1746563483.8800004</v>
      </c>
    </row>
    <row r="611" spans="2:4">
      <c r="B611" s="201" t="s">
        <v>281</v>
      </c>
      <c r="C611" s="135">
        <v>2839965997</v>
      </c>
      <c r="D611" s="135">
        <v>1526769163.5700004</v>
      </c>
    </row>
    <row r="612" spans="2:4">
      <c r="B612" s="200" t="s">
        <v>3051</v>
      </c>
      <c r="C612" s="133">
        <v>17837386</v>
      </c>
      <c r="D612" s="133">
        <v>0</v>
      </c>
    </row>
    <row r="613" spans="2:4">
      <c r="B613" s="199" t="s">
        <v>2608</v>
      </c>
      <c r="C613" s="133">
        <v>17837386</v>
      </c>
      <c r="D613" s="133">
        <v>0</v>
      </c>
    </row>
    <row r="614" spans="2:4">
      <c r="B614" s="200" t="s">
        <v>3094</v>
      </c>
      <c r="C614" s="133">
        <v>10740698</v>
      </c>
      <c r="D614" s="133">
        <v>0</v>
      </c>
    </row>
    <row r="615" spans="2:4">
      <c r="B615" s="199" t="s">
        <v>3095</v>
      </c>
      <c r="C615" s="133">
        <v>10740698</v>
      </c>
      <c r="D615" s="133">
        <v>0</v>
      </c>
    </row>
    <row r="616" spans="2:4">
      <c r="B616" s="200" t="s">
        <v>2755</v>
      </c>
      <c r="C616" s="133">
        <v>11035275</v>
      </c>
      <c r="D616" s="133">
        <v>0</v>
      </c>
    </row>
    <row r="617" spans="2:4">
      <c r="B617" s="199" t="s">
        <v>1184</v>
      </c>
      <c r="C617" s="133">
        <v>11035275</v>
      </c>
      <c r="D617" s="133">
        <v>0</v>
      </c>
    </row>
    <row r="618" spans="2:4">
      <c r="B618" s="200" t="s">
        <v>352</v>
      </c>
      <c r="C618" s="133">
        <v>8038270</v>
      </c>
      <c r="D618" s="133">
        <v>0</v>
      </c>
    </row>
    <row r="619" spans="2:4">
      <c r="B619" s="199" t="s">
        <v>692</v>
      </c>
      <c r="C619" s="133">
        <v>8038270</v>
      </c>
      <c r="D619" s="133">
        <v>0</v>
      </c>
    </row>
    <row r="620" spans="2:4">
      <c r="B620" s="200" t="s">
        <v>1185</v>
      </c>
      <c r="C620" s="133">
        <v>4595200</v>
      </c>
      <c r="D620" s="133">
        <v>0</v>
      </c>
    </row>
    <row r="621" spans="2:4">
      <c r="B621" s="199" t="s">
        <v>1186</v>
      </c>
      <c r="C621" s="133">
        <v>4595200</v>
      </c>
      <c r="D621" s="133">
        <v>0</v>
      </c>
    </row>
    <row r="622" spans="2:4">
      <c r="B622" s="200" t="s">
        <v>2756</v>
      </c>
      <c r="C622" s="133">
        <v>12313456</v>
      </c>
      <c r="D622" s="133">
        <v>0</v>
      </c>
    </row>
    <row r="623" spans="2:4">
      <c r="B623" s="199" t="s">
        <v>1187</v>
      </c>
      <c r="C623" s="133">
        <v>12313456</v>
      </c>
      <c r="D623" s="133">
        <v>0</v>
      </c>
    </row>
    <row r="624" spans="2:4">
      <c r="B624" s="200" t="s">
        <v>353</v>
      </c>
      <c r="C624" s="133">
        <v>14208763</v>
      </c>
      <c r="D624" s="133">
        <v>0</v>
      </c>
    </row>
    <row r="625" spans="2:4">
      <c r="B625" s="199" t="s">
        <v>693</v>
      </c>
      <c r="C625" s="133">
        <v>14208763</v>
      </c>
      <c r="D625" s="133">
        <v>0</v>
      </c>
    </row>
    <row r="626" spans="2:4">
      <c r="B626" s="200" t="s">
        <v>354</v>
      </c>
      <c r="C626" s="133">
        <v>11951551</v>
      </c>
      <c r="D626" s="133">
        <v>737500</v>
      </c>
    </row>
    <row r="627" spans="2:4">
      <c r="B627" s="199" t="s">
        <v>694</v>
      </c>
      <c r="C627" s="133">
        <v>11951551</v>
      </c>
      <c r="D627" s="133">
        <v>737500</v>
      </c>
    </row>
    <row r="628" spans="2:4">
      <c r="B628" s="200" t="s">
        <v>2757</v>
      </c>
      <c r="C628" s="133">
        <v>7102971</v>
      </c>
      <c r="D628" s="133">
        <v>0</v>
      </c>
    </row>
    <row r="629" spans="2:4">
      <c r="B629" s="199" t="s">
        <v>1009</v>
      </c>
      <c r="C629" s="133">
        <v>7102971</v>
      </c>
      <c r="D629" s="133">
        <v>0</v>
      </c>
    </row>
    <row r="630" spans="2:4">
      <c r="B630" s="200" t="s">
        <v>355</v>
      </c>
      <c r="C630" s="133">
        <v>54508365</v>
      </c>
      <c r="D630" s="133">
        <v>15623271.010000002</v>
      </c>
    </row>
    <row r="631" spans="2:4">
      <c r="B631" s="199" t="s">
        <v>695</v>
      </c>
      <c r="C631" s="133">
        <v>54508365</v>
      </c>
      <c r="D631" s="133">
        <v>15623271.010000002</v>
      </c>
    </row>
    <row r="632" spans="2:4">
      <c r="B632" s="200" t="s">
        <v>3052</v>
      </c>
      <c r="C632" s="133">
        <v>17078119</v>
      </c>
      <c r="D632" s="133">
        <v>0</v>
      </c>
    </row>
    <row r="633" spans="2:4">
      <c r="B633" s="199" t="s">
        <v>2611</v>
      </c>
      <c r="C633" s="133">
        <v>17078119</v>
      </c>
      <c r="D633" s="133">
        <v>0</v>
      </c>
    </row>
    <row r="634" spans="2:4">
      <c r="B634" s="200" t="s">
        <v>356</v>
      </c>
      <c r="C634" s="133">
        <v>37399895</v>
      </c>
      <c r="D634" s="133">
        <v>0</v>
      </c>
    </row>
    <row r="635" spans="2:4">
      <c r="B635" s="199" t="s">
        <v>696</v>
      </c>
      <c r="C635" s="133">
        <v>37399895</v>
      </c>
      <c r="D635" s="133">
        <v>0</v>
      </c>
    </row>
    <row r="636" spans="2:4">
      <c r="B636" s="200" t="s">
        <v>3053</v>
      </c>
      <c r="C636" s="133">
        <v>29578279</v>
      </c>
      <c r="D636" s="133">
        <v>0</v>
      </c>
    </row>
    <row r="637" spans="2:4">
      <c r="B637" s="199" t="s">
        <v>2608</v>
      </c>
      <c r="C637" s="133">
        <v>29578279</v>
      </c>
      <c r="D637" s="133">
        <v>0</v>
      </c>
    </row>
    <row r="638" spans="2:4">
      <c r="B638" s="200" t="s">
        <v>357</v>
      </c>
      <c r="C638" s="133">
        <v>11859548</v>
      </c>
      <c r="D638" s="133">
        <v>4605680.74</v>
      </c>
    </row>
    <row r="639" spans="2:4">
      <c r="B639" s="199" t="s">
        <v>697</v>
      </c>
      <c r="C639" s="133">
        <v>11859548</v>
      </c>
      <c r="D639" s="133">
        <v>4605680.74</v>
      </c>
    </row>
    <row r="640" spans="2:4">
      <c r="B640" s="200" t="s">
        <v>2609</v>
      </c>
      <c r="C640" s="133">
        <v>67561129</v>
      </c>
      <c r="D640" s="133">
        <v>40000000</v>
      </c>
    </row>
    <row r="641" spans="2:4">
      <c r="B641" s="199" t="s">
        <v>2610</v>
      </c>
      <c r="C641" s="133">
        <v>62629959</v>
      </c>
      <c r="D641" s="133">
        <v>40000000</v>
      </c>
    </row>
    <row r="642" spans="2:4">
      <c r="B642" s="199" t="s">
        <v>3096</v>
      </c>
      <c r="C642" s="133">
        <v>4931170</v>
      </c>
      <c r="D642" s="133">
        <v>0</v>
      </c>
    </row>
    <row r="643" spans="2:4">
      <c r="B643" s="200" t="s">
        <v>2985</v>
      </c>
      <c r="C643" s="133">
        <v>60671173</v>
      </c>
      <c r="D643" s="133">
        <v>32000000</v>
      </c>
    </row>
    <row r="644" spans="2:4">
      <c r="B644" s="199" t="s">
        <v>2986</v>
      </c>
      <c r="C644" s="133">
        <v>60671173</v>
      </c>
      <c r="D644" s="133">
        <v>32000000</v>
      </c>
    </row>
    <row r="645" spans="2:4">
      <c r="B645" s="200" t="s">
        <v>1853</v>
      </c>
      <c r="C645" s="133">
        <v>12486882</v>
      </c>
      <c r="D645" s="133">
        <v>0</v>
      </c>
    </row>
    <row r="646" spans="2:4">
      <c r="B646" s="199" t="s">
        <v>1854</v>
      </c>
      <c r="C646" s="133">
        <v>12486882</v>
      </c>
      <c r="D646" s="133">
        <v>0</v>
      </c>
    </row>
    <row r="647" spans="2:4">
      <c r="B647" s="200" t="s">
        <v>3097</v>
      </c>
      <c r="C647" s="133">
        <v>3043403</v>
      </c>
      <c r="D647" s="133">
        <v>0</v>
      </c>
    </row>
    <row r="648" spans="2:4">
      <c r="B648" s="199" t="s">
        <v>3098</v>
      </c>
      <c r="C648" s="133">
        <v>3043403</v>
      </c>
      <c r="D648" s="133">
        <v>0</v>
      </c>
    </row>
    <row r="649" spans="2:4">
      <c r="B649" s="200" t="s">
        <v>1855</v>
      </c>
      <c r="C649" s="133">
        <v>11208701</v>
      </c>
      <c r="D649" s="133">
        <v>2495055.81</v>
      </c>
    </row>
    <row r="650" spans="2:4">
      <c r="B650" s="199" t="s">
        <v>1856</v>
      </c>
      <c r="C650" s="133">
        <v>11208701</v>
      </c>
      <c r="D650" s="133">
        <v>2495055.81</v>
      </c>
    </row>
    <row r="651" spans="2:4">
      <c r="B651" s="200" t="s">
        <v>1857</v>
      </c>
      <c r="C651" s="133">
        <v>11208701</v>
      </c>
      <c r="D651" s="133">
        <v>2495055.81</v>
      </c>
    </row>
    <row r="652" spans="2:4">
      <c r="B652" s="199" t="s">
        <v>1858</v>
      </c>
      <c r="C652" s="133">
        <v>11208701</v>
      </c>
      <c r="D652" s="133">
        <v>2495055.81</v>
      </c>
    </row>
    <row r="653" spans="2:4">
      <c r="B653" s="200" t="s">
        <v>2758</v>
      </c>
      <c r="C653" s="133">
        <v>11208701</v>
      </c>
      <c r="D653" s="133">
        <v>2495055.81</v>
      </c>
    </row>
    <row r="654" spans="2:4">
      <c r="B654" s="199" t="s">
        <v>1859</v>
      </c>
      <c r="C654" s="133">
        <v>11208701</v>
      </c>
      <c r="D654" s="133">
        <v>2495055.81</v>
      </c>
    </row>
    <row r="655" spans="2:4">
      <c r="B655" s="200" t="s">
        <v>1860</v>
      </c>
      <c r="C655" s="133">
        <v>6731551</v>
      </c>
      <c r="D655" s="133">
        <v>1595304.67</v>
      </c>
    </row>
    <row r="656" spans="2:4">
      <c r="B656" s="199" t="s">
        <v>1861</v>
      </c>
      <c r="C656" s="133">
        <v>6731551</v>
      </c>
      <c r="D656" s="133">
        <v>1595304.67</v>
      </c>
    </row>
    <row r="657" spans="2:4">
      <c r="B657" s="200" t="s">
        <v>1862</v>
      </c>
      <c r="C657" s="133">
        <v>4768626</v>
      </c>
      <c r="D657" s="133">
        <v>1088833.44</v>
      </c>
    </row>
    <row r="658" spans="2:4">
      <c r="B658" s="199" t="s">
        <v>1863</v>
      </c>
      <c r="C658" s="133">
        <v>4768626</v>
      </c>
      <c r="D658" s="133">
        <v>1088833.44</v>
      </c>
    </row>
    <row r="659" spans="2:4">
      <c r="B659" s="200" t="s">
        <v>1864</v>
      </c>
      <c r="C659" s="133">
        <v>4768626</v>
      </c>
      <c r="D659" s="133">
        <v>1088833.45</v>
      </c>
    </row>
    <row r="660" spans="2:4">
      <c r="B660" s="199" t="s">
        <v>1865</v>
      </c>
      <c r="C660" s="133">
        <v>4768626</v>
      </c>
      <c r="D660" s="133">
        <v>1088833.45</v>
      </c>
    </row>
    <row r="661" spans="2:4">
      <c r="B661" s="200" t="s">
        <v>2759</v>
      </c>
      <c r="C661" s="133">
        <v>11208701</v>
      </c>
      <c r="D661" s="133">
        <v>2506068</v>
      </c>
    </row>
    <row r="662" spans="2:4">
      <c r="B662" s="199" t="s">
        <v>1866</v>
      </c>
      <c r="C662" s="133">
        <v>11208701</v>
      </c>
      <c r="D662" s="133">
        <v>2506068</v>
      </c>
    </row>
    <row r="663" spans="2:4">
      <c r="B663" s="200" t="s">
        <v>358</v>
      </c>
      <c r="C663" s="133">
        <v>2763625</v>
      </c>
      <c r="D663" s="133">
        <v>60195199.509999998</v>
      </c>
    </row>
    <row r="664" spans="2:4">
      <c r="B664" s="199" t="s">
        <v>698</v>
      </c>
      <c r="C664" s="133">
        <v>2763625</v>
      </c>
      <c r="D664" s="133">
        <v>60195199.509999998</v>
      </c>
    </row>
    <row r="665" spans="2:4">
      <c r="B665" s="200" t="s">
        <v>1867</v>
      </c>
      <c r="C665" s="133">
        <v>11208701</v>
      </c>
      <c r="D665" s="133">
        <v>2506067.9900000002</v>
      </c>
    </row>
    <row r="666" spans="2:4">
      <c r="B666" s="199" t="s">
        <v>1868</v>
      </c>
      <c r="C666" s="133">
        <v>11208701</v>
      </c>
      <c r="D666" s="133">
        <v>2506067.9900000002</v>
      </c>
    </row>
    <row r="667" spans="2:4">
      <c r="B667" s="200" t="s">
        <v>1869</v>
      </c>
      <c r="C667" s="133">
        <v>6731551</v>
      </c>
      <c r="D667" s="133">
        <v>1519414.04</v>
      </c>
    </row>
    <row r="668" spans="2:4">
      <c r="B668" s="199" t="s">
        <v>1870</v>
      </c>
      <c r="C668" s="133">
        <v>6731551</v>
      </c>
      <c r="D668" s="133">
        <v>1519414.04</v>
      </c>
    </row>
    <row r="669" spans="2:4">
      <c r="B669" s="200" t="s">
        <v>2760</v>
      </c>
      <c r="C669" s="133">
        <v>6731551</v>
      </c>
      <c r="D669" s="133">
        <v>1519414.04</v>
      </c>
    </row>
    <row r="670" spans="2:4">
      <c r="B670" s="199" t="s">
        <v>1871</v>
      </c>
      <c r="C670" s="133">
        <v>6731551</v>
      </c>
      <c r="D670" s="133">
        <v>1519414.04</v>
      </c>
    </row>
    <row r="671" spans="2:4">
      <c r="B671" s="200" t="s">
        <v>1010</v>
      </c>
      <c r="C671" s="133">
        <v>9944159</v>
      </c>
      <c r="D671" s="133">
        <v>0</v>
      </c>
    </row>
    <row r="672" spans="2:4">
      <c r="B672" s="199" t="s">
        <v>1011</v>
      </c>
      <c r="C672" s="133">
        <v>9944159</v>
      </c>
      <c r="D672" s="133">
        <v>0</v>
      </c>
    </row>
    <row r="673" spans="2:4">
      <c r="B673" s="200" t="s">
        <v>2761</v>
      </c>
      <c r="C673" s="133">
        <v>12486882</v>
      </c>
      <c r="D673" s="133">
        <v>2884427.29</v>
      </c>
    </row>
    <row r="674" spans="2:4">
      <c r="B674" s="199" t="s">
        <v>1872</v>
      </c>
      <c r="C674" s="133">
        <v>12486882</v>
      </c>
      <c r="D674" s="133">
        <v>2884427.29</v>
      </c>
    </row>
    <row r="675" spans="2:4">
      <c r="B675" s="200" t="s">
        <v>1873</v>
      </c>
      <c r="C675" s="133">
        <v>11208701</v>
      </c>
      <c r="D675" s="133">
        <v>2437448.94</v>
      </c>
    </row>
    <row r="676" spans="2:4">
      <c r="B676" s="199" t="s">
        <v>1874</v>
      </c>
      <c r="C676" s="133">
        <v>11208701</v>
      </c>
      <c r="D676" s="133">
        <v>2437448.94</v>
      </c>
    </row>
    <row r="677" spans="2:4">
      <c r="B677" s="200" t="s">
        <v>1875</v>
      </c>
      <c r="C677" s="133">
        <v>6731551</v>
      </c>
      <c r="D677" s="133">
        <v>0</v>
      </c>
    </row>
    <row r="678" spans="2:4">
      <c r="B678" s="199" t="s">
        <v>1876</v>
      </c>
      <c r="C678" s="133">
        <v>6731551</v>
      </c>
      <c r="D678" s="133">
        <v>0</v>
      </c>
    </row>
    <row r="679" spans="2:4">
      <c r="B679" s="200" t="s">
        <v>3099</v>
      </c>
      <c r="C679" s="133">
        <v>3754097</v>
      </c>
      <c r="D679" s="133">
        <v>0</v>
      </c>
    </row>
    <row r="680" spans="2:4">
      <c r="B680" s="199" t="s">
        <v>3100</v>
      </c>
      <c r="C680" s="133">
        <v>3754097</v>
      </c>
      <c r="D680" s="133">
        <v>0</v>
      </c>
    </row>
    <row r="681" spans="2:4">
      <c r="B681" s="200" t="s">
        <v>1877</v>
      </c>
      <c r="C681" s="133">
        <v>6731551</v>
      </c>
      <c r="D681" s="133">
        <v>0</v>
      </c>
    </row>
    <row r="682" spans="2:4">
      <c r="B682" s="199" t="s">
        <v>1878</v>
      </c>
      <c r="C682" s="133">
        <v>6731551</v>
      </c>
      <c r="D682" s="133">
        <v>0</v>
      </c>
    </row>
    <row r="683" spans="2:4">
      <c r="B683" s="200" t="s">
        <v>2762</v>
      </c>
      <c r="C683" s="133">
        <v>6731551</v>
      </c>
      <c r="D683" s="133">
        <v>0</v>
      </c>
    </row>
    <row r="684" spans="2:4">
      <c r="B684" s="199" t="s">
        <v>1879</v>
      </c>
      <c r="C684" s="133">
        <v>6731551</v>
      </c>
      <c r="D684" s="133">
        <v>0</v>
      </c>
    </row>
    <row r="685" spans="2:4">
      <c r="B685" s="200" t="s">
        <v>1012</v>
      </c>
      <c r="C685" s="133">
        <v>17047130</v>
      </c>
      <c r="D685" s="133">
        <v>0</v>
      </c>
    </row>
    <row r="686" spans="2:4">
      <c r="B686" s="199" t="s">
        <v>1013</v>
      </c>
      <c r="C686" s="133">
        <v>17047130</v>
      </c>
      <c r="D686" s="133">
        <v>0</v>
      </c>
    </row>
    <row r="687" spans="2:4">
      <c r="B687" s="200" t="s">
        <v>1880</v>
      </c>
      <c r="C687" s="133">
        <v>21746580</v>
      </c>
      <c r="D687" s="133">
        <v>0</v>
      </c>
    </row>
    <row r="688" spans="2:4">
      <c r="B688" s="199" t="s">
        <v>1881</v>
      </c>
      <c r="C688" s="133">
        <v>21746580</v>
      </c>
      <c r="D688" s="133">
        <v>0</v>
      </c>
    </row>
    <row r="689" spans="2:4">
      <c r="B689" s="200" t="s">
        <v>2763</v>
      </c>
      <c r="C689" s="133">
        <v>25327139</v>
      </c>
      <c r="D689" s="133">
        <v>0</v>
      </c>
    </row>
    <row r="690" spans="2:4">
      <c r="B690" s="199" t="s">
        <v>2611</v>
      </c>
      <c r="C690" s="133">
        <v>25327139</v>
      </c>
      <c r="D690" s="133">
        <v>0</v>
      </c>
    </row>
    <row r="691" spans="2:4">
      <c r="B691" s="200" t="s">
        <v>1882</v>
      </c>
      <c r="C691" s="133">
        <v>11208701</v>
      </c>
      <c r="D691" s="133">
        <v>2413072.25</v>
      </c>
    </row>
    <row r="692" spans="2:4">
      <c r="B692" s="199" t="s">
        <v>1883</v>
      </c>
      <c r="C692" s="133">
        <v>11208701</v>
      </c>
      <c r="D692" s="133">
        <v>2413072.25</v>
      </c>
    </row>
    <row r="693" spans="2:4">
      <c r="B693" s="200" t="s">
        <v>2764</v>
      </c>
      <c r="C693" s="133">
        <v>73882266</v>
      </c>
      <c r="D693" s="133">
        <v>0</v>
      </c>
    </row>
    <row r="694" spans="2:4">
      <c r="B694" s="199" t="s">
        <v>2608</v>
      </c>
      <c r="C694" s="133">
        <v>73882266</v>
      </c>
      <c r="D694" s="133">
        <v>0</v>
      </c>
    </row>
    <row r="695" spans="2:4">
      <c r="B695" s="200" t="s">
        <v>1884</v>
      </c>
      <c r="C695" s="133">
        <v>6731551</v>
      </c>
      <c r="D695" s="133">
        <v>1559023.52</v>
      </c>
    </row>
    <row r="696" spans="2:4">
      <c r="B696" s="199" t="s">
        <v>1885</v>
      </c>
      <c r="C696" s="133">
        <v>6731551</v>
      </c>
      <c r="D696" s="133">
        <v>1559023.52</v>
      </c>
    </row>
    <row r="697" spans="2:4">
      <c r="B697" s="200" t="s">
        <v>1886</v>
      </c>
      <c r="C697" s="133">
        <v>6731551</v>
      </c>
      <c r="D697" s="133">
        <v>1559023.52</v>
      </c>
    </row>
    <row r="698" spans="2:4">
      <c r="B698" s="199" t="s">
        <v>1887</v>
      </c>
      <c r="C698" s="133">
        <v>6731551</v>
      </c>
      <c r="D698" s="133">
        <v>1559023.52</v>
      </c>
    </row>
    <row r="699" spans="2:4">
      <c r="B699" s="200" t="s">
        <v>2765</v>
      </c>
      <c r="C699" s="133">
        <v>6731551</v>
      </c>
      <c r="D699" s="133">
        <v>1559023.52</v>
      </c>
    </row>
    <row r="700" spans="2:4">
      <c r="B700" s="199" t="s">
        <v>1888</v>
      </c>
      <c r="C700" s="133">
        <v>6731551</v>
      </c>
      <c r="D700" s="133">
        <v>1559023.52</v>
      </c>
    </row>
    <row r="701" spans="2:4">
      <c r="B701" s="200" t="s">
        <v>1014</v>
      </c>
      <c r="C701" s="133">
        <v>42879899</v>
      </c>
      <c r="D701" s="133">
        <v>0</v>
      </c>
    </row>
    <row r="702" spans="2:4">
      <c r="B702" s="199" t="s">
        <v>1015</v>
      </c>
      <c r="C702" s="133">
        <v>34241206</v>
      </c>
      <c r="D702" s="133">
        <v>0</v>
      </c>
    </row>
    <row r="703" spans="2:4">
      <c r="B703" s="199" t="s">
        <v>3101</v>
      </c>
      <c r="C703" s="133">
        <v>8638693</v>
      </c>
      <c r="D703" s="133">
        <v>0</v>
      </c>
    </row>
    <row r="704" spans="2:4">
      <c r="B704" s="200" t="s">
        <v>359</v>
      </c>
      <c r="C704" s="133">
        <v>17520178</v>
      </c>
      <c r="D704" s="133">
        <v>818099.05</v>
      </c>
    </row>
    <row r="705" spans="2:4">
      <c r="B705" s="199" t="s">
        <v>699</v>
      </c>
      <c r="C705" s="133">
        <v>17520178</v>
      </c>
      <c r="D705" s="133">
        <v>818099.05</v>
      </c>
    </row>
    <row r="706" spans="2:4">
      <c r="B706" s="200" t="s">
        <v>2766</v>
      </c>
      <c r="C706" s="133">
        <v>4768626</v>
      </c>
      <c r="D706" s="133">
        <v>1072940.79</v>
      </c>
    </row>
    <row r="707" spans="2:4">
      <c r="B707" s="199" t="s">
        <v>1889</v>
      </c>
      <c r="C707" s="133">
        <v>4768626</v>
      </c>
      <c r="D707" s="133">
        <v>1072940.79</v>
      </c>
    </row>
    <row r="708" spans="2:4">
      <c r="B708" s="200" t="s">
        <v>3102</v>
      </c>
      <c r="C708" s="133">
        <v>13364163</v>
      </c>
      <c r="D708" s="133">
        <v>0</v>
      </c>
    </row>
    <row r="709" spans="2:4">
      <c r="B709" s="199" t="s">
        <v>3103</v>
      </c>
      <c r="C709" s="133">
        <v>13364163</v>
      </c>
      <c r="D709" s="133">
        <v>0</v>
      </c>
    </row>
    <row r="710" spans="2:4">
      <c r="B710" s="200" t="s">
        <v>1890</v>
      </c>
      <c r="C710" s="133">
        <v>6731551</v>
      </c>
      <c r="D710" s="133">
        <v>1514598.83</v>
      </c>
    </row>
    <row r="711" spans="2:4">
      <c r="B711" s="199" t="s">
        <v>1891</v>
      </c>
      <c r="C711" s="133">
        <v>6731551</v>
      </c>
      <c r="D711" s="133">
        <v>1514598.83</v>
      </c>
    </row>
    <row r="712" spans="2:4">
      <c r="B712" s="200" t="s">
        <v>1892</v>
      </c>
      <c r="C712" s="133">
        <v>6731551</v>
      </c>
      <c r="D712" s="133">
        <v>1514598.83</v>
      </c>
    </row>
    <row r="713" spans="2:4">
      <c r="B713" s="199" t="s">
        <v>1893</v>
      </c>
      <c r="C713" s="133">
        <v>6731551</v>
      </c>
      <c r="D713" s="133">
        <v>1514598.83</v>
      </c>
    </row>
    <row r="714" spans="2:4">
      <c r="B714" s="200" t="s">
        <v>1894</v>
      </c>
      <c r="C714" s="133">
        <v>6731551</v>
      </c>
      <c r="D714" s="133">
        <v>1514598.83</v>
      </c>
    </row>
    <row r="715" spans="2:4">
      <c r="B715" s="199" t="s">
        <v>1895</v>
      </c>
      <c r="C715" s="133">
        <v>6731551</v>
      </c>
      <c r="D715" s="133">
        <v>1514598.83</v>
      </c>
    </row>
    <row r="716" spans="2:4">
      <c r="B716" s="200" t="s">
        <v>1896</v>
      </c>
      <c r="C716" s="133">
        <v>4768626</v>
      </c>
      <c r="D716" s="133">
        <v>1082884.58</v>
      </c>
    </row>
    <row r="717" spans="2:4">
      <c r="B717" s="199" t="s">
        <v>1897</v>
      </c>
      <c r="C717" s="133">
        <v>4768626</v>
      </c>
      <c r="D717" s="133">
        <v>1082884.58</v>
      </c>
    </row>
    <row r="718" spans="2:4">
      <c r="B718" s="200" t="s">
        <v>1898</v>
      </c>
      <c r="C718" s="133">
        <v>4768626</v>
      </c>
      <c r="D718" s="133">
        <v>1082884.58</v>
      </c>
    </row>
    <row r="719" spans="2:4">
      <c r="B719" s="199" t="s">
        <v>1899</v>
      </c>
      <c r="C719" s="133">
        <v>4768626</v>
      </c>
      <c r="D719" s="133">
        <v>1082884.58</v>
      </c>
    </row>
    <row r="720" spans="2:4">
      <c r="B720" s="200" t="s">
        <v>1900</v>
      </c>
      <c r="C720" s="133">
        <v>4768626</v>
      </c>
      <c r="D720" s="133">
        <v>1082884.58</v>
      </c>
    </row>
    <row r="721" spans="2:4">
      <c r="B721" s="199" t="s">
        <v>1901</v>
      </c>
      <c r="C721" s="133">
        <v>4768626</v>
      </c>
      <c r="D721" s="133">
        <v>1082884.58</v>
      </c>
    </row>
    <row r="722" spans="2:4">
      <c r="B722" s="200" t="s">
        <v>2767</v>
      </c>
      <c r="C722" s="133">
        <v>6731551</v>
      </c>
      <c r="D722" s="133">
        <v>1492141.73</v>
      </c>
    </row>
    <row r="723" spans="2:4">
      <c r="B723" s="199" t="s">
        <v>1902</v>
      </c>
      <c r="C723" s="133">
        <v>6731551</v>
      </c>
      <c r="D723" s="133">
        <v>1492141.73</v>
      </c>
    </row>
    <row r="724" spans="2:4">
      <c r="B724" s="200" t="s">
        <v>3666</v>
      </c>
      <c r="C724" s="133">
        <v>0</v>
      </c>
      <c r="D724" s="133">
        <v>15447461.91</v>
      </c>
    </row>
    <row r="725" spans="2:4">
      <c r="B725" s="199" t="s">
        <v>3665</v>
      </c>
      <c r="C725" s="133">
        <v>0</v>
      </c>
      <c r="D725" s="133">
        <v>15447461.91</v>
      </c>
    </row>
    <row r="726" spans="2:4">
      <c r="B726" s="200" t="s">
        <v>1903</v>
      </c>
      <c r="C726" s="133">
        <v>4768626</v>
      </c>
      <c r="D726" s="133">
        <v>1082884.56</v>
      </c>
    </row>
    <row r="727" spans="2:4">
      <c r="B727" s="199" t="s">
        <v>1904</v>
      </c>
      <c r="C727" s="133">
        <v>4768626</v>
      </c>
      <c r="D727" s="133">
        <v>1082884.56</v>
      </c>
    </row>
    <row r="728" spans="2:4">
      <c r="B728" s="200" t="s">
        <v>1905</v>
      </c>
      <c r="C728" s="133">
        <v>6731551</v>
      </c>
      <c r="D728" s="133">
        <v>1611998.8</v>
      </c>
    </row>
    <row r="729" spans="2:4">
      <c r="B729" s="199" t="s">
        <v>1906</v>
      </c>
      <c r="C729" s="133">
        <v>6731551</v>
      </c>
      <c r="D729" s="133">
        <v>1611998.8</v>
      </c>
    </row>
    <row r="730" spans="2:4">
      <c r="B730" s="200" t="s">
        <v>2768</v>
      </c>
      <c r="C730" s="133">
        <v>11208701</v>
      </c>
      <c r="D730" s="133">
        <v>2489491.1</v>
      </c>
    </row>
    <row r="731" spans="2:4">
      <c r="B731" s="199" t="s">
        <v>1907</v>
      </c>
      <c r="C731" s="133">
        <v>11208701</v>
      </c>
      <c r="D731" s="133">
        <v>2489491.1</v>
      </c>
    </row>
    <row r="732" spans="2:4">
      <c r="B732" s="200" t="s">
        <v>360</v>
      </c>
      <c r="C732" s="133">
        <v>196254331</v>
      </c>
      <c r="D732" s="133">
        <v>143354493.94</v>
      </c>
    </row>
    <row r="733" spans="2:4">
      <c r="B733" s="199" t="s">
        <v>700</v>
      </c>
      <c r="C733" s="133">
        <v>188538682</v>
      </c>
      <c r="D733" s="133">
        <v>143354493.94</v>
      </c>
    </row>
    <row r="734" spans="2:4">
      <c r="B734" s="199" t="s">
        <v>3104</v>
      </c>
      <c r="C734" s="133">
        <v>7715649</v>
      </c>
      <c r="D734" s="133">
        <v>0</v>
      </c>
    </row>
    <row r="735" spans="2:4">
      <c r="B735" s="200" t="s">
        <v>1908</v>
      </c>
      <c r="C735" s="133">
        <v>11208701</v>
      </c>
      <c r="D735" s="133">
        <v>2489491.1</v>
      </c>
    </row>
    <row r="736" spans="2:4">
      <c r="B736" s="199" t="s">
        <v>1909</v>
      </c>
      <c r="C736" s="133">
        <v>11208701</v>
      </c>
      <c r="D736" s="133">
        <v>2489491.1</v>
      </c>
    </row>
    <row r="737" spans="2:4">
      <c r="B737" s="200" t="s">
        <v>1910</v>
      </c>
      <c r="C737" s="133">
        <v>11208701</v>
      </c>
      <c r="D737" s="133">
        <v>2489491.1</v>
      </c>
    </row>
    <row r="738" spans="2:4">
      <c r="B738" s="199" t="s">
        <v>1911</v>
      </c>
      <c r="C738" s="133">
        <v>11208701</v>
      </c>
      <c r="D738" s="133">
        <v>2489491.1</v>
      </c>
    </row>
    <row r="739" spans="2:4">
      <c r="B739" s="200" t="s">
        <v>1912</v>
      </c>
      <c r="C739" s="133">
        <v>4768626</v>
      </c>
      <c r="D739" s="133">
        <v>1077476.07</v>
      </c>
    </row>
    <row r="740" spans="2:4">
      <c r="B740" s="199" t="s">
        <v>1913</v>
      </c>
      <c r="C740" s="133">
        <v>4768626</v>
      </c>
      <c r="D740" s="133">
        <v>1077476.07</v>
      </c>
    </row>
    <row r="741" spans="2:4">
      <c r="B741" s="200" t="s">
        <v>3105</v>
      </c>
      <c r="C741" s="133">
        <v>8234119</v>
      </c>
      <c r="D741" s="133">
        <v>0</v>
      </c>
    </row>
    <row r="742" spans="2:4">
      <c r="B742" s="199" t="s">
        <v>3106</v>
      </c>
      <c r="C742" s="133">
        <v>8234119</v>
      </c>
      <c r="D742" s="133">
        <v>0</v>
      </c>
    </row>
    <row r="743" spans="2:4">
      <c r="B743" s="200" t="s">
        <v>1914</v>
      </c>
      <c r="C743" s="133">
        <v>4768626</v>
      </c>
      <c r="D743" s="133">
        <v>1077476.07</v>
      </c>
    </row>
    <row r="744" spans="2:4">
      <c r="B744" s="199" t="s">
        <v>1915</v>
      </c>
      <c r="C744" s="133">
        <v>4768626</v>
      </c>
      <c r="D744" s="133">
        <v>1077476.07</v>
      </c>
    </row>
    <row r="745" spans="2:4">
      <c r="B745" s="200" t="s">
        <v>1916</v>
      </c>
      <c r="C745" s="133">
        <v>4768626</v>
      </c>
      <c r="D745" s="133">
        <v>1077476.07</v>
      </c>
    </row>
    <row r="746" spans="2:4">
      <c r="B746" s="199" t="s">
        <v>1917</v>
      </c>
      <c r="C746" s="133">
        <v>4768626</v>
      </c>
      <c r="D746" s="133">
        <v>1077476.07</v>
      </c>
    </row>
    <row r="747" spans="2:4">
      <c r="B747" s="200" t="s">
        <v>361</v>
      </c>
      <c r="C747" s="133">
        <v>1065535947</v>
      </c>
      <c r="D747" s="133">
        <v>733596487.49000001</v>
      </c>
    </row>
    <row r="748" spans="2:4">
      <c r="B748" s="199" t="s">
        <v>701</v>
      </c>
      <c r="C748" s="133">
        <v>1065535947</v>
      </c>
      <c r="D748" s="133">
        <v>733596487.49000001</v>
      </c>
    </row>
    <row r="749" spans="2:4">
      <c r="B749" s="200" t="s">
        <v>3107</v>
      </c>
      <c r="C749" s="133">
        <v>4922731</v>
      </c>
      <c r="D749" s="133">
        <v>0</v>
      </c>
    </row>
    <row r="750" spans="2:4">
      <c r="B750" s="199" t="s">
        <v>3108</v>
      </c>
      <c r="C750" s="133">
        <v>4922731</v>
      </c>
      <c r="D750" s="133">
        <v>0</v>
      </c>
    </row>
    <row r="751" spans="2:4">
      <c r="B751" s="200" t="s">
        <v>3109</v>
      </c>
      <c r="C751" s="133">
        <v>1955649</v>
      </c>
      <c r="D751" s="133">
        <v>0</v>
      </c>
    </row>
    <row r="752" spans="2:4">
      <c r="B752" s="199" t="s">
        <v>3110</v>
      </c>
      <c r="C752" s="133">
        <v>1955649</v>
      </c>
      <c r="D752" s="133">
        <v>0</v>
      </c>
    </row>
    <row r="753" spans="2:4">
      <c r="B753" s="200" t="s">
        <v>362</v>
      </c>
      <c r="C753" s="133">
        <v>7285276</v>
      </c>
      <c r="D753" s="133">
        <v>0</v>
      </c>
    </row>
    <row r="754" spans="2:4">
      <c r="B754" s="199" t="s">
        <v>702</v>
      </c>
      <c r="C754" s="133">
        <v>7285276</v>
      </c>
      <c r="D754" s="133">
        <v>0</v>
      </c>
    </row>
    <row r="755" spans="2:4">
      <c r="B755" s="200" t="s">
        <v>4153</v>
      </c>
      <c r="C755" s="133">
        <v>0</v>
      </c>
      <c r="D755" s="133">
        <v>0</v>
      </c>
    </row>
    <row r="756" spans="2:4">
      <c r="B756" s="199" t="s">
        <v>4152</v>
      </c>
      <c r="C756" s="133">
        <v>0</v>
      </c>
      <c r="D756" s="133">
        <v>0</v>
      </c>
    </row>
    <row r="757" spans="2:4">
      <c r="B757" s="199" t="s">
        <v>3970</v>
      </c>
      <c r="C757" s="133">
        <v>0</v>
      </c>
      <c r="D757" s="133">
        <v>0</v>
      </c>
    </row>
    <row r="758" spans="2:4">
      <c r="B758" s="200" t="s">
        <v>3969</v>
      </c>
      <c r="C758" s="133">
        <v>0</v>
      </c>
      <c r="D758" s="133">
        <v>0</v>
      </c>
    </row>
    <row r="759" spans="2:4">
      <c r="B759" s="199" t="s">
        <v>3968</v>
      </c>
      <c r="C759" s="133">
        <v>0</v>
      </c>
      <c r="D759" s="133">
        <v>0</v>
      </c>
    </row>
    <row r="760" spans="2:4">
      <c r="B760" s="200" t="s">
        <v>2987</v>
      </c>
      <c r="C760" s="133">
        <v>47249975</v>
      </c>
      <c r="D760" s="133">
        <v>30199252.890000001</v>
      </c>
    </row>
    <row r="761" spans="2:4">
      <c r="B761" s="199" t="s">
        <v>2988</v>
      </c>
      <c r="C761" s="133">
        <v>47249975</v>
      </c>
      <c r="D761" s="133">
        <v>486252.89</v>
      </c>
    </row>
    <row r="762" spans="2:4">
      <c r="B762" s="199" t="s">
        <v>3664</v>
      </c>
      <c r="C762" s="133">
        <v>0</v>
      </c>
      <c r="D762" s="133">
        <v>29713000</v>
      </c>
    </row>
    <row r="763" spans="2:4">
      <c r="B763" s="200" t="s">
        <v>3967</v>
      </c>
      <c r="C763" s="133">
        <v>0</v>
      </c>
      <c r="D763" s="133">
        <v>0</v>
      </c>
    </row>
    <row r="764" spans="2:4">
      <c r="B764" s="199" t="s">
        <v>3966</v>
      </c>
      <c r="C764" s="133">
        <v>0</v>
      </c>
      <c r="D764" s="133">
        <v>0</v>
      </c>
    </row>
    <row r="765" spans="2:4">
      <c r="B765" s="200" t="s">
        <v>2612</v>
      </c>
      <c r="C765" s="133">
        <v>141818653</v>
      </c>
      <c r="D765" s="133">
        <v>110515404.09999999</v>
      </c>
    </row>
    <row r="766" spans="2:4">
      <c r="B766" s="199" t="s">
        <v>2613</v>
      </c>
      <c r="C766" s="133">
        <v>141818653</v>
      </c>
      <c r="D766" s="133">
        <v>110515404.09999999</v>
      </c>
    </row>
    <row r="767" spans="2:4">
      <c r="B767" s="200" t="s">
        <v>3965</v>
      </c>
      <c r="C767" s="133">
        <v>0</v>
      </c>
      <c r="D767" s="133">
        <v>0</v>
      </c>
    </row>
    <row r="768" spans="2:4">
      <c r="B768" s="199" t="s">
        <v>3964</v>
      </c>
      <c r="C768" s="133">
        <v>0</v>
      </c>
      <c r="D768" s="133">
        <v>0</v>
      </c>
    </row>
    <row r="769" spans="2:4">
      <c r="B769" s="200" t="s">
        <v>3963</v>
      </c>
      <c r="C769" s="133">
        <v>0</v>
      </c>
      <c r="D769" s="133">
        <v>0</v>
      </c>
    </row>
    <row r="770" spans="2:4">
      <c r="B770" s="199" t="s">
        <v>3962</v>
      </c>
      <c r="C770" s="133">
        <v>0</v>
      </c>
      <c r="D770" s="133">
        <v>0</v>
      </c>
    </row>
    <row r="771" spans="2:4">
      <c r="B771" s="200" t="s">
        <v>2614</v>
      </c>
      <c r="C771" s="133">
        <v>227424974</v>
      </c>
      <c r="D771" s="133">
        <v>148583491.19999999</v>
      </c>
    </row>
    <row r="772" spans="2:4">
      <c r="B772" s="199" t="s">
        <v>2615</v>
      </c>
      <c r="C772" s="133">
        <v>227424974</v>
      </c>
      <c r="D772" s="133">
        <v>148583491.19999999</v>
      </c>
    </row>
    <row r="773" spans="2:4">
      <c r="B773" s="200" t="s">
        <v>3961</v>
      </c>
      <c r="C773" s="133">
        <v>0</v>
      </c>
      <c r="D773" s="133">
        <v>0</v>
      </c>
    </row>
    <row r="774" spans="2:4">
      <c r="B774" s="199" t="s">
        <v>3960</v>
      </c>
      <c r="C774" s="133">
        <v>0</v>
      </c>
      <c r="D774" s="133">
        <v>0</v>
      </c>
    </row>
    <row r="775" spans="2:4">
      <c r="B775" s="200" t="s">
        <v>3111</v>
      </c>
      <c r="C775" s="133">
        <v>10326196</v>
      </c>
      <c r="D775" s="133">
        <v>0</v>
      </c>
    </row>
    <row r="776" spans="2:4">
      <c r="B776" s="199" t="s">
        <v>3112</v>
      </c>
      <c r="C776" s="133">
        <v>10326196</v>
      </c>
      <c r="D776" s="133">
        <v>0</v>
      </c>
    </row>
    <row r="777" spans="2:4">
      <c r="B777" s="200" t="s">
        <v>3959</v>
      </c>
      <c r="C777" s="133">
        <v>0</v>
      </c>
      <c r="D777" s="133">
        <v>0</v>
      </c>
    </row>
    <row r="778" spans="2:4">
      <c r="B778" s="199" t="s">
        <v>3958</v>
      </c>
      <c r="C778" s="133">
        <v>0</v>
      </c>
      <c r="D778" s="133">
        <v>0</v>
      </c>
    </row>
    <row r="779" spans="2:4">
      <c r="B779" s="200" t="s">
        <v>3957</v>
      </c>
      <c r="C779" s="133">
        <v>0</v>
      </c>
      <c r="D779" s="133">
        <v>0</v>
      </c>
    </row>
    <row r="780" spans="2:4">
      <c r="B780" s="199" t="s">
        <v>3956</v>
      </c>
      <c r="C780" s="133">
        <v>0</v>
      </c>
      <c r="D780" s="133">
        <v>0</v>
      </c>
    </row>
    <row r="781" spans="2:4">
      <c r="B781" s="200" t="s">
        <v>363</v>
      </c>
      <c r="C781" s="133">
        <v>109863228</v>
      </c>
      <c r="D781" s="133">
        <v>38242470.93</v>
      </c>
    </row>
    <row r="782" spans="2:4">
      <c r="B782" s="199" t="s">
        <v>703</v>
      </c>
      <c r="C782" s="133">
        <v>109863228</v>
      </c>
      <c r="D782" s="133">
        <v>38242470.93</v>
      </c>
    </row>
    <row r="783" spans="2:4">
      <c r="B783" s="200" t="s">
        <v>3423</v>
      </c>
      <c r="C783" s="133">
        <v>0</v>
      </c>
      <c r="D783" s="133">
        <v>14422574.66</v>
      </c>
    </row>
    <row r="784" spans="2:4">
      <c r="B784" s="199" t="s">
        <v>3424</v>
      </c>
      <c r="C784" s="133">
        <v>0</v>
      </c>
      <c r="D784" s="133">
        <v>14422574.66</v>
      </c>
    </row>
    <row r="785" spans="2:4">
      <c r="B785" s="200" t="s">
        <v>3113</v>
      </c>
      <c r="C785" s="133">
        <v>8253326</v>
      </c>
      <c r="D785" s="133">
        <v>0</v>
      </c>
    </row>
    <row r="786" spans="2:4">
      <c r="B786" s="199" t="s">
        <v>3114</v>
      </c>
      <c r="C786" s="133">
        <v>8253326</v>
      </c>
      <c r="D786" s="133">
        <v>0</v>
      </c>
    </row>
    <row r="787" spans="2:4">
      <c r="B787" s="200" t="s">
        <v>1077</v>
      </c>
      <c r="C787" s="133">
        <v>124100127</v>
      </c>
      <c r="D787" s="133">
        <v>82953336.420000002</v>
      </c>
    </row>
    <row r="788" spans="2:4">
      <c r="B788" s="199" t="s">
        <v>1078</v>
      </c>
      <c r="C788" s="133">
        <v>124100127</v>
      </c>
      <c r="D788" s="133">
        <v>82953336.420000002</v>
      </c>
    </row>
    <row r="789" spans="2:4">
      <c r="B789" s="201" t="s">
        <v>283</v>
      </c>
      <c r="C789" s="135">
        <v>6479036</v>
      </c>
      <c r="D789" s="135">
        <v>219794320.31</v>
      </c>
    </row>
    <row r="790" spans="2:4">
      <c r="B790" s="200" t="s">
        <v>2541</v>
      </c>
      <c r="C790" s="133">
        <v>6479036</v>
      </c>
      <c r="D790" s="133">
        <v>10359421.699999999</v>
      </c>
    </row>
    <row r="791" spans="2:4">
      <c r="B791" s="199" t="s">
        <v>2542</v>
      </c>
      <c r="C791" s="133">
        <v>6479036</v>
      </c>
      <c r="D791" s="133">
        <v>10359421.699999999</v>
      </c>
    </row>
    <row r="792" spans="2:4">
      <c r="B792" s="200" t="s">
        <v>3053</v>
      </c>
      <c r="C792" s="133">
        <v>0</v>
      </c>
      <c r="D792" s="133">
        <v>167594346.33000001</v>
      </c>
    </row>
    <row r="793" spans="2:4">
      <c r="B793" s="199" t="s">
        <v>3588</v>
      </c>
      <c r="C793" s="133">
        <v>0</v>
      </c>
      <c r="D793" s="133">
        <v>167594346.33000001</v>
      </c>
    </row>
    <row r="794" spans="2:4">
      <c r="B794" s="200" t="s">
        <v>2987</v>
      </c>
      <c r="C794" s="133">
        <v>0</v>
      </c>
      <c r="D794" s="133">
        <v>41840552.280000001</v>
      </c>
    </row>
    <row r="795" spans="2:4">
      <c r="B795" s="199" t="s">
        <v>3664</v>
      </c>
      <c r="C795" s="133">
        <v>0</v>
      </c>
      <c r="D795" s="133">
        <v>41840552.280000001</v>
      </c>
    </row>
    <row r="796" spans="2:4">
      <c r="B796" s="201" t="s">
        <v>284</v>
      </c>
      <c r="C796" s="135">
        <v>180750000</v>
      </c>
      <c r="D796" s="135">
        <v>0</v>
      </c>
    </row>
    <row r="797" spans="2:4">
      <c r="B797" s="200" t="s">
        <v>354</v>
      </c>
      <c r="C797" s="133">
        <v>180750000</v>
      </c>
      <c r="D797" s="133">
        <v>0</v>
      </c>
    </row>
    <row r="798" spans="2:4">
      <c r="B798" s="199" t="s">
        <v>694</v>
      </c>
      <c r="C798" s="133">
        <v>180750000</v>
      </c>
      <c r="D798" s="133">
        <v>0</v>
      </c>
    </row>
    <row r="799" spans="2:4">
      <c r="B799" s="201" t="s">
        <v>285</v>
      </c>
      <c r="C799" s="135">
        <v>130263116</v>
      </c>
      <c r="D799" s="135">
        <v>0</v>
      </c>
    </row>
    <row r="800" spans="2:4">
      <c r="B800" s="200" t="s">
        <v>353</v>
      </c>
      <c r="C800" s="133">
        <v>63658116</v>
      </c>
      <c r="D800" s="133">
        <v>0</v>
      </c>
    </row>
    <row r="801" spans="2:4">
      <c r="B801" s="199" t="s">
        <v>693</v>
      </c>
      <c r="C801" s="133">
        <v>63658116</v>
      </c>
      <c r="D801" s="133">
        <v>0</v>
      </c>
    </row>
    <row r="802" spans="2:4">
      <c r="B802" s="200" t="s">
        <v>354</v>
      </c>
      <c r="C802" s="133">
        <v>66605000</v>
      </c>
      <c r="D802" s="133">
        <v>0</v>
      </c>
    </row>
    <row r="803" spans="2:4">
      <c r="B803" s="199" t="s">
        <v>694</v>
      </c>
      <c r="C803" s="133">
        <v>66605000</v>
      </c>
      <c r="D803" s="133">
        <v>0</v>
      </c>
    </row>
    <row r="804" spans="2:4">
      <c r="B804" s="202" t="s">
        <v>364</v>
      </c>
      <c r="C804" s="133">
        <v>617195655</v>
      </c>
      <c r="D804" s="133">
        <v>559672946.31000006</v>
      </c>
    </row>
    <row r="805" spans="2:4">
      <c r="B805" s="201" t="s">
        <v>281</v>
      </c>
      <c r="C805" s="135">
        <v>435947524</v>
      </c>
      <c r="D805" s="135">
        <v>447380959.29000008</v>
      </c>
    </row>
    <row r="806" spans="2:4">
      <c r="B806" s="200" t="s">
        <v>1188</v>
      </c>
      <c r="C806" s="133">
        <v>11075727</v>
      </c>
      <c r="D806" s="133">
        <v>0</v>
      </c>
    </row>
    <row r="807" spans="2:4">
      <c r="B807" s="199" t="s">
        <v>1189</v>
      </c>
      <c r="C807" s="133">
        <v>11075727</v>
      </c>
      <c r="D807" s="133">
        <v>0</v>
      </c>
    </row>
    <row r="808" spans="2:4">
      <c r="B808" s="200" t="s">
        <v>1190</v>
      </c>
      <c r="C808" s="133">
        <v>4612045</v>
      </c>
      <c r="D808" s="133">
        <v>0</v>
      </c>
    </row>
    <row r="809" spans="2:4">
      <c r="B809" s="199" t="s">
        <v>1191</v>
      </c>
      <c r="C809" s="133">
        <v>4612045</v>
      </c>
      <c r="D809" s="133">
        <v>0</v>
      </c>
    </row>
    <row r="810" spans="2:4">
      <c r="B810" s="200" t="s">
        <v>365</v>
      </c>
      <c r="C810" s="133">
        <v>1427920</v>
      </c>
      <c r="D810" s="133">
        <v>0</v>
      </c>
    </row>
    <row r="811" spans="2:4">
      <c r="B811" s="199" t="s">
        <v>704</v>
      </c>
      <c r="C811" s="133">
        <v>1427920</v>
      </c>
      <c r="D811" s="133">
        <v>0</v>
      </c>
    </row>
    <row r="812" spans="2:4">
      <c r="B812" s="200" t="s">
        <v>2769</v>
      </c>
      <c r="C812" s="133">
        <v>29813568</v>
      </c>
      <c r="D812" s="133">
        <v>18825309.73</v>
      </c>
    </row>
    <row r="813" spans="2:4">
      <c r="B813" s="199" t="s">
        <v>2616</v>
      </c>
      <c r="C813" s="133">
        <v>29813568</v>
      </c>
      <c r="D813" s="133">
        <v>18825309.73</v>
      </c>
    </row>
    <row r="814" spans="2:4">
      <c r="B814" s="200" t="s">
        <v>366</v>
      </c>
      <c r="C814" s="133">
        <v>323502</v>
      </c>
      <c r="D814" s="133">
        <v>1987373.79</v>
      </c>
    </row>
    <row r="815" spans="2:4">
      <c r="B815" s="199" t="s">
        <v>705</v>
      </c>
      <c r="C815" s="133">
        <v>323502</v>
      </c>
      <c r="D815" s="133">
        <v>1987373.79</v>
      </c>
    </row>
    <row r="816" spans="2:4">
      <c r="B816" s="200" t="s">
        <v>3531</v>
      </c>
      <c r="C816" s="133">
        <v>0</v>
      </c>
      <c r="D816" s="133">
        <v>9884076.4199999999</v>
      </c>
    </row>
    <row r="817" spans="2:4">
      <c r="B817" s="199" t="s">
        <v>3532</v>
      </c>
      <c r="C817" s="133">
        <v>0</v>
      </c>
      <c r="D817" s="133">
        <v>9884076.4199999999</v>
      </c>
    </row>
    <row r="818" spans="2:4">
      <c r="B818" s="200" t="s">
        <v>2770</v>
      </c>
      <c r="C818" s="133">
        <v>19672786</v>
      </c>
      <c r="D818" s="133">
        <v>0</v>
      </c>
    </row>
    <row r="819" spans="2:4">
      <c r="B819" s="199" t="s">
        <v>2617</v>
      </c>
      <c r="C819" s="133">
        <v>19672786</v>
      </c>
      <c r="D819" s="133">
        <v>0</v>
      </c>
    </row>
    <row r="820" spans="2:4">
      <c r="B820" s="200" t="s">
        <v>1192</v>
      </c>
      <c r="C820" s="133">
        <v>6606206</v>
      </c>
      <c r="D820" s="133">
        <v>0</v>
      </c>
    </row>
    <row r="821" spans="2:4">
      <c r="B821" s="199" t="s">
        <v>1193</v>
      </c>
      <c r="C821" s="133">
        <v>6606206</v>
      </c>
      <c r="D821" s="133">
        <v>0</v>
      </c>
    </row>
    <row r="822" spans="2:4">
      <c r="B822" s="200" t="s">
        <v>1194</v>
      </c>
      <c r="C822" s="133">
        <v>12313456</v>
      </c>
      <c r="D822" s="133">
        <v>0</v>
      </c>
    </row>
    <row r="823" spans="2:4">
      <c r="B823" s="199" t="s">
        <v>1195</v>
      </c>
      <c r="C823" s="133">
        <v>12313456</v>
      </c>
      <c r="D823" s="133">
        <v>0</v>
      </c>
    </row>
    <row r="824" spans="2:4">
      <c r="B824" s="200" t="s">
        <v>1432</v>
      </c>
      <c r="C824" s="133">
        <v>6755494</v>
      </c>
      <c r="D824" s="133">
        <v>1539098.81</v>
      </c>
    </row>
    <row r="825" spans="2:4">
      <c r="B825" s="199" t="s">
        <v>1433</v>
      </c>
      <c r="C825" s="133">
        <v>6755494</v>
      </c>
      <c r="D825" s="133">
        <v>1539098.81</v>
      </c>
    </row>
    <row r="826" spans="2:4">
      <c r="B826" s="200" t="s">
        <v>1434</v>
      </c>
      <c r="C826" s="133">
        <v>6755494</v>
      </c>
      <c r="D826" s="133">
        <v>1539098.8</v>
      </c>
    </row>
    <row r="827" spans="2:4">
      <c r="B827" s="199" t="s">
        <v>1435</v>
      </c>
      <c r="C827" s="133">
        <v>6755494</v>
      </c>
      <c r="D827" s="133">
        <v>1539098.8</v>
      </c>
    </row>
    <row r="828" spans="2:4">
      <c r="B828" s="200" t="s">
        <v>1436</v>
      </c>
      <c r="C828" s="133">
        <v>4785373</v>
      </c>
      <c r="D828" s="133">
        <v>1083405.71</v>
      </c>
    </row>
    <row r="829" spans="2:4">
      <c r="B829" s="199" t="s">
        <v>1437</v>
      </c>
      <c r="C829" s="133">
        <v>4785373</v>
      </c>
      <c r="D829" s="133">
        <v>1083405.71</v>
      </c>
    </row>
    <row r="830" spans="2:4">
      <c r="B830" s="200" t="s">
        <v>1438</v>
      </c>
      <c r="C830" s="133">
        <v>6755494</v>
      </c>
      <c r="D830" s="133">
        <v>1494129.24</v>
      </c>
    </row>
    <row r="831" spans="2:4">
      <c r="B831" s="199" t="s">
        <v>1439</v>
      </c>
      <c r="C831" s="133">
        <v>6755494</v>
      </c>
      <c r="D831" s="133">
        <v>1494129.24</v>
      </c>
    </row>
    <row r="832" spans="2:4">
      <c r="B832" s="200" t="s">
        <v>1440</v>
      </c>
      <c r="C832" s="133">
        <v>6755494</v>
      </c>
      <c r="D832" s="133">
        <v>1519098.8</v>
      </c>
    </row>
    <row r="833" spans="2:4">
      <c r="B833" s="199" t="s">
        <v>1441</v>
      </c>
      <c r="C833" s="133">
        <v>6755494</v>
      </c>
      <c r="D833" s="133">
        <v>1519098.8</v>
      </c>
    </row>
    <row r="834" spans="2:4">
      <c r="B834" s="200" t="s">
        <v>1442</v>
      </c>
      <c r="C834" s="133">
        <v>4785373</v>
      </c>
      <c r="D834" s="133">
        <v>0</v>
      </c>
    </row>
    <row r="835" spans="2:4">
      <c r="B835" s="199" t="s">
        <v>1443</v>
      </c>
      <c r="C835" s="133">
        <v>4785373</v>
      </c>
      <c r="D835" s="133">
        <v>0</v>
      </c>
    </row>
    <row r="836" spans="2:4">
      <c r="B836" s="200" t="s">
        <v>1444</v>
      </c>
      <c r="C836" s="133">
        <v>11249055</v>
      </c>
      <c r="D836" s="133">
        <v>0</v>
      </c>
    </row>
    <row r="837" spans="2:4">
      <c r="B837" s="199" t="s">
        <v>1445</v>
      </c>
      <c r="C837" s="133">
        <v>11249055</v>
      </c>
      <c r="D837" s="133">
        <v>0</v>
      </c>
    </row>
    <row r="838" spans="2:4">
      <c r="B838" s="200" t="s">
        <v>1446</v>
      </c>
      <c r="C838" s="133">
        <v>11249055</v>
      </c>
      <c r="D838" s="133">
        <v>0</v>
      </c>
    </row>
    <row r="839" spans="2:4">
      <c r="B839" s="199" t="s">
        <v>1447</v>
      </c>
      <c r="C839" s="133">
        <v>11249055</v>
      </c>
      <c r="D839" s="133">
        <v>0</v>
      </c>
    </row>
    <row r="840" spans="2:4">
      <c r="B840" s="200" t="s">
        <v>1448</v>
      </c>
      <c r="C840" s="133">
        <v>11249055</v>
      </c>
      <c r="D840" s="133">
        <v>0</v>
      </c>
    </row>
    <row r="841" spans="2:4">
      <c r="B841" s="199" t="s">
        <v>1449</v>
      </c>
      <c r="C841" s="133">
        <v>11249055</v>
      </c>
      <c r="D841" s="133">
        <v>0</v>
      </c>
    </row>
    <row r="842" spans="2:4">
      <c r="B842" s="200" t="s">
        <v>1450</v>
      </c>
      <c r="C842" s="133">
        <v>6755494</v>
      </c>
      <c r="D842" s="133">
        <v>0</v>
      </c>
    </row>
    <row r="843" spans="2:4">
      <c r="B843" s="199" t="s">
        <v>1451</v>
      </c>
      <c r="C843" s="133">
        <v>6755494</v>
      </c>
      <c r="D843" s="133">
        <v>0</v>
      </c>
    </row>
    <row r="844" spans="2:4">
      <c r="B844" s="200" t="s">
        <v>367</v>
      </c>
      <c r="C844" s="133">
        <v>46629417</v>
      </c>
      <c r="D844" s="133">
        <v>14422870.890000001</v>
      </c>
    </row>
    <row r="845" spans="2:4">
      <c r="B845" s="199" t="s">
        <v>706</v>
      </c>
      <c r="C845" s="133">
        <v>46629417</v>
      </c>
      <c r="D845" s="133">
        <v>14422870.890000001</v>
      </c>
    </row>
    <row r="846" spans="2:4">
      <c r="B846" s="200" t="s">
        <v>3700</v>
      </c>
      <c r="C846" s="133">
        <v>0</v>
      </c>
      <c r="D846" s="133">
        <v>11876851.35</v>
      </c>
    </row>
    <row r="847" spans="2:4">
      <c r="B847" s="199" t="s">
        <v>3699</v>
      </c>
      <c r="C847" s="133">
        <v>0</v>
      </c>
      <c r="D847" s="133">
        <v>11876851.35</v>
      </c>
    </row>
    <row r="848" spans="2:4">
      <c r="B848" s="200" t="s">
        <v>3663</v>
      </c>
      <c r="C848" s="133">
        <v>0</v>
      </c>
      <c r="D848" s="133">
        <v>0</v>
      </c>
    </row>
    <row r="849" spans="2:4">
      <c r="B849" s="199" t="s">
        <v>3662</v>
      </c>
      <c r="C849" s="133">
        <v>0</v>
      </c>
      <c r="D849" s="133">
        <v>0</v>
      </c>
    </row>
    <row r="850" spans="2:4">
      <c r="B850" s="200" t="s">
        <v>368</v>
      </c>
      <c r="C850" s="133">
        <v>17110090</v>
      </c>
      <c r="D850" s="133">
        <v>220692030.12</v>
      </c>
    </row>
    <row r="851" spans="2:4">
      <c r="B851" s="199" t="s">
        <v>707</v>
      </c>
      <c r="C851" s="133">
        <v>17110090</v>
      </c>
      <c r="D851" s="133">
        <v>220692030.12</v>
      </c>
    </row>
    <row r="852" spans="2:4">
      <c r="B852" s="200" t="s">
        <v>369</v>
      </c>
      <c r="C852" s="133">
        <v>11406726</v>
      </c>
      <c r="D852" s="133">
        <v>81893977.060000002</v>
      </c>
    </row>
    <row r="853" spans="2:4">
      <c r="B853" s="199" t="s">
        <v>708</v>
      </c>
      <c r="C853" s="133">
        <v>11406726</v>
      </c>
      <c r="D853" s="133">
        <v>81893977.060000002</v>
      </c>
    </row>
    <row r="854" spans="2:4">
      <c r="B854" s="200" t="s">
        <v>3661</v>
      </c>
      <c r="C854" s="133">
        <v>0</v>
      </c>
      <c r="D854" s="133">
        <v>0</v>
      </c>
    </row>
    <row r="855" spans="2:4">
      <c r="B855" s="199" t="s">
        <v>3660</v>
      </c>
      <c r="C855" s="133">
        <v>0</v>
      </c>
      <c r="D855" s="133">
        <v>0</v>
      </c>
    </row>
    <row r="856" spans="2:4">
      <c r="B856" s="200" t="s">
        <v>370</v>
      </c>
      <c r="C856" s="133">
        <v>63647720</v>
      </c>
      <c r="D856" s="133">
        <v>1335402</v>
      </c>
    </row>
    <row r="857" spans="2:4">
      <c r="B857" s="199" t="s">
        <v>709</v>
      </c>
      <c r="C857" s="133">
        <v>63647720</v>
      </c>
      <c r="D857" s="133">
        <v>1335402</v>
      </c>
    </row>
    <row r="858" spans="2:4">
      <c r="B858" s="200" t="s">
        <v>1502</v>
      </c>
      <c r="C858" s="133">
        <v>4785373</v>
      </c>
      <c r="D858" s="133">
        <v>0</v>
      </c>
    </row>
    <row r="859" spans="2:4">
      <c r="B859" s="199" t="s">
        <v>1503</v>
      </c>
      <c r="C859" s="133">
        <v>4785373</v>
      </c>
      <c r="D859" s="133">
        <v>0</v>
      </c>
    </row>
    <row r="860" spans="2:4">
      <c r="B860" s="200" t="s">
        <v>1504</v>
      </c>
      <c r="C860" s="133">
        <v>6755494</v>
      </c>
      <c r="D860" s="133">
        <v>0</v>
      </c>
    </row>
    <row r="861" spans="2:4">
      <c r="B861" s="199" t="s">
        <v>1505</v>
      </c>
      <c r="C861" s="133">
        <v>6755494</v>
      </c>
      <c r="D861" s="133">
        <v>0</v>
      </c>
    </row>
    <row r="862" spans="2:4">
      <c r="B862" s="200" t="s">
        <v>3955</v>
      </c>
      <c r="C862" s="133">
        <v>0</v>
      </c>
      <c r="D862" s="133">
        <v>0</v>
      </c>
    </row>
    <row r="863" spans="2:4">
      <c r="B863" s="199" t="s">
        <v>3954</v>
      </c>
      <c r="C863" s="133">
        <v>0</v>
      </c>
      <c r="D863" s="133">
        <v>0</v>
      </c>
    </row>
    <row r="864" spans="2:4">
      <c r="B864" s="200" t="s">
        <v>3953</v>
      </c>
      <c r="C864" s="133">
        <v>0</v>
      </c>
      <c r="D864" s="133">
        <v>0</v>
      </c>
    </row>
    <row r="865" spans="2:4">
      <c r="B865" s="199" t="s">
        <v>3952</v>
      </c>
      <c r="C865" s="133">
        <v>0</v>
      </c>
      <c r="D865" s="133">
        <v>0</v>
      </c>
    </row>
    <row r="866" spans="2:4">
      <c r="B866" s="200" t="s">
        <v>3951</v>
      </c>
      <c r="C866" s="133">
        <v>0</v>
      </c>
      <c r="D866" s="133">
        <v>0</v>
      </c>
    </row>
    <row r="867" spans="2:4">
      <c r="B867" s="199" t="s">
        <v>3950</v>
      </c>
      <c r="C867" s="133">
        <v>0</v>
      </c>
      <c r="D867" s="133">
        <v>0</v>
      </c>
    </row>
    <row r="868" spans="2:4">
      <c r="B868" s="200" t="s">
        <v>3949</v>
      </c>
      <c r="C868" s="133">
        <v>0</v>
      </c>
      <c r="D868" s="133">
        <v>0</v>
      </c>
    </row>
    <row r="869" spans="2:4">
      <c r="B869" s="199" t="s">
        <v>3948</v>
      </c>
      <c r="C869" s="133">
        <v>0</v>
      </c>
      <c r="D869" s="133">
        <v>0</v>
      </c>
    </row>
    <row r="870" spans="2:4">
      <c r="B870" s="200" t="s">
        <v>3659</v>
      </c>
      <c r="C870" s="133">
        <v>0</v>
      </c>
      <c r="D870" s="133">
        <v>0</v>
      </c>
    </row>
    <row r="871" spans="2:4">
      <c r="B871" s="199" t="s">
        <v>3658</v>
      </c>
      <c r="C871" s="133">
        <v>0</v>
      </c>
      <c r="D871" s="133">
        <v>0</v>
      </c>
    </row>
    <row r="872" spans="2:4">
      <c r="B872" s="200" t="s">
        <v>2989</v>
      </c>
      <c r="C872" s="133">
        <v>17615501</v>
      </c>
      <c r="D872" s="133">
        <v>11450076</v>
      </c>
    </row>
    <row r="873" spans="2:4">
      <c r="B873" s="199" t="s">
        <v>2990</v>
      </c>
      <c r="C873" s="133">
        <v>17615501</v>
      </c>
      <c r="D873" s="133">
        <v>11450076</v>
      </c>
    </row>
    <row r="874" spans="2:4">
      <c r="B874" s="200" t="s">
        <v>4151</v>
      </c>
      <c r="C874" s="133">
        <v>0</v>
      </c>
      <c r="D874" s="133">
        <v>416263.1</v>
      </c>
    </row>
    <row r="875" spans="2:4">
      <c r="B875" s="199" t="s">
        <v>4150</v>
      </c>
      <c r="C875" s="133">
        <v>0</v>
      </c>
      <c r="D875" s="133">
        <v>416263.1</v>
      </c>
    </row>
    <row r="876" spans="2:4">
      <c r="B876" s="200" t="s">
        <v>2991</v>
      </c>
      <c r="C876" s="133">
        <v>19672786</v>
      </c>
      <c r="D876" s="133">
        <v>0</v>
      </c>
    </row>
    <row r="877" spans="2:4">
      <c r="B877" s="199" t="s">
        <v>2992</v>
      </c>
      <c r="C877" s="133">
        <v>19672786</v>
      </c>
      <c r="D877" s="133">
        <v>0</v>
      </c>
    </row>
    <row r="878" spans="2:4">
      <c r="B878" s="200" t="s">
        <v>2993</v>
      </c>
      <c r="C878" s="133">
        <v>24044516</v>
      </c>
      <c r="D878" s="133">
        <v>5281277.66</v>
      </c>
    </row>
    <row r="879" spans="2:4">
      <c r="B879" s="199" t="s">
        <v>2994</v>
      </c>
      <c r="C879" s="133">
        <v>24044516</v>
      </c>
      <c r="D879" s="133">
        <v>5281277.66</v>
      </c>
    </row>
    <row r="880" spans="2:4">
      <c r="B880" s="200" t="s">
        <v>3115</v>
      </c>
      <c r="C880" s="133">
        <v>10909450</v>
      </c>
      <c r="D880" s="133">
        <v>0</v>
      </c>
    </row>
    <row r="881" spans="2:4">
      <c r="B881" s="199" t="s">
        <v>3116</v>
      </c>
      <c r="C881" s="133">
        <v>10909450</v>
      </c>
      <c r="D881" s="133">
        <v>0</v>
      </c>
    </row>
    <row r="882" spans="2:4">
      <c r="B882" s="200" t="s">
        <v>3117</v>
      </c>
      <c r="C882" s="133">
        <v>1661307</v>
      </c>
      <c r="D882" s="133">
        <v>0</v>
      </c>
    </row>
    <row r="883" spans="2:4">
      <c r="B883" s="199" t="s">
        <v>3118</v>
      </c>
      <c r="C883" s="133">
        <v>1661307</v>
      </c>
      <c r="D883" s="133">
        <v>0</v>
      </c>
    </row>
    <row r="884" spans="2:4">
      <c r="B884" s="200" t="s">
        <v>4149</v>
      </c>
      <c r="C884" s="133">
        <v>0</v>
      </c>
      <c r="D884" s="133">
        <v>0</v>
      </c>
    </row>
    <row r="885" spans="2:4">
      <c r="B885" s="199" t="s">
        <v>4148</v>
      </c>
      <c r="C885" s="133">
        <v>0</v>
      </c>
      <c r="D885" s="133">
        <v>0</v>
      </c>
    </row>
    <row r="886" spans="2:4">
      <c r="B886" s="200" t="s">
        <v>1079</v>
      </c>
      <c r="C886" s="133">
        <v>37095415</v>
      </c>
      <c r="D886" s="133">
        <v>32999908.229999997</v>
      </c>
    </row>
    <row r="887" spans="2:4">
      <c r="B887" s="199" t="s">
        <v>1080</v>
      </c>
      <c r="C887" s="133">
        <v>37095415</v>
      </c>
      <c r="D887" s="133">
        <v>32999908.229999997</v>
      </c>
    </row>
    <row r="888" spans="2:4">
      <c r="B888" s="200" t="s">
        <v>371</v>
      </c>
      <c r="C888" s="133">
        <v>11673138</v>
      </c>
      <c r="D888" s="133">
        <v>29140711.579999998</v>
      </c>
    </row>
    <row r="889" spans="2:4">
      <c r="B889" s="199" t="s">
        <v>710</v>
      </c>
      <c r="C889" s="133">
        <v>11673138</v>
      </c>
      <c r="D889" s="133">
        <v>29140711.579999998</v>
      </c>
    </row>
    <row r="890" spans="2:4">
      <c r="B890" s="201" t="s">
        <v>283</v>
      </c>
      <c r="C890" s="135">
        <v>881336</v>
      </c>
      <c r="D890" s="135">
        <v>0</v>
      </c>
    </row>
    <row r="891" spans="2:4">
      <c r="B891" s="200" t="s">
        <v>3119</v>
      </c>
      <c r="C891" s="133">
        <v>881336</v>
      </c>
      <c r="D891" s="133">
        <v>0</v>
      </c>
    </row>
    <row r="892" spans="2:4">
      <c r="B892" s="199" t="s">
        <v>2543</v>
      </c>
      <c r="C892" s="133">
        <v>881336</v>
      </c>
      <c r="D892" s="133">
        <v>0</v>
      </c>
    </row>
    <row r="893" spans="2:4">
      <c r="B893" s="200" t="s">
        <v>371</v>
      </c>
      <c r="C893" s="133">
        <v>0</v>
      </c>
      <c r="D893" s="133">
        <v>0</v>
      </c>
    </row>
    <row r="894" spans="2:4">
      <c r="B894" s="199" t="s">
        <v>710</v>
      </c>
      <c r="C894" s="133">
        <v>0</v>
      </c>
      <c r="D894" s="133">
        <v>0</v>
      </c>
    </row>
    <row r="895" spans="2:4">
      <c r="B895" s="201" t="s">
        <v>284</v>
      </c>
      <c r="C895" s="135">
        <v>180366795</v>
      </c>
      <c r="D895" s="135">
        <v>112291987.02000001</v>
      </c>
    </row>
    <row r="896" spans="2:4">
      <c r="B896" s="200" t="s">
        <v>327</v>
      </c>
      <c r="C896" s="133">
        <v>180366795</v>
      </c>
      <c r="D896" s="133">
        <v>112291987.02000001</v>
      </c>
    </row>
    <row r="897" spans="2:4">
      <c r="B897" s="199" t="s">
        <v>3414</v>
      </c>
      <c r="C897" s="133">
        <v>180366795</v>
      </c>
      <c r="D897" s="133">
        <v>112291987.02000001</v>
      </c>
    </row>
    <row r="898" spans="2:4">
      <c r="B898" s="202" t="s">
        <v>288</v>
      </c>
      <c r="C898" s="133">
        <v>730951255</v>
      </c>
      <c r="D898" s="133">
        <v>390191792.78000003</v>
      </c>
    </row>
    <row r="899" spans="2:4">
      <c r="B899" s="201" t="s">
        <v>281</v>
      </c>
      <c r="C899" s="135">
        <v>496777876</v>
      </c>
      <c r="D899" s="135">
        <v>242072790.08000001</v>
      </c>
    </row>
    <row r="900" spans="2:4">
      <c r="B900" s="200" t="s">
        <v>2544</v>
      </c>
      <c r="C900" s="133">
        <v>53986718</v>
      </c>
      <c r="D900" s="133">
        <v>0</v>
      </c>
    </row>
    <row r="901" spans="2:4">
      <c r="B901" s="199" t="s">
        <v>2545</v>
      </c>
      <c r="C901" s="133">
        <v>53986718</v>
      </c>
      <c r="D901" s="133">
        <v>0</v>
      </c>
    </row>
    <row r="902" spans="2:4">
      <c r="B902" s="200" t="s">
        <v>3469</v>
      </c>
      <c r="C902" s="133">
        <v>0</v>
      </c>
      <c r="D902" s="133">
        <v>12086450.029999999</v>
      </c>
    </row>
    <row r="903" spans="2:4">
      <c r="B903" s="199" t="s">
        <v>3470</v>
      </c>
      <c r="C903" s="133">
        <v>0</v>
      </c>
      <c r="D903" s="133">
        <v>12086450.029999999</v>
      </c>
    </row>
    <row r="904" spans="2:4">
      <c r="B904" s="200" t="s">
        <v>4147</v>
      </c>
      <c r="C904" s="133">
        <v>0</v>
      </c>
      <c r="D904" s="133">
        <v>25706112.739999998</v>
      </c>
    </row>
    <row r="905" spans="2:4">
      <c r="B905" s="199" t="s">
        <v>4146</v>
      </c>
      <c r="C905" s="133">
        <v>0</v>
      </c>
      <c r="D905" s="133">
        <v>25706112.739999998</v>
      </c>
    </row>
    <row r="906" spans="2:4">
      <c r="B906" s="200" t="s">
        <v>3587</v>
      </c>
      <c r="C906" s="133">
        <v>0</v>
      </c>
      <c r="D906" s="133">
        <v>0</v>
      </c>
    </row>
    <row r="907" spans="2:4">
      <c r="B907" s="199" t="s">
        <v>3586</v>
      </c>
      <c r="C907" s="133">
        <v>0</v>
      </c>
      <c r="D907" s="133">
        <v>0</v>
      </c>
    </row>
    <row r="908" spans="2:4">
      <c r="B908" s="200" t="s">
        <v>4145</v>
      </c>
      <c r="C908" s="133">
        <v>0</v>
      </c>
      <c r="D908" s="133">
        <v>0</v>
      </c>
    </row>
    <row r="909" spans="2:4">
      <c r="B909" s="199" t="s">
        <v>4144</v>
      </c>
      <c r="C909" s="133">
        <v>0</v>
      </c>
      <c r="D909" s="133">
        <v>0</v>
      </c>
    </row>
    <row r="910" spans="2:4">
      <c r="B910" s="200" t="s">
        <v>1196</v>
      </c>
      <c r="C910" s="133">
        <v>11075727</v>
      </c>
      <c r="D910" s="133">
        <v>0</v>
      </c>
    </row>
    <row r="911" spans="2:4">
      <c r="B911" s="199" t="s">
        <v>1197</v>
      </c>
      <c r="C911" s="133">
        <v>11075727</v>
      </c>
      <c r="D911" s="133">
        <v>0</v>
      </c>
    </row>
    <row r="912" spans="2:4">
      <c r="B912" s="200" t="s">
        <v>1198</v>
      </c>
      <c r="C912" s="133">
        <v>4612045</v>
      </c>
      <c r="D912" s="133">
        <v>0</v>
      </c>
    </row>
    <row r="913" spans="2:4">
      <c r="B913" s="199" t="s">
        <v>1199</v>
      </c>
      <c r="C913" s="133">
        <v>4612045</v>
      </c>
      <c r="D913" s="133">
        <v>0</v>
      </c>
    </row>
    <row r="914" spans="2:4">
      <c r="B914" s="200" t="s">
        <v>1200</v>
      </c>
      <c r="C914" s="133">
        <v>6582165</v>
      </c>
      <c r="D914" s="133">
        <v>0</v>
      </c>
    </row>
    <row r="915" spans="2:4">
      <c r="B915" s="199" t="s">
        <v>1201</v>
      </c>
      <c r="C915" s="133">
        <v>6582165</v>
      </c>
      <c r="D915" s="133">
        <v>0</v>
      </c>
    </row>
    <row r="916" spans="2:4">
      <c r="B916" s="200" t="s">
        <v>1202</v>
      </c>
      <c r="C916" s="133">
        <v>6582165</v>
      </c>
      <c r="D916" s="133">
        <v>0</v>
      </c>
    </row>
    <row r="917" spans="2:4">
      <c r="B917" s="199" t="s">
        <v>1203</v>
      </c>
      <c r="C917" s="133">
        <v>6582165</v>
      </c>
      <c r="D917" s="133">
        <v>0</v>
      </c>
    </row>
    <row r="918" spans="2:4">
      <c r="B918" s="200" t="s">
        <v>1204</v>
      </c>
      <c r="C918" s="133">
        <v>4612045</v>
      </c>
      <c r="D918" s="133">
        <v>0</v>
      </c>
    </row>
    <row r="919" spans="2:4">
      <c r="B919" s="199" t="s">
        <v>1205</v>
      </c>
      <c r="C919" s="133">
        <v>4612045</v>
      </c>
      <c r="D919" s="133">
        <v>0</v>
      </c>
    </row>
    <row r="920" spans="2:4">
      <c r="B920" s="200" t="s">
        <v>1206</v>
      </c>
      <c r="C920" s="133">
        <v>11075727</v>
      </c>
      <c r="D920" s="133">
        <v>0</v>
      </c>
    </row>
    <row r="921" spans="2:4">
      <c r="B921" s="199" t="s">
        <v>1207</v>
      </c>
      <c r="C921" s="133">
        <v>11075727</v>
      </c>
      <c r="D921" s="133">
        <v>0</v>
      </c>
    </row>
    <row r="922" spans="2:4">
      <c r="B922" s="200" t="s">
        <v>1208</v>
      </c>
      <c r="C922" s="133">
        <v>6582165</v>
      </c>
      <c r="D922" s="133">
        <v>0</v>
      </c>
    </row>
    <row r="923" spans="2:4">
      <c r="B923" s="199" t="s">
        <v>1209</v>
      </c>
      <c r="C923" s="133">
        <v>6582165</v>
      </c>
      <c r="D923" s="133">
        <v>0</v>
      </c>
    </row>
    <row r="924" spans="2:4">
      <c r="B924" s="200" t="s">
        <v>1210</v>
      </c>
      <c r="C924" s="133">
        <v>11075727</v>
      </c>
      <c r="D924" s="133">
        <v>0</v>
      </c>
    </row>
    <row r="925" spans="2:4">
      <c r="B925" s="199" t="s">
        <v>1211</v>
      </c>
      <c r="C925" s="133">
        <v>11075727</v>
      </c>
      <c r="D925" s="133">
        <v>0</v>
      </c>
    </row>
    <row r="926" spans="2:4">
      <c r="B926" s="200" t="s">
        <v>1506</v>
      </c>
      <c r="C926" s="133">
        <v>6659723</v>
      </c>
      <c r="D926" s="133">
        <v>0</v>
      </c>
    </row>
    <row r="927" spans="2:4">
      <c r="B927" s="199" t="s">
        <v>1507</v>
      </c>
      <c r="C927" s="133">
        <v>6659723</v>
      </c>
      <c r="D927" s="133">
        <v>0</v>
      </c>
    </row>
    <row r="928" spans="2:4">
      <c r="B928" s="200" t="s">
        <v>1508</v>
      </c>
      <c r="C928" s="133">
        <v>4718384</v>
      </c>
      <c r="D928" s="133">
        <v>0</v>
      </c>
    </row>
    <row r="929" spans="2:4">
      <c r="B929" s="199" t="s">
        <v>1509</v>
      </c>
      <c r="C929" s="133">
        <v>4718384</v>
      </c>
      <c r="D929" s="133">
        <v>0</v>
      </c>
    </row>
    <row r="930" spans="2:4">
      <c r="B930" s="200" t="s">
        <v>1510</v>
      </c>
      <c r="C930" s="133">
        <v>4718384</v>
      </c>
      <c r="D930" s="133">
        <v>1077140.92</v>
      </c>
    </row>
    <row r="931" spans="2:4">
      <c r="B931" s="199" t="s">
        <v>1511</v>
      </c>
      <c r="C931" s="133">
        <v>4718384</v>
      </c>
      <c r="D931" s="133">
        <v>1077140.92</v>
      </c>
    </row>
    <row r="932" spans="2:4">
      <c r="B932" s="200" t="s">
        <v>1512</v>
      </c>
      <c r="C932" s="133">
        <v>4718384</v>
      </c>
      <c r="D932" s="133">
        <v>1077140.93</v>
      </c>
    </row>
    <row r="933" spans="2:4">
      <c r="B933" s="199" t="s">
        <v>1513</v>
      </c>
      <c r="C933" s="133">
        <v>4718384</v>
      </c>
      <c r="D933" s="133">
        <v>1077140.93</v>
      </c>
    </row>
    <row r="934" spans="2:4">
      <c r="B934" s="200" t="s">
        <v>3947</v>
      </c>
      <c r="C934" s="133">
        <v>0</v>
      </c>
      <c r="D934" s="133">
        <v>0</v>
      </c>
    </row>
    <row r="935" spans="2:4">
      <c r="B935" s="199" t="s">
        <v>3946</v>
      </c>
      <c r="C935" s="133">
        <v>0</v>
      </c>
      <c r="D935" s="133">
        <v>0</v>
      </c>
    </row>
    <row r="936" spans="2:4">
      <c r="B936" s="200" t="s">
        <v>3945</v>
      </c>
      <c r="C936" s="133">
        <v>0</v>
      </c>
      <c r="D936" s="133">
        <v>0</v>
      </c>
    </row>
    <row r="937" spans="2:4">
      <c r="B937" s="199" t="s">
        <v>3944</v>
      </c>
      <c r="C937" s="133">
        <v>0</v>
      </c>
      <c r="D937" s="133">
        <v>0</v>
      </c>
    </row>
    <row r="938" spans="2:4">
      <c r="B938" s="200" t="s">
        <v>3943</v>
      </c>
      <c r="C938" s="133">
        <v>0</v>
      </c>
      <c r="D938" s="133">
        <v>0</v>
      </c>
    </row>
    <row r="939" spans="2:4">
      <c r="B939" s="199" t="s">
        <v>3942</v>
      </c>
      <c r="C939" s="133">
        <v>0</v>
      </c>
      <c r="D939" s="133">
        <v>0</v>
      </c>
    </row>
    <row r="940" spans="2:4">
      <c r="B940" s="200" t="s">
        <v>372</v>
      </c>
      <c r="C940" s="133">
        <v>3761235</v>
      </c>
      <c r="D940" s="133">
        <v>0</v>
      </c>
    </row>
    <row r="941" spans="2:4">
      <c r="B941" s="199" t="s">
        <v>711</v>
      </c>
      <c r="C941" s="133">
        <v>3761235</v>
      </c>
      <c r="D941" s="133">
        <v>0</v>
      </c>
    </row>
    <row r="942" spans="2:4">
      <c r="B942" s="200" t="s">
        <v>3120</v>
      </c>
      <c r="C942" s="133">
        <v>14068616</v>
      </c>
      <c r="D942" s="133">
        <v>8507625.2400000002</v>
      </c>
    </row>
    <row r="943" spans="2:4">
      <c r="B943" s="199" t="s">
        <v>3121</v>
      </c>
      <c r="C943" s="133">
        <v>14068616</v>
      </c>
      <c r="D943" s="133">
        <v>8507625.2400000002</v>
      </c>
    </row>
    <row r="944" spans="2:4">
      <c r="B944" s="200" t="s">
        <v>3122</v>
      </c>
      <c r="C944" s="133">
        <v>27364844</v>
      </c>
      <c r="D944" s="133">
        <v>0</v>
      </c>
    </row>
    <row r="945" spans="2:4">
      <c r="B945" s="199" t="s">
        <v>3123</v>
      </c>
      <c r="C945" s="133">
        <v>27364844</v>
      </c>
      <c r="D945" s="133">
        <v>0</v>
      </c>
    </row>
    <row r="946" spans="2:4">
      <c r="B946" s="200" t="s">
        <v>3124</v>
      </c>
      <c r="C946" s="133">
        <v>18846960</v>
      </c>
      <c r="D946" s="133">
        <v>0</v>
      </c>
    </row>
    <row r="947" spans="2:4">
      <c r="B947" s="199" t="s">
        <v>3125</v>
      </c>
      <c r="C947" s="133">
        <v>18846960</v>
      </c>
      <c r="D947" s="133">
        <v>0</v>
      </c>
    </row>
    <row r="948" spans="2:4">
      <c r="B948" s="200" t="s">
        <v>3126</v>
      </c>
      <c r="C948" s="133">
        <v>43469467</v>
      </c>
      <c r="D948" s="133">
        <v>20000000</v>
      </c>
    </row>
    <row r="949" spans="2:4">
      <c r="B949" s="199" t="s">
        <v>3127</v>
      </c>
      <c r="C949" s="133">
        <v>43469467</v>
      </c>
      <c r="D949" s="133">
        <v>20000000</v>
      </c>
    </row>
    <row r="950" spans="2:4">
      <c r="B950" s="200" t="s">
        <v>373</v>
      </c>
      <c r="C950" s="133">
        <v>47401671</v>
      </c>
      <c r="D950" s="133">
        <v>21062661.32</v>
      </c>
    </row>
    <row r="951" spans="2:4">
      <c r="B951" s="199" t="s">
        <v>712</v>
      </c>
      <c r="C951" s="133">
        <v>47401671</v>
      </c>
      <c r="D951" s="133">
        <v>21062661.32</v>
      </c>
    </row>
    <row r="952" spans="2:4">
      <c r="B952" s="200" t="s">
        <v>1016</v>
      </c>
      <c r="C952" s="133">
        <v>6500000</v>
      </c>
      <c r="D952" s="133">
        <v>0</v>
      </c>
    </row>
    <row r="953" spans="2:4">
      <c r="B953" s="199" t="s">
        <v>1017</v>
      </c>
      <c r="C953" s="133">
        <v>6500000</v>
      </c>
      <c r="D953" s="133">
        <v>0</v>
      </c>
    </row>
    <row r="954" spans="2:4">
      <c r="B954" s="200" t="s">
        <v>2620</v>
      </c>
      <c r="C954" s="133">
        <v>13688816</v>
      </c>
      <c r="D954" s="133">
        <v>6780547.9299999997</v>
      </c>
    </row>
    <row r="955" spans="2:4">
      <c r="B955" s="199" t="s">
        <v>2621</v>
      </c>
      <c r="C955" s="133">
        <v>13688816</v>
      </c>
      <c r="D955" s="133">
        <v>6780547.9299999997</v>
      </c>
    </row>
    <row r="956" spans="2:4">
      <c r="B956" s="200" t="s">
        <v>3425</v>
      </c>
      <c r="C956" s="133">
        <v>0</v>
      </c>
      <c r="D956" s="133">
        <v>0</v>
      </c>
    </row>
    <row r="957" spans="2:4">
      <c r="B957" s="199" t="s">
        <v>3426</v>
      </c>
      <c r="C957" s="133">
        <v>0</v>
      </c>
      <c r="D957" s="133">
        <v>0</v>
      </c>
    </row>
    <row r="958" spans="2:4">
      <c r="B958" s="200" t="s">
        <v>3128</v>
      </c>
      <c r="C958" s="133">
        <v>25025236</v>
      </c>
      <c r="D958" s="133">
        <v>17950728.09</v>
      </c>
    </row>
    <row r="959" spans="2:4">
      <c r="B959" s="199" t="s">
        <v>3129</v>
      </c>
      <c r="C959" s="133">
        <v>25025236</v>
      </c>
      <c r="D959" s="133">
        <v>17950728.09</v>
      </c>
    </row>
    <row r="960" spans="2:4">
      <c r="B960" s="200" t="s">
        <v>3130</v>
      </c>
      <c r="C960" s="133">
        <v>3596254</v>
      </c>
      <c r="D960" s="133">
        <v>0</v>
      </c>
    </row>
    <row r="961" spans="2:4">
      <c r="B961" s="199" t="s">
        <v>3131</v>
      </c>
      <c r="C961" s="133">
        <v>3596254</v>
      </c>
      <c r="D961" s="133">
        <v>0</v>
      </c>
    </row>
    <row r="962" spans="2:4">
      <c r="B962" s="200" t="s">
        <v>3132</v>
      </c>
      <c r="C962" s="133">
        <v>3224770</v>
      </c>
      <c r="D962" s="133">
        <v>0</v>
      </c>
    </row>
    <row r="963" spans="2:4">
      <c r="B963" s="199" t="s">
        <v>3133</v>
      </c>
      <c r="C963" s="133">
        <v>3224770</v>
      </c>
      <c r="D963" s="133">
        <v>0</v>
      </c>
    </row>
    <row r="964" spans="2:4">
      <c r="B964" s="200" t="s">
        <v>3054</v>
      </c>
      <c r="C964" s="133">
        <v>16963601</v>
      </c>
      <c r="D964" s="133">
        <v>16900000</v>
      </c>
    </row>
    <row r="965" spans="2:4">
      <c r="B965" s="199" t="s">
        <v>3055</v>
      </c>
      <c r="C965" s="133">
        <v>16963601</v>
      </c>
      <c r="D965" s="133">
        <v>16900000</v>
      </c>
    </row>
    <row r="966" spans="2:4">
      <c r="B966" s="200" t="s">
        <v>3134</v>
      </c>
      <c r="C966" s="133">
        <v>30379220</v>
      </c>
      <c r="D966" s="133">
        <v>0</v>
      </c>
    </row>
    <row r="967" spans="2:4">
      <c r="B967" s="199" t="s">
        <v>3135</v>
      </c>
      <c r="C967" s="133">
        <v>30379220</v>
      </c>
      <c r="D967" s="133">
        <v>0</v>
      </c>
    </row>
    <row r="968" spans="2:4">
      <c r="B968" s="200" t="s">
        <v>3136</v>
      </c>
      <c r="C968" s="133">
        <v>27614814</v>
      </c>
      <c r="D968" s="133">
        <v>25603874.309999999</v>
      </c>
    </row>
    <row r="969" spans="2:4">
      <c r="B969" s="199" t="s">
        <v>3137</v>
      </c>
      <c r="C969" s="133">
        <v>27614814</v>
      </c>
      <c r="D969" s="133">
        <v>25603874.309999999</v>
      </c>
    </row>
    <row r="970" spans="2:4">
      <c r="B970" s="200" t="s">
        <v>3138</v>
      </c>
      <c r="C970" s="133">
        <v>4275812</v>
      </c>
      <c r="D970" s="133">
        <v>0</v>
      </c>
    </row>
    <row r="971" spans="2:4">
      <c r="B971" s="199" t="s">
        <v>3139</v>
      </c>
      <c r="C971" s="133">
        <v>4275812</v>
      </c>
      <c r="D971" s="133">
        <v>0</v>
      </c>
    </row>
    <row r="972" spans="2:4">
      <c r="B972" s="200" t="s">
        <v>3427</v>
      </c>
      <c r="C972" s="133">
        <v>0</v>
      </c>
      <c r="D972" s="133">
        <v>0</v>
      </c>
    </row>
    <row r="973" spans="2:4">
      <c r="B973" s="199" t="s">
        <v>3426</v>
      </c>
      <c r="C973" s="133">
        <v>0</v>
      </c>
      <c r="D973" s="133">
        <v>0</v>
      </c>
    </row>
    <row r="974" spans="2:4">
      <c r="B974" s="200" t="s">
        <v>374</v>
      </c>
      <c r="C974" s="133">
        <v>69496778</v>
      </c>
      <c r="D974" s="133">
        <v>85320508.569999993</v>
      </c>
    </row>
    <row r="975" spans="2:4">
      <c r="B975" s="199" t="s">
        <v>713</v>
      </c>
      <c r="C975" s="133">
        <v>69496778</v>
      </c>
      <c r="D975" s="133">
        <v>85320508.569999993</v>
      </c>
    </row>
    <row r="976" spans="2:4">
      <c r="B976" s="200" t="s">
        <v>3140</v>
      </c>
      <c r="C976" s="133">
        <v>4100423</v>
      </c>
      <c r="D976" s="133">
        <v>0</v>
      </c>
    </row>
    <row r="977" spans="2:4">
      <c r="B977" s="199" t="s">
        <v>3141</v>
      </c>
      <c r="C977" s="133">
        <v>4100423</v>
      </c>
      <c r="D977" s="133">
        <v>0</v>
      </c>
    </row>
    <row r="978" spans="2:4">
      <c r="B978" s="201" t="s">
        <v>283</v>
      </c>
      <c r="C978" s="135">
        <v>47840351</v>
      </c>
      <c r="D978" s="135">
        <v>35136060.969999999</v>
      </c>
    </row>
    <row r="979" spans="2:4">
      <c r="B979" s="200" t="s">
        <v>2771</v>
      </c>
      <c r="C979" s="133">
        <v>47840351</v>
      </c>
      <c r="D979" s="133">
        <v>0</v>
      </c>
    </row>
    <row r="980" spans="2:4">
      <c r="B980" s="199" t="s">
        <v>2566</v>
      </c>
      <c r="C980" s="133">
        <v>47840351</v>
      </c>
      <c r="D980" s="133">
        <v>0</v>
      </c>
    </row>
    <row r="981" spans="2:4">
      <c r="B981" s="200" t="s">
        <v>3471</v>
      </c>
      <c r="C981" s="133">
        <v>0</v>
      </c>
      <c r="D981" s="133">
        <v>35136060.969999999</v>
      </c>
    </row>
    <row r="982" spans="2:4">
      <c r="B982" s="199" t="s">
        <v>3472</v>
      </c>
      <c r="C982" s="133">
        <v>0</v>
      </c>
      <c r="D982" s="133">
        <v>35136060.969999999</v>
      </c>
    </row>
    <row r="983" spans="2:4">
      <c r="B983" s="201" t="s">
        <v>298</v>
      </c>
      <c r="C983" s="135">
        <v>186333028</v>
      </c>
      <c r="D983" s="135">
        <v>112982941.73</v>
      </c>
    </row>
    <row r="984" spans="2:4">
      <c r="B984" s="200" t="s">
        <v>2618</v>
      </c>
      <c r="C984" s="133">
        <v>186333028</v>
      </c>
      <c r="D984" s="133">
        <v>112982941.73</v>
      </c>
    </row>
    <row r="985" spans="2:4">
      <c r="B985" s="199" t="s">
        <v>2619</v>
      </c>
      <c r="C985" s="133">
        <v>186333028</v>
      </c>
      <c r="D985" s="133">
        <v>112982941.73</v>
      </c>
    </row>
    <row r="986" spans="2:4">
      <c r="B986" s="202" t="s">
        <v>375</v>
      </c>
      <c r="C986" s="133">
        <v>1289534134</v>
      </c>
      <c r="D986" s="133">
        <v>544887750.16999996</v>
      </c>
    </row>
    <row r="987" spans="2:4">
      <c r="B987" s="201" t="s">
        <v>281</v>
      </c>
      <c r="C987" s="135">
        <v>1289534134</v>
      </c>
      <c r="D987" s="135">
        <v>544887750.16999996</v>
      </c>
    </row>
    <row r="988" spans="2:4">
      <c r="B988" s="200" t="s">
        <v>1212</v>
      </c>
      <c r="C988" s="133">
        <v>11035275</v>
      </c>
      <c r="D988" s="133">
        <v>0</v>
      </c>
    </row>
    <row r="989" spans="2:4">
      <c r="B989" s="199" t="s">
        <v>1213</v>
      </c>
      <c r="C989" s="133">
        <v>11035275</v>
      </c>
      <c r="D989" s="133">
        <v>0</v>
      </c>
    </row>
    <row r="990" spans="2:4">
      <c r="B990" s="200" t="s">
        <v>1214</v>
      </c>
      <c r="C990" s="133">
        <v>4595200</v>
      </c>
      <c r="D990" s="133">
        <v>0</v>
      </c>
    </row>
    <row r="991" spans="2:4">
      <c r="B991" s="199" t="s">
        <v>1215</v>
      </c>
      <c r="C991" s="133">
        <v>4595200</v>
      </c>
      <c r="D991" s="133">
        <v>0</v>
      </c>
    </row>
    <row r="992" spans="2:4">
      <c r="B992" s="200" t="s">
        <v>1216</v>
      </c>
      <c r="C992" s="133">
        <v>6558125</v>
      </c>
      <c r="D992" s="133">
        <v>0</v>
      </c>
    </row>
    <row r="993" spans="2:4">
      <c r="B993" s="199" t="s">
        <v>1217</v>
      </c>
      <c r="C993" s="133">
        <v>6558125</v>
      </c>
      <c r="D993" s="133">
        <v>0</v>
      </c>
    </row>
    <row r="994" spans="2:4">
      <c r="B994" s="200" t="s">
        <v>2772</v>
      </c>
      <c r="C994" s="133">
        <v>11035275</v>
      </c>
      <c r="D994" s="133">
        <v>0</v>
      </c>
    </row>
    <row r="995" spans="2:4">
      <c r="B995" s="199" t="s">
        <v>1218</v>
      </c>
      <c r="C995" s="133">
        <v>11035275</v>
      </c>
      <c r="D995" s="133">
        <v>0</v>
      </c>
    </row>
    <row r="996" spans="2:4">
      <c r="B996" s="200" t="s">
        <v>376</v>
      </c>
      <c r="C996" s="133">
        <v>242940000</v>
      </c>
      <c r="D996" s="133">
        <v>22011423.549999997</v>
      </c>
    </row>
    <row r="997" spans="2:4">
      <c r="B997" s="199" t="s">
        <v>714</v>
      </c>
      <c r="C997" s="133">
        <v>242940000</v>
      </c>
      <c r="D997" s="133">
        <v>22011423.549999997</v>
      </c>
    </row>
    <row r="998" spans="2:4">
      <c r="B998" s="200" t="s">
        <v>1219</v>
      </c>
      <c r="C998" s="133">
        <v>4595200</v>
      </c>
      <c r="D998" s="133">
        <v>0</v>
      </c>
    </row>
    <row r="999" spans="2:4">
      <c r="B999" s="199" t="s">
        <v>1220</v>
      </c>
      <c r="C999" s="133">
        <v>4595200</v>
      </c>
      <c r="D999" s="133">
        <v>0</v>
      </c>
    </row>
    <row r="1000" spans="2:4">
      <c r="B1000" s="200" t="s">
        <v>1221</v>
      </c>
      <c r="C1000" s="133">
        <v>4595200</v>
      </c>
      <c r="D1000" s="133">
        <v>0</v>
      </c>
    </row>
    <row r="1001" spans="2:4">
      <c r="B1001" s="199" t="s">
        <v>1222</v>
      </c>
      <c r="C1001" s="133">
        <v>4595200</v>
      </c>
      <c r="D1001" s="133">
        <v>0</v>
      </c>
    </row>
    <row r="1002" spans="2:4">
      <c r="B1002" s="200" t="s">
        <v>2773</v>
      </c>
      <c r="C1002" s="133">
        <v>4595200</v>
      </c>
      <c r="D1002" s="133">
        <v>0</v>
      </c>
    </row>
    <row r="1003" spans="2:4">
      <c r="B1003" s="199" t="s">
        <v>1223</v>
      </c>
      <c r="C1003" s="133">
        <v>4595200</v>
      </c>
      <c r="D1003" s="133">
        <v>0</v>
      </c>
    </row>
    <row r="1004" spans="2:4">
      <c r="B1004" s="200" t="s">
        <v>1224</v>
      </c>
      <c r="C1004" s="133">
        <v>12313456</v>
      </c>
      <c r="D1004" s="133">
        <v>3078364.12</v>
      </c>
    </row>
    <row r="1005" spans="2:4">
      <c r="B1005" s="199" t="s">
        <v>1225</v>
      </c>
      <c r="C1005" s="133">
        <v>12313456</v>
      </c>
      <c r="D1005" s="133">
        <v>3078364.12</v>
      </c>
    </row>
    <row r="1006" spans="2:4">
      <c r="B1006" s="200" t="s">
        <v>377</v>
      </c>
      <c r="C1006" s="133">
        <v>42419829</v>
      </c>
      <c r="D1006" s="133">
        <v>21436109.859999999</v>
      </c>
    </row>
    <row r="1007" spans="2:4">
      <c r="B1007" s="199" t="s">
        <v>715</v>
      </c>
      <c r="C1007" s="133">
        <v>42419829</v>
      </c>
      <c r="D1007" s="133">
        <v>21436109.859999999</v>
      </c>
    </row>
    <row r="1008" spans="2:4">
      <c r="B1008" s="200" t="s">
        <v>378</v>
      </c>
      <c r="C1008" s="133">
        <v>223614962</v>
      </c>
      <c r="D1008" s="133">
        <v>9824400</v>
      </c>
    </row>
    <row r="1009" spans="2:4">
      <c r="B1009" s="199" t="s">
        <v>716</v>
      </c>
      <c r="C1009" s="133">
        <v>223614962</v>
      </c>
      <c r="D1009" s="133">
        <v>9824400</v>
      </c>
    </row>
    <row r="1010" spans="2:4">
      <c r="B1010" s="200" t="s">
        <v>1018</v>
      </c>
      <c r="C1010" s="133">
        <v>567772</v>
      </c>
      <c r="D1010" s="133">
        <v>0</v>
      </c>
    </row>
    <row r="1011" spans="2:4">
      <c r="B1011" s="199" t="s">
        <v>1019</v>
      </c>
      <c r="C1011" s="133">
        <v>567772</v>
      </c>
      <c r="D1011" s="133">
        <v>0</v>
      </c>
    </row>
    <row r="1012" spans="2:4">
      <c r="B1012" s="200" t="s">
        <v>1514</v>
      </c>
      <c r="C1012" s="133">
        <v>4768626</v>
      </c>
      <c r="D1012" s="133">
        <v>0</v>
      </c>
    </row>
    <row r="1013" spans="2:4">
      <c r="B1013" s="199" t="s">
        <v>1515</v>
      </c>
      <c r="C1013" s="133">
        <v>4768626</v>
      </c>
      <c r="D1013" s="133">
        <v>0</v>
      </c>
    </row>
    <row r="1014" spans="2:4">
      <c r="B1014" s="199" t="s">
        <v>3941</v>
      </c>
      <c r="C1014" s="133">
        <v>0</v>
      </c>
      <c r="D1014" s="133">
        <v>0</v>
      </c>
    </row>
    <row r="1015" spans="2:4">
      <c r="B1015" s="200" t="s">
        <v>2774</v>
      </c>
      <c r="C1015" s="133">
        <v>4768626</v>
      </c>
      <c r="D1015" s="133">
        <v>1072940.79</v>
      </c>
    </row>
    <row r="1016" spans="2:4">
      <c r="B1016" s="199" t="s">
        <v>1516</v>
      </c>
      <c r="C1016" s="133">
        <v>4768626</v>
      </c>
      <c r="D1016" s="133">
        <v>1072940.79</v>
      </c>
    </row>
    <row r="1017" spans="2:4">
      <c r="B1017" s="199" t="s">
        <v>3940</v>
      </c>
      <c r="C1017" s="133">
        <v>0</v>
      </c>
      <c r="D1017" s="133">
        <v>0</v>
      </c>
    </row>
    <row r="1018" spans="2:4">
      <c r="B1018" s="200" t="s">
        <v>379</v>
      </c>
      <c r="C1018" s="133">
        <v>1627563</v>
      </c>
      <c r="D1018" s="133">
        <v>0</v>
      </c>
    </row>
    <row r="1019" spans="2:4">
      <c r="B1019" s="199" t="s">
        <v>717</v>
      </c>
      <c r="C1019" s="133">
        <v>1627563</v>
      </c>
      <c r="D1019" s="133">
        <v>0</v>
      </c>
    </row>
    <row r="1020" spans="2:4">
      <c r="B1020" s="200" t="s">
        <v>1517</v>
      </c>
      <c r="C1020" s="133">
        <v>6731551</v>
      </c>
      <c r="D1020" s="133">
        <v>1514598.83</v>
      </c>
    </row>
    <row r="1021" spans="2:4">
      <c r="B1021" s="199" t="s">
        <v>1518</v>
      </c>
      <c r="C1021" s="133">
        <v>6731551</v>
      </c>
      <c r="D1021" s="133">
        <v>1514598.83</v>
      </c>
    </row>
    <row r="1022" spans="2:4">
      <c r="B1022" s="199" t="s">
        <v>3939</v>
      </c>
      <c r="C1022" s="133">
        <v>0</v>
      </c>
      <c r="D1022" s="133">
        <v>0</v>
      </c>
    </row>
    <row r="1023" spans="2:4">
      <c r="B1023" s="200" t="s">
        <v>1519</v>
      </c>
      <c r="C1023" s="133">
        <v>4768626</v>
      </c>
      <c r="D1023" s="133">
        <v>1072940.79</v>
      </c>
    </row>
    <row r="1024" spans="2:4">
      <c r="B1024" s="199" t="s">
        <v>1520</v>
      </c>
      <c r="C1024" s="133">
        <v>4768626</v>
      </c>
      <c r="D1024" s="133">
        <v>1072940.79</v>
      </c>
    </row>
    <row r="1025" spans="2:4">
      <c r="B1025" s="199" t="s">
        <v>3938</v>
      </c>
      <c r="C1025" s="133">
        <v>0</v>
      </c>
      <c r="D1025" s="133">
        <v>0</v>
      </c>
    </row>
    <row r="1026" spans="2:4">
      <c r="B1026" s="200" t="s">
        <v>1521</v>
      </c>
      <c r="C1026" s="133">
        <v>4768626</v>
      </c>
      <c r="D1026" s="133">
        <v>1072940.78</v>
      </c>
    </row>
    <row r="1027" spans="2:4">
      <c r="B1027" s="199" t="s">
        <v>1522</v>
      </c>
      <c r="C1027" s="133">
        <v>4768626</v>
      </c>
      <c r="D1027" s="133">
        <v>1072940.78</v>
      </c>
    </row>
    <row r="1028" spans="2:4">
      <c r="B1028" s="199" t="s">
        <v>3937</v>
      </c>
      <c r="C1028" s="133">
        <v>0</v>
      </c>
      <c r="D1028" s="133">
        <v>0</v>
      </c>
    </row>
    <row r="1029" spans="2:4">
      <c r="B1029" s="200" t="s">
        <v>1523</v>
      </c>
      <c r="C1029" s="133">
        <v>4768626</v>
      </c>
      <c r="D1029" s="133">
        <v>0</v>
      </c>
    </row>
    <row r="1030" spans="2:4">
      <c r="B1030" s="199" t="s">
        <v>1524</v>
      </c>
      <c r="C1030" s="133">
        <v>4768626</v>
      </c>
      <c r="D1030" s="133">
        <v>0</v>
      </c>
    </row>
    <row r="1031" spans="2:4">
      <c r="B1031" s="199" t="s">
        <v>3936</v>
      </c>
      <c r="C1031" s="133">
        <v>0</v>
      </c>
      <c r="D1031" s="133">
        <v>0</v>
      </c>
    </row>
    <row r="1032" spans="2:4">
      <c r="B1032" s="200" t="s">
        <v>1525</v>
      </c>
      <c r="C1032" s="133">
        <v>6731551</v>
      </c>
      <c r="D1032" s="133">
        <v>0</v>
      </c>
    </row>
    <row r="1033" spans="2:4">
      <c r="B1033" s="199" t="s">
        <v>1526</v>
      </c>
      <c r="C1033" s="133">
        <v>6731551</v>
      </c>
      <c r="D1033" s="133">
        <v>0</v>
      </c>
    </row>
    <row r="1034" spans="2:4">
      <c r="B1034" s="199" t="s">
        <v>3935</v>
      </c>
      <c r="C1034" s="133">
        <v>0</v>
      </c>
      <c r="D1034" s="133">
        <v>0</v>
      </c>
    </row>
    <row r="1035" spans="2:4">
      <c r="B1035" s="200" t="s">
        <v>1527</v>
      </c>
      <c r="C1035" s="133">
        <v>4768626</v>
      </c>
      <c r="D1035" s="133">
        <v>0</v>
      </c>
    </row>
    <row r="1036" spans="2:4">
      <c r="B1036" s="199" t="s">
        <v>1528</v>
      </c>
      <c r="C1036" s="133">
        <v>4768626</v>
      </c>
      <c r="D1036" s="133">
        <v>0</v>
      </c>
    </row>
    <row r="1037" spans="2:4">
      <c r="B1037" s="199" t="s">
        <v>3934</v>
      </c>
      <c r="C1037" s="133">
        <v>0</v>
      </c>
      <c r="D1037" s="133">
        <v>0</v>
      </c>
    </row>
    <row r="1038" spans="2:4">
      <c r="B1038" s="200" t="s">
        <v>4143</v>
      </c>
      <c r="C1038" s="133">
        <v>0</v>
      </c>
      <c r="D1038" s="133">
        <v>40000000</v>
      </c>
    </row>
    <row r="1039" spans="2:4">
      <c r="B1039" s="199" t="s">
        <v>4142</v>
      </c>
      <c r="C1039" s="133">
        <v>0</v>
      </c>
      <c r="D1039" s="133">
        <v>40000000</v>
      </c>
    </row>
    <row r="1040" spans="2:4">
      <c r="B1040" s="200" t="s">
        <v>2775</v>
      </c>
      <c r="C1040" s="133">
        <v>4768626</v>
      </c>
      <c r="D1040" s="133">
        <v>1278286.73</v>
      </c>
    </row>
    <row r="1041" spans="2:4">
      <c r="B1041" s="199" t="s">
        <v>1529</v>
      </c>
      <c r="C1041" s="133">
        <v>4768626</v>
      </c>
      <c r="D1041" s="133">
        <v>1278286.73</v>
      </c>
    </row>
    <row r="1042" spans="2:4">
      <c r="B1042" s="199" t="s">
        <v>3933</v>
      </c>
      <c r="C1042" s="133">
        <v>0</v>
      </c>
      <c r="D1042" s="133">
        <v>0</v>
      </c>
    </row>
    <row r="1043" spans="2:4">
      <c r="B1043" s="200" t="s">
        <v>380</v>
      </c>
      <c r="C1043" s="133">
        <v>1968765</v>
      </c>
      <c r="D1043" s="133">
        <v>0</v>
      </c>
    </row>
    <row r="1044" spans="2:4">
      <c r="B1044" s="199" t="s">
        <v>718</v>
      </c>
      <c r="C1044" s="133">
        <v>1968765</v>
      </c>
      <c r="D1044" s="133">
        <v>0</v>
      </c>
    </row>
    <row r="1045" spans="2:4">
      <c r="B1045" s="200" t="s">
        <v>2174</v>
      </c>
      <c r="C1045" s="133">
        <v>11208701</v>
      </c>
      <c r="D1045" s="133">
        <v>2781247.61</v>
      </c>
    </row>
    <row r="1046" spans="2:4">
      <c r="B1046" s="199" t="s">
        <v>2175</v>
      </c>
      <c r="C1046" s="133">
        <v>11208701</v>
      </c>
      <c r="D1046" s="133">
        <v>2781247.61</v>
      </c>
    </row>
    <row r="1047" spans="2:4">
      <c r="B1047" s="199" t="s">
        <v>3932</v>
      </c>
      <c r="C1047" s="133">
        <v>0</v>
      </c>
      <c r="D1047" s="133">
        <v>0</v>
      </c>
    </row>
    <row r="1048" spans="2:4">
      <c r="B1048" s="200" t="s">
        <v>2776</v>
      </c>
      <c r="C1048" s="133">
        <v>37456292</v>
      </c>
      <c r="D1048" s="133">
        <v>6339163.2999999998</v>
      </c>
    </row>
    <row r="1049" spans="2:4">
      <c r="B1049" s="199" t="s">
        <v>2622</v>
      </c>
      <c r="C1049" s="133">
        <v>37456292</v>
      </c>
      <c r="D1049" s="133">
        <v>6339163.2999999998</v>
      </c>
    </row>
    <row r="1050" spans="2:4">
      <c r="B1050" s="200" t="s">
        <v>1530</v>
      </c>
      <c r="C1050" s="133">
        <v>6731551</v>
      </c>
      <c r="D1050" s="133">
        <v>1816558.88</v>
      </c>
    </row>
    <row r="1051" spans="2:4">
      <c r="B1051" s="199" t="s">
        <v>1531</v>
      </c>
      <c r="C1051" s="133">
        <v>6731551</v>
      </c>
      <c r="D1051" s="133">
        <v>1816558.88</v>
      </c>
    </row>
    <row r="1052" spans="2:4">
      <c r="B1052" s="200" t="s">
        <v>2777</v>
      </c>
      <c r="C1052" s="133">
        <v>24353780</v>
      </c>
      <c r="D1052" s="133">
        <v>0</v>
      </c>
    </row>
    <row r="1053" spans="2:4">
      <c r="B1053" s="199" t="s">
        <v>2623</v>
      </c>
      <c r="C1053" s="133">
        <v>24353780</v>
      </c>
      <c r="D1053" s="133">
        <v>0</v>
      </c>
    </row>
    <row r="1054" spans="2:4">
      <c r="B1054" s="200" t="s">
        <v>2778</v>
      </c>
      <c r="C1054" s="133">
        <v>6731551</v>
      </c>
      <c r="D1054" s="133">
        <v>1816558.88</v>
      </c>
    </row>
    <row r="1055" spans="2:4">
      <c r="B1055" s="199" t="s">
        <v>1532</v>
      </c>
      <c r="C1055" s="133">
        <v>6731551</v>
      </c>
      <c r="D1055" s="133">
        <v>1816558.88</v>
      </c>
    </row>
    <row r="1056" spans="2:4">
      <c r="B1056" s="200" t="s">
        <v>1132</v>
      </c>
      <c r="C1056" s="133">
        <v>13353397</v>
      </c>
      <c r="D1056" s="133">
        <v>15796174.189999999</v>
      </c>
    </row>
    <row r="1057" spans="2:4">
      <c r="B1057" s="199" t="s">
        <v>1133</v>
      </c>
      <c r="C1057" s="133">
        <v>13353397</v>
      </c>
      <c r="D1057" s="133">
        <v>15796174.189999999</v>
      </c>
    </row>
    <row r="1058" spans="2:4">
      <c r="B1058" s="200" t="s">
        <v>2779</v>
      </c>
      <c r="C1058" s="133">
        <v>21746580</v>
      </c>
      <c r="D1058" s="133">
        <v>0</v>
      </c>
    </row>
    <row r="1059" spans="2:4">
      <c r="B1059" s="199" t="s">
        <v>2176</v>
      </c>
      <c r="C1059" s="133">
        <v>21746580</v>
      </c>
      <c r="D1059" s="133">
        <v>0</v>
      </c>
    </row>
    <row r="1060" spans="2:4">
      <c r="B1060" s="200" t="s">
        <v>1533</v>
      </c>
      <c r="C1060" s="133">
        <v>11208701</v>
      </c>
      <c r="D1060" s="133">
        <v>2521956.4700000002</v>
      </c>
    </row>
    <row r="1061" spans="2:4">
      <c r="B1061" s="199" t="s">
        <v>1534</v>
      </c>
      <c r="C1061" s="133">
        <v>11208701</v>
      </c>
      <c r="D1061" s="133">
        <v>2521956.4700000002</v>
      </c>
    </row>
    <row r="1062" spans="2:4">
      <c r="B1062" s="200" t="s">
        <v>4141</v>
      </c>
      <c r="C1062" s="133">
        <v>0</v>
      </c>
      <c r="D1062" s="133">
        <v>0</v>
      </c>
    </row>
    <row r="1063" spans="2:4">
      <c r="B1063" s="199" t="s">
        <v>4140</v>
      </c>
      <c r="C1063" s="133">
        <v>0</v>
      </c>
      <c r="D1063" s="133">
        <v>0</v>
      </c>
    </row>
    <row r="1064" spans="2:4">
      <c r="B1064" s="200" t="s">
        <v>381</v>
      </c>
      <c r="C1064" s="133">
        <v>20014292</v>
      </c>
      <c r="D1064" s="133">
        <v>18895547.32</v>
      </c>
    </row>
    <row r="1065" spans="2:4">
      <c r="B1065" s="199" t="s">
        <v>719</v>
      </c>
      <c r="C1065" s="133">
        <v>20014292</v>
      </c>
      <c r="D1065" s="133">
        <v>18895547.32</v>
      </c>
    </row>
    <row r="1066" spans="2:4">
      <c r="B1066" s="200" t="s">
        <v>382</v>
      </c>
      <c r="C1066" s="133">
        <v>4650280</v>
      </c>
      <c r="D1066" s="133">
        <v>0</v>
      </c>
    </row>
    <row r="1067" spans="2:4">
      <c r="B1067" s="199" t="s">
        <v>720</v>
      </c>
      <c r="C1067" s="133">
        <v>4650280</v>
      </c>
      <c r="D1067" s="133">
        <v>0</v>
      </c>
    </row>
    <row r="1068" spans="2:4">
      <c r="B1068" s="200" t="s">
        <v>3056</v>
      </c>
      <c r="C1068" s="133">
        <v>17247191</v>
      </c>
      <c r="D1068" s="133">
        <v>17000000</v>
      </c>
    </row>
    <row r="1069" spans="2:4">
      <c r="B1069" s="199" t="s">
        <v>3057</v>
      </c>
      <c r="C1069" s="133">
        <v>17247191</v>
      </c>
      <c r="D1069" s="133">
        <v>17000000</v>
      </c>
    </row>
    <row r="1070" spans="2:4">
      <c r="B1070" s="200" t="s">
        <v>383</v>
      </c>
      <c r="C1070" s="133">
        <v>43920270</v>
      </c>
      <c r="D1070" s="133">
        <v>2949303.31</v>
      </c>
    </row>
    <row r="1071" spans="2:4">
      <c r="B1071" s="199" t="s">
        <v>721</v>
      </c>
      <c r="C1071" s="133">
        <v>43920270</v>
      </c>
      <c r="D1071" s="133">
        <v>2949303.31</v>
      </c>
    </row>
    <row r="1072" spans="2:4">
      <c r="B1072" s="200" t="s">
        <v>384</v>
      </c>
      <c r="C1072" s="133">
        <v>420087317</v>
      </c>
      <c r="D1072" s="133">
        <v>0</v>
      </c>
    </row>
    <row r="1073" spans="2:4">
      <c r="B1073" s="199" t="s">
        <v>722</v>
      </c>
      <c r="C1073" s="133">
        <v>420087317</v>
      </c>
      <c r="D1073" s="133">
        <v>0</v>
      </c>
    </row>
    <row r="1074" spans="2:4">
      <c r="B1074" s="200" t="s">
        <v>3473</v>
      </c>
      <c r="C1074" s="133">
        <v>0</v>
      </c>
      <c r="D1074" s="133">
        <v>5328108.29</v>
      </c>
    </row>
    <row r="1075" spans="2:4">
      <c r="B1075" s="199" t="s">
        <v>3474</v>
      </c>
      <c r="C1075" s="133">
        <v>0</v>
      </c>
      <c r="D1075" s="133">
        <v>5328108.29</v>
      </c>
    </row>
    <row r="1076" spans="2:4">
      <c r="B1076" s="200" t="s">
        <v>2780</v>
      </c>
      <c r="C1076" s="133">
        <v>16201118</v>
      </c>
      <c r="D1076" s="133">
        <v>9808900.1199999992</v>
      </c>
    </row>
    <row r="1077" spans="2:4">
      <c r="B1077" s="199" t="s">
        <v>1081</v>
      </c>
      <c r="C1077" s="133">
        <v>16201118</v>
      </c>
      <c r="D1077" s="133">
        <v>9808900.1199999992</v>
      </c>
    </row>
    <row r="1078" spans="2:4">
      <c r="B1078" s="200" t="s">
        <v>2624</v>
      </c>
      <c r="C1078" s="133">
        <v>15317807</v>
      </c>
      <c r="D1078" s="133">
        <v>0</v>
      </c>
    </row>
    <row r="1079" spans="2:4">
      <c r="B1079" s="199" t="s">
        <v>2625</v>
      </c>
      <c r="C1079" s="133">
        <v>15317807</v>
      </c>
      <c r="D1079" s="133">
        <v>0</v>
      </c>
    </row>
    <row r="1080" spans="2:4">
      <c r="B1080" s="200" t="s">
        <v>3698</v>
      </c>
      <c r="C1080" s="133">
        <v>0</v>
      </c>
      <c r="D1080" s="133">
        <v>3071176.47</v>
      </c>
    </row>
    <row r="1081" spans="2:4">
      <c r="B1081" s="199" t="s">
        <v>3697</v>
      </c>
      <c r="C1081" s="133">
        <v>0</v>
      </c>
      <c r="D1081" s="133">
        <v>3071176.47</v>
      </c>
    </row>
    <row r="1082" spans="2:4">
      <c r="B1082" s="200" t="s">
        <v>3696</v>
      </c>
      <c r="C1082" s="133">
        <v>0</v>
      </c>
      <c r="D1082" s="133">
        <v>1378852.36</v>
      </c>
    </row>
    <row r="1083" spans="2:4">
      <c r="B1083" s="199" t="s">
        <v>3695</v>
      </c>
      <c r="C1083" s="133">
        <v>0</v>
      </c>
      <c r="D1083" s="133">
        <v>1378852.36</v>
      </c>
    </row>
    <row r="1084" spans="2:4">
      <c r="B1084" s="200" t="s">
        <v>3428</v>
      </c>
      <c r="C1084" s="133">
        <v>0</v>
      </c>
      <c r="D1084" s="133">
        <v>353022197.51999998</v>
      </c>
    </row>
    <row r="1085" spans="2:4">
      <c r="B1085" s="199" t="s">
        <v>3429</v>
      </c>
      <c r="C1085" s="133">
        <v>0</v>
      </c>
      <c r="D1085" s="133">
        <v>353022197.51999998</v>
      </c>
    </row>
    <row r="1086" spans="2:4">
      <c r="B1086" s="202" t="s">
        <v>289</v>
      </c>
      <c r="C1086" s="133">
        <v>540372363</v>
      </c>
      <c r="D1086" s="133">
        <v>193010264.91999999</v>
      </c>
    </row>
    <row r="1087" spans="2:4">
      <c r="B1087" s="201" t="s">
        <v>281</v>
      </c>
      <c r="C1087" s="135">
        <v>344534899</v>
      </c>
      <c r="D1087" s="135">
        <v>73281797.199999988</v>
      </c>
    </row>
    <row r="1088" spans="2:4">
      <c r="B1088" s="200" t="s">
        <v>2781</v>
      </c>
      <c r="C1088" s="133">
        <v>6606206</v>
      </c>
      <c r="D1088" s="133">
        <v>0</v>
      </c>
    </row>
    <row r="1089" spans="2:4">
      <c r="B1089" s="199" t="s">
        <v>1226</v>
      </c>
      <c r="C1089" s="133">
        <v>6606206</v>
      </c>
      <c r="D1089" s="133">
        <v>0</v>
      </c>
    </row>
    <row r="1090" spans="2:4">
      <c r="B1090" s="200" t="s">
        <v>1227</v>
      </c>
      <c r="C1090" s="133">
        <v>6606206</v>
      </c>
      <c r="D1090" s="133">
        <v>0</v>
      </c>
    </row>
    <row r="1091" spans="2:4">
      <c r="B1091" s="199" t="s">
        <v>1228</v>
      </c>
      <c r="C1091" s="133">
        <v>6606206</v>
      </c>
      <c r="D1091" s="133">
        <v>0</v>
      </c>
    </row>
    <row r="1092" spans="2:4">
      <c r="B1092" s="200" t="s">
        <v>2782</v>
      </c>
      <c r="C1092" s="133">
        <v>6606206</v>
      </c>
      <c r="D1092" s="133">
        <v>0</v>
      </c>
    </row>
    <row r="1093" spans="2:4">
      <c r="B1093" s="199" t="s">
        <v>1229</v>
      </c>
      <c r="C1093" s="133">
        <v>6606206</v>
      </c>
      <c r="D1093" s="133">
        <v>0</v>
      </c>
    </row>
    <row r="1094" spans="2:4">
      <c r="B1094" s="200" t="s">
        <v>385</v>
      </c>
      <c r="C1094" s="133">
        <v>13845712</v>
      </c>
      <c r="D1094" s="133">
        <v>8704882.4399999995</v>
      </c>
    </row>
    <row r="1095" spans="2:4">
      <c r="B1095" s="199" t="s">
        <v>723</v>
      </c>
      <c r="C1095" s="133">
        <v>13845712</v>
      </c>
      <c r="D1095" s="133">
        <v>8704882.4399999995</v>
      </c>
    </row>
    <row r="1096" spans="2:4">
      <c r="B1096" s="200" t="s">
        <v>1230</v>
      </c>
      <c r="C1096" s="133">
        <v>11116179</v>
      </c>
      <c r="D1096" s="133">
        <v>0</v>
      </c>
    </row>
    <row r="1097" spans="2:4">
      <c r="B1097" s="199" t="s">
        <v>1231</v>
      </c>
      <c r="C1097" s="133">
        <v>11116179</v>
      </c>
      <c r="D1097" s="133">
        <v>0</v>
      </c>
    </row>
    <row r="1098" spans="2:4">
      <c r="B1098" s="200" t="s">
        <v>2626</v>
      </c>
      <c r="C1098" s="133">
        <v>28344021</v>
      </c>
      <c r="D1098" s="133">
        <v>15000000</v>
      </c>
    </row>
    <row r="1099" spans="2:4">
      <c r="B1099" s="199" t="s">
        <v>2627</v>
      </c>
      <c r="C1099" s="133">
        <v>28344021</v>
      </c>
      <c r="D1099" s="133">
        <v>15000000</v>
      </c>
    </row>
    <row r="1100" spans="2:4">
      <c r="B1100" s="200" t="s">
        <v>4139</v>
      </c>
      <c r="C1100" s="133">
        <v>0</v>
      </c>
      <c r="D1100" s="133">
        <v>0</v>
      </c>
    </row>
    <row r="1101" spans="2:4">
      <c r="B1101" s="199" t="s">
        <v>4138</v>
      </c>
      <c r="C1101" s="133">
        <v>0</v>
      </c>
      <c r="D1101" s="133">
        <v>0</v>
      </c>
    </row>
    <row r="1102" spans="2:4">
      <c r="B1102" s="200" t="s">
        <v>386</v>
      </c>
      <c r="C1102" s="133">
        <v>5771408</v>
      </c>
      <c r="D1102" s="133">
        <v>0</v>
      </c>
    </row>
    <row r="1103" spans="2:4">
      <c r="B1103" s="199" t="s">
        <v>724</v>
      </c>
      <c r="C1103" s="133">
        <v>5771408</v>
      </c>
      <c r="D1103" s="133">
        <v>0</v>
      </c>
    </row>
    <row r="1104" spans="2:4">
      <c r="B1104" s="200" t="s">
        <v>387</v>
      </c>
      <c r="C1104" s="133">
        <v>29762921</v>
      </c>
      <c r="D1104" s="133">
        <v>24183733.27</v>
      </c>
    </row>
    <row r="1105" spans="2:4">
      <c r="B1105" s="199" t="s">
        <v>725</v>
      </c>
      <c r="C1105" s="133">
        <v>29762921</v>
      </c>
      <c r="D1105" s="133">
        <v>24183733.27</v>
      </c>
    </row>
    <row r="1106" spans="2:4">
      <c r="B1106" s="200" t="s">
        <v>2177</v>
      </c>
      <c r="C1106" s="133">
        <v>12576962</v>
      </c>
      <c r="D1106" s="133">
        <v>0</v>
      </c>
    </row>
    <row r="1107" spans="2:4">
      <c r="B1107" s="199" t="s">
        <v>2178</v>
      </c>
      <c r="C1107" s="133">
        <v>12576962</v>
      </c>
      <c r="D1107" s="133">
        <v>0</v>
      </c>
    </row>
    <row r="1108" spans="2:4">
      <c r="B1108" s="200" t="s">
        <v>2179</v>
      </c>
      <c r="C1108" s="133">
        <v>21904546</v>
      </c>
      <c r="D1108" s="133">
        <v>0</v>
      </c>
    </row>
    <row r="1109" spans="2:4">
      <c r="B1109" s="199" t="s">
        <v>2180</v>
      </c>
      <c r="C1109" s="133">
        <v>21904546</v>
      </c>
      <c r="D1109" s="133">
        <v>0</v>
      </c>
    </row>
    <row r="1110" spans="2:4">
      <c r="B1110" s="200" t="s">
        <v>2181</v>
      </c>
      <c r="C1110" s="133">
        <v>6779437</v>
      </c>
      <c r="D1110" s="133">
        <v>0</v>
      </c>
    </row>
    <row r="1111" spans="2:4">
      <c r="B1111" s="199" t="s">
        <v>2182</v>
      </c>
      <c r="C1111" s="133">
        <v>6779437</v>
      </c>
      <c r="D1111" s="133">
        <v>0</v>
      </c>
    </row>
    <row r="1112" spans="2:4">
      <c r="B1112" s="200" t="s">
        <v>2183</v>
      </c>
      <c r="C1112" s="133">
        <v>6779437</v>
      </c>
      <c r="D1112" s="133">
        <v>0</v>
      </c>
    </row>
    <row r="1113" spans="2:4">
      <c r="B1113" s="199" t="s">
        <v>2184</v>
      </c>
      <c r="C1113" s="133">
        <v>6779437</v>
      </c>
      <c r="D1113" s="133">
        <v>0</v>
      </c>
    </row>
    <row r="1114" spans="2:4">
      <c r="B1114" s="200" t="s">
        <v>3657</v>
      </c>
      <c r="C1114" s="133">
        <v>0</v>
      </c>
      <c r="D1114" s="133">
        <v>2263094.6800000002</v>
      </c>
    </row>
    <row r="1115" spans="2:4">
      <c r="B1115" s="199" t="s">
        <v>3656</v>
      </c>
      <c r="C1115" s="133">
        <v>0</v>
      </c>
      <c r="D1115" s="133">
        <v>2263094.6800000002</v>
      </c>
    </row>
    <row r="1116" spans="2:4">
      <c r="B1116" s="200" t="s">
        <v>2185</v>
      </c>
      <c r="C1116" s="133">
        <v>4802120</v>
      </c>
      <c r="D1116" s="133">
        <v>0</v>
      </c>
    </row>
    <row r="1117" spans="2:4">
      <c r="B1117" s="199" t="s">
        <v>2186</v>
      </c>
      <c r="C1117" s="133">
        <v>4802120</v>
      </c>
      <c r="D1117" s="133">
        <v>0</v>
      </c>
    </row>
    <row r="1118" spans="2:4">
      <c r="B1118" s="200" t="s">
        <v>2187</v>
      </c>
      <c r="C1118" s="133">
        <v>12576962</v>
      </c>
      <c r="D1118" s="133">
        <v>0</v>
      </c>
    </row>
    <row r="1119" spans="2:4">
      <c r="B1119" s="199" t="s">
        <v>2188</v>
      </c>
      <c r="C1119" s="133">
        <v>12576962</v>
      </c>
      <c r="D1119" s="133">
        <v>0</v>
      </c>
    </row>
    <row r="1120" spans="2:4">
      <c r="B1120" s="200" t="s">
        <v>2189</v>
      </c>
      <c r="C1120" s="133">
        <v>6779437</v>
      </c>
      <c r="D1120" s="133">
        <v>0</v>
      </c>
    </row>
    <row r="1121" spans="2:4">
      <c r="B1121" s="199" t="s">
        <v>2190</v>
      </c>
      <c r="C1121" s="133">
        <v>6779437</v>
      </c>
      <c r="D1121" s="133">
        <v>0</v>
      </c>
    </row>
    <row r="1122" spans="2:4">
      <c r="B1122" s="200" t="s">
        <v>2191</v>
      </c>
      <c r="C1122" s="133">
        <v>21904546</v>
      </c>
      <c r="D1122" s="133">
        <v>0</v>
      </c>
    </row>
    <row r="1123" spans="2:4">
      <c r="B1123" s="199" t="s">
        <v>2192</v>
      </c>
      <c r="C1123" s="133">
        <v>21904546</v>
      </c>
      <c r="D1123" s="133">
        <v>0</v>
      </c>
    </row>
    <row r="1124" spans="2:4">
      <c r="B1124" s="200" t="s">
        <v>3142</v>
      </c>
      <c r="C1124" s="133">
        <v>3869591</v>
      </c>
      <c r="D1124" s="133">
        <v>0</v>
      </c>
    </row>
    <row r="1125" spans="2:4">
      <c r="B1125" s="199" t="s">
        <v>3143</v>
      </c>
      <c r="C1125" s="133">
        <v>3869591</v>
      </c>
      <c r="D1125" s="133">
        <v>0</v>
      </c>
    </row>
    <row r="1126" spans="2:4">
      <c r="B1126" s="200" t="s">
        <v>2783</v>
      </c>
      <c r="C1126" s="133">
        <v>4802120</v>
      </c>
      <c r="D1126" s="133">
        <v>1080475.57</v>
      </c>
    </row>
    <row r="1127" spans="2:4">
      <c r="B1127" s="199" t="s">
        <v>2193</v>
      </c>
      <c r="C1127" s="133">
        <v>4802120</v>
      </c>
      <c r="D1127" s="133">
        <v>1080475.57</v>
      </c>
    </row>
    <row r="1128" spans="2:4">
      <c r="B1128" s="200" t="s">
        <v>388</v>
      </c>
      <c r="C1128" s="133">
        <v>525172</v>
      </c>
      <c r="D1128" s="133">
        <v>0</v>
      </c>
    </row>
    <row r="1129" spans="2:4">
      <c r="B1129" s="199" t="s">
        <v>726</v>
      </c>
      <c r="C1129" s="133">
        <v>525172</v>
      </c>
      <c r="D1129" s="133">
        <v>0</v>
      </c>
    </row>
    <row r="1130" spans="2:4">
      <c r="B1130" s="200" t="s">
        <v>2194</v>
      </c>
      <c r="C1130" s="133">
        <v>21904546</v>
      </c>
      <c r="D1130" s="133">
        <v>4928521.3499999996</v>
      </c>
    </row>
    <row r="1131" spans="2:4">
      <c r="B1131" s="199" t="s">
        <v>2195</v>
      </c>
      <c r="C1131" s="133">
        <v>21904546</v>
      </c>
      <c r="D1131" s="133">
        <v>4928521.3499999996</v>
      </c>
    </row>
    <row r="1132" spans="2:4">
      <c r="B1132" s="200" t="s">
        <v>3475</v>
      </c>
      <c r="C1132" s="133">
        <v>0</v>
      </c>
      <c r="D1132" s="133">
        <v>9472438.0099999998</v>
      </c>
    </row>
    <row r="1133" spans="2:4">
      <c r="B1133" s="199" t="s">
        <v>3476</v>
      </c>
      <c r="C1133" s="133">
        <v>0</v>
      </c>
      <c r="D1133" s="133">
        <v>9472438.0099999998</v>
      </c>
    </row>
    <row r="1134" spans="2:4">
      <c r="B1134" s="200" t="s">
        <v>2628</v>
      </c>
      <c r="C1134" s="133">
        <v>26992362</v>
      </c>
      <c r="D1134" s="133">
        <v>0</v>
      </c>
    </row>
    <row r="1135" spans="2:4">
      <c r="B1135" s="199" t="s">
        <v>2629</v>
      </c>
      <c r="C1135" s="133">
        <v>26992362</v>
      </c>
      <c r="D1135" s="133">
        <v>0</v>
      </c>
    </row>
    <row r="1136" spans="2:4">
      <c r="B1136" s="200" t="s">
        <v>1082</v>
      </c>
      <c r="C1136" s="133">
        <v>53038509</v>
      </c>
      <c r="D1136" s="133">
        <v>7648651.8799999999</v>
      </c>
    </row>
    <row r="1137" spans="2:4">
      <c r="B1137" s="199" t="s">
        <v>1083</v>
      </c>
      <c r="C1137" s="133">
        <v>31695044</v>
      </c>
      <c r="D1137" s="133">
        <v>7648651.8799999999</v>
      </c>
    </row>
    <row r="1138" spans="2:4">
      <c r="B1138" s="199" t="s">
        <v>2630</v>
      </c>
      <c r="C1138" s="133">
        <v>21343465</v>
      </c>
      <c r="D1138" s="133">
        <v>0</v>
      </c>
    </row>
    <row r="1139" spans="2:4">
      <c r="B1139" s="200" t="s">
        <v>2631</v>
      </c>
      <c r="C1139" s="133">
        <v>30640293</v>
      </c>
      <c r="D1139" s="133">
        <v>0</v>
      </c>
    </row>
    <row r="1140" spans="2:4">
      <c r="B1140" s="199" t="s">
        <v>2632</v>
      </c>
      <c r="C1140" s="133">
        <v>30640293</v>
      </c>
      <c r="D1140" s="133">
        <v>0</v>
      </c>
    </row>
    <row r="1141" spans="2:4">
      <c r="B1141" s="201" t="s">
        <v>283</v>
      </c>
      <c r="C1141" s="135">
        <v>0</v>
      </c>
      <c r="D1141" s="135">
        <v>19000155.079999998</v>
      </c>
    </row>
    <row r="1142" spans="2:4">
      <c r="B1142" s="200" t="s">
        <v>3477</v>
      </c>
      <c r="C1142" s="133">
        <v>0</v>
      </c>
      <c r="D1142" s="133">
        <v>19000155.079999998</v>
      </c>
    </row>
    <row r="1143" spans="2:4">
      <c r="B1143" s="199" t="s">
        <v>3478</v>
      </c>
      <c r="C1143" s="133">
        <v>0</v>
      </c>
      <c r="D1143" s="133">
        <v>19000155.079999998</v>
      </c>
    </row>
    <row r="1144" spans="2:4">
      <c r="B1144" s="201" t="s">
        <v>284</v>
      </c>
      <c r="C1144" s="135">
        <v>195837464</v>
      </c>
      <c r="D1144" s="135">
        <v>100728312.64</v>
      </c>
    </row>
    <row r="1145" spans="2:4">
      <c r="B1145" s="200" t="s">
        <v>327</v>
      </c>
      <c r="C1145" s="133">
        <v>195837464</v>
      </c>
      <c r="D1145" s="133">
        <v>100728312.64</v>
      </c>
    </row>
    <row r="1146" spans="2:4">
      <c r="B1146" s="199" t="s">
        <v>3414</v>
      </c>
      <c r="C1146" s="133">
        <v>195837464</v>
      </c>
      <c r="D1146" s="133">
        <v>100728312.64</v>
      </c>
    </row>
    <row r="1147" spans="2:4">
      <c r="B1147" s="202" t="s">
        <v>290</v>
      </c>
      <c r="C1147" s="133">
        <v>2061577017</v>
      </c>
      <c r="D1147" s="133">
        <v>984136631.37</v>
      </c>
    </row>
    <row r="1148" spans="2:4">
      <c r="B1148" s="201" t="s">
        <v>281</v>
      </c>
      <c r="C1148" s="135">
        <v>1286061628</v>
      </c>
      <c r="D1148" s="135">
        <v>692862528.43999994</v>
      </c>
    </row>
    <row r="1149" spans="2:4">
      <c r="B1149" s="200" t="s">
        <v>1232</v>
      </c>
      <c r="C1149" s="133">
        <v>11075727</v>
      </c>
      <c r="D1149" s="133">
        <v>0</v>
      </c>
    </row>
    <row r="1150" spans="2:4">
      <c r="B1150" s="199" t="s">
        <v>1233</v>
      </c>
      <c r="C1150" s="133">
        <v>11075727</v>
      </c>
      <c r="D1150" s="133">
        <v>0</v>
      </c>
    </row>
    <row r="1151" spans="2:4">
      <c r="B1151" s="200" t="s">
        <v>3144</v>
      </c>
      <c r="C1151" s="133">
        <v>480823</v>
      </c>
      <c r="D1151" s="133">
        <v>0</v>
      </c>
    </row>
    <row r="1152" spans="2:4">
      <c r="B1152" s="199" t="s">
        <v>3145</v>
      </c>
      <c r="C1152" s="133">
        <v>480823</v>
      </c>
      <c r="D1152" s="133">
        <v>0</v>
      </c>
    </row>
    <row r="1153" spans="2:4">
      <c r="B1153" s="200" t="s">
        <v>2784</v>
      </c>
      <c r="C1153" s="133">
        <v>4612045</v>
      </c>
      <c r="D1153" s="133">
        <v>0</v>
      </c>
    </row>
    <row r="1154" spans="2:4">
      <c r="B1154" s="199" t="s">
        <v>1234</v>
      </c>
      <c r="C1154" s="133">
        <v>4612045</v>
      </c>
      <c r="D1154" s="133">
        <v>0</v>
      </c>
    </row>
    <row r="1155" spans="2:4">
      <c r="B1155" s="200" t="s">
        <v>389</v>
      </c>
      <c r="C1155" s="133">
        <v>228130513</v>
      </c>
      <c r="D1155" s="133">
        <v>0</v>
      </c>
    </row>
    <row r="1156" spans="2:4">
      <c r="B1156" s="199" t="s">
        <v>727</v>
      </c>
      <c r="C1156" s="133">
        <v>228130513</v>
      </c>
      <c r="D1156" s="133">
        <v>0</v>
      </c>
    </row>
    <row r="1157" spans="2:4">
      <c r="B1157" s="200" t="s">
        <v>2785</v>
      </c>
      <c r="C1157" s="133">
        <v>6582165</v>
      </c>
      <c r="D1157" s="133">
        <v>0</v>
      </c>
    </row>
    <row r="1158" spans="2:4">
      <c r="B1158" s="199" t="s">
        <v>1235</v>
      </c>
      <c r="C1158" s="133">
        <v>6582165</v>
      </c>
      <c r="D1158" s="133">
        <v>0</v>
      </c>
    </row>
    <row r="1159" spans="2:4">
      <c r="B1159" s="200" t="s">
        <v>390</v>
      </c>
      <c r="C1159" s="133">
        <v>21163727</v>
      </c>
      <c r="D1159" s="133">
        <v>0</v>
      </c>
    </row>
    <row r="1160" spans="2:4">
      <c r="B1160" s="199" t="s">
        <v>728</v>
      </c>
      <c r="C1160" s="133">
        <v>21163727</v>
      </c>
      <c r="D1160" s="133">
        <v>0</v>
      </c>
    </row>
    <row r="1161" spans="2:4">
      <c r="B1161" s="200" t="s">
        <v>1236</v>
      </c>
      <c r="C1161" s="133">
        <v>4612045</v>
      </c>
      <c r="D1161" s="133">
        <v>0</v>
      </c>
    </row>
    <row r="1162" spans="2:4">
      <c r="B1162" s="199" t="s">
        <v>1237</v>
      </c>
      <c r="C1162" s="133">
        <v>4612045</v>
      </c>
      <c r="D1162" s="133">
        <v>0</v>
      </c>
    </row>
    <row r="1163" spans="2:4">
      <c r="B1163" s="200" t="s">
        <v>1238</v>
      </c>
      <c r="C1163" s="133">
        <v>6582165</v>
      </c>
      <c r="D1163" s="133">
        <v>0</v>
      </c>
    </row>
    <row r="1164" spans="2:4">
      <c r="B1164" s="199" t="s">
        <v>1239</v>
      </c>
      <c r="C1164" s="133">
        <v>6582165</v>
      </c>
      <c r="D1164" s="133">
        <v>0</v>
      </c>
    </row>
    <row r="1165" spans="2:4">
      <c r="B1165" s="200" t="s">
        <v>1240</v>
      </c>
      <c r="C1165" s="133">
        <v>6582165</v>
      </c>
      <c r="D1165" s="133">
        <v>0</v>
      </c>
    </row>
    <row r="1166" spans="2:4">
      <c r="B1166" s="199" t="s">
        <v>1241</v>
      </c>
      <c r="C1166" s="133">
        <v>6582165</v>
      </c>
      <c r="D1166" s="133">
        <v>0</v>
      </c>
    </row>
    <row r="1167" spans="2:4">
      <c r="B1167" s="200" t="s">
        <v>1242</v>
      </c>
      <c r="C1167" s="133">
        <v>11075727</v>
      </c>
      <c r="D1167" s="133">
        <v>0</v>
      </c>
    </row>
    <row r="1168" spans="2:4">
      <c r="B1168" s="199" t="s">
        <v>1243</v>
      </c>
      <c r="C1168" s="133">
        <v>11075727</v>
      </c>
      <c r="D1168" s="133">
        <v>0</v>
      </c>
    </row>
    <row r="1169" spans="2:4">
      <c r="B1169" s="200" t="s">
        <v>3585</v>
      </c>
      <c r="C1169" s="133">
        <v>0</v>
      </c>
      <c r="D1169" s="133">
        <v>114983543.81</v>
      </c>
    </row>
    <row r="1170" spans="2:4">
      <c r="B1170" s="199" t="s">
        <v>3584</v>
      </c>
      <c r="C1170" s="133">
        <v>0</v>
      </c>
      <c r="D1170" s="133">
        <v>114983543.81</v>
      </c>
    </row>
    <row r="1171" spans="2:4">
      <c r="B1171" s="200" t="s">
        <v>1244</v>
      </c>
      <c r="C1171" s="133">
        <v>4612045</v>
      </c>
      <c r="D1171" s="133">
        <v>0</v>
      </c>
    </row>
    <row r="1172" spans="2:4">
      <c r="B1172" s="199" t="s">
        <v>1245</v>
      </c>
      <c r="C1172" s="133">
        <v>4612045</v>
      </c>
      <c r="D1172" s="133">
        <v>0</v>
      </c>
    </row>
    <row r="1173" spans="2:4">
      <c r="B1173" s="200" t="s">
        <v>1246</v>
      </c>
      <c r="C1173" s="133">
        <v>11075727</v>
      </c>
      <c r="D1173" s="133">
        <v>6130062.3700000001</v>
      </c>
    </row>
    <row r="1174" spans="2:4">
      <c r="B1174" s="199" t="s">
        <v>1247</v>
      </c>
      <c r="C1174" s="133">
        <v>11075727</v>
      </c>
      <c r="D1174" s="133">
        <v>6130062.3700000001</v>
      </c>
    </row>
    <row r="1175" spans="2:4">
      <c r="B1175" s="200" t="s">
        <v>1248</v>
      </c>
      <c r="C1175" s="133">
        <v>4612045</v>
      </c>
      <c r="D1175" s="133">
        <v>3807558.85</v>
      </c>
    </row>
    <row r="1176" spans="2:4">
      <c r="B1176" s="199" t="s">
        <v>1249</v>
      </c>
      <c r="C1176" s="133">
        <v>4612045</v>
      </c>
      <c r="D1176" s="133">
        <v>3807558.85</v>
      </c>
    </row>
    <row r="1177" spans="2:4">
      <c r="B1177" s="200" t="s">
        <v>2786</v>
      </c>
      <c r="C1177" s="133">
        <v>11075727</v>
      </c>
      <c r="D1177" s="133">
        <v>0</v>
      </c>
    </row>
    <row r="1178" spans="2:4">
      <c r="B1178" s="199" t="s">
        <v>1250</v>
      </c>
      <c r="C1178" s="133">
        <v>11075727</v>
      </c>
      <c r="D1178" s="133">
        <v>0</v>
      </c>
    </row>
    <row r="1179" spans="2:4">
      <c r="B1179" s="200" t="s">
        <v>391</v>
      </c>
      <c r="C1179" s="133">
        <v>6823495</v>
      </c>
      <c r="D1179" s="133">
        <v>0</v>
      </c>
    </row>
    <row r="1180" spans="2:4">
      <c r="B1180" s="199" t="s">
        <v>729</v>
      </c>
      <c r="C1180" s="133">
        <v>6823495</v>
      </c>
      <c r="D1180" s="133">
        <v>0</v>
      </c>
    </row>
    <row r="1181" spans="2:4">
      <c r="B1181" s="200" t="s">
        <v>3146</v>
      </c>
      <c r="C1181" s="133">
        <v>68639623</v>
      </c>
      <c r="D1181" s="133">
        <v>0</v>
      </c>
    </row>
    <row r="1182" spans="2:4">
      <c r="B1182" s="199" t="s">
        <v>3147</v>
      </c>
      <c r="C1182" s="133">
        <v>68639623</v>
      </c>
      <c r="D1182" s="133">
        <v>0</v>
      </c>
    </row>
    <row r="1183" spans="2:4">
      <c r="B1183" s="200" t="s">
        <v>2787</v>
      </c>
      <c r="C1183" s="133">
        <v>4612045</v>
      </c>
      <c r="D1183" s="133">
        <v>0</v>
      </c>
    </row>
    <row r="1184" spans="2:4">
      <c r="B1184" s="199" t="s">
        <v>1251</v>
      </c>
      <c r="C1184" s="133">
        <v>4612045</v>
      </c>
      <c r="D1184" s="133">
        <v>0</v>
      </c>
    </row>
    <row r="1185" spans="2:4">
      <c r="B1185" s="200" t="s">
        <v>392</v>
      </c>
      <c r="C1185" s="133">
        <v>54003322</v>
      </c>
      <c r="D1185" s="133">
        <v>60945922.479999997</v>
      </c>
    </row>
    <row r="1186" spans="2:4">
      <c r="B1186" s="199" t="s">
        <v>730</v>
      </c>
      <c r="C1186" s="133">
        <v>54003322</v>
      </c>
      <c r="D1186" s="133">
        <v>60945922.479999997</v>
      </c>
    </row>
    <row r="1187" spans="2:4">
      <c r="B1187" s="200" t="s">
        <v>4059</v>
      </c>
      <c r="C1187" s="133">
        <v>0</v>
      </c>
      <c r="D1187" s="133">
        <v>0</v>
      </c>
    </row>
    <row r="1188" spans="2:4">
      <c r="B1188" s="199" t="s">
        <v>4058</v>
      </c>
      <c r="C1188" s="133">
        <v>0</v>
      </c>
      <c r="D1188" s="133">
        <v>0</v>
      </c>
    </row>
    <row r="1189" spans="2:4">
      <c r="B1189" s="200" t="s">
        <v>3148</v>
      </c>
      <c r="C1189" s="133">
        <v>111096393</v>
      </c>
      <c r="D1189" s="133">
        <v>0</v>
      </c>
    </row>
    <row r="1190" spans="2:4">
      <c r="B1190" s="199" t="s">
        <v>3149</v>
      </c>
      <c r="C1190" s="133">
        <v>111096393</v>
      </c>
      <c r="D1190" s="133">
        <v>0</v>
      </c>
    </row>
    <row r="1191" spans="2:4">
      <c r="B1191" s="200" t="s">
        <v>1252</v>
      </c>
      <c r="C1191" s="133">
        <v>4612045</v>
      </c>
      <c r="D1191" s="133">
        <v>0</v>
      </c>
    </row>
    <row r="1192" spans="2:4">
      <c r="B1192" s="199" t="s">
        <v>1253</v>
      </c>
      <c r="C1192" s="133">
        <v>4612045</v>
      </c>
      <c r="D1192" s="133">
        <v>0</v>
      </c>
    </row>
    <row r="1193" spans="2:4">
      <c r="B1193" s="200" t="s">
        <v>1254</v>
      </c>
      <c r="C1193" s="133">
        <v>6582165</v>
      </c>
      <c r="D1193" s="133">
        <v>3178933.2</v>
      </c>
    </row>
    <row r="1194" spans="2:4">
      <c r="B1194" s="199" t="s">
        <v>1255</v>
      </c>
      <c r="C1194" s="133">
        <v>6582165</v>
      </c>
      <c r="D1194" s="133">
        <v>3178933.2</v>
      </c>
    </row>
    <row r="1195" spans="2:4">
      <c r="B1195" s="200" t="s">
        <v>3150</v>
      </c>
      <c r="C1195" s="133">
        <v>147950694</v>
      </c>
      <c r="D1195" s="133">
        <v>84519976.609999999</v>
      </c>
    </row>
    <row r="1196" spans="2:4">
      <c r="B1196" s="199" t="s">
        <v>3151</v>
      </c>
      <c r="C1196" s="133">
        <v>147950694</v>
      </c>
      <c r="D1196" s="133">
        <v>84519976.609999999</v>
      </c>
    </row>
    <row r="1197" spans="2:4">
      <c r="B1197" s="200" t="s">
        <v>1256</v>
      </c>
      <c r="C1197" s="133">
        <v>6582165</v>
      </c>
      <c r="D1197" s="133">
        <v>0</v>
      </c>
    </row>
    <row r="1198" spans="2:4">
      <c r="B1198" s="199" t="s">
        <v>1257</v>
      </c>
      <c r="C1198" s="133">
        <v>6582165</v>
      </c>
      <c r="D1198" s="133">
        <v>0</v>
      </c>
    </row>
    <row r="1199" spans="2:4">
      <c r="B1199" s="200" t="s">
        <v>393</v>
      </c>
      <c r="C1199" s="133">
        <v>6840088</v>
      </c>
      <c r="D1199" s="133">
        <v>0</v>
      </c>
    </row>
    <row r="1200" spans="2:4">
      <c r="B1200" s="199" t="s">
        <v>731</v>
      </c>
      <c r="C1200" s="133">
        <v>6840088</v>
      </c>
      <c r="D1200" s="133">
        <v>0</v>
      </c>
    </row>
    <row r="1201" spans="2:4">
      <c r="B1201" s="200" t="s">
        <v>394</v>
      </c>
      <c r="C1201" s="133">
        <v>5577562</v>
      </c>
      <c r="D1201" s="133">
        <v>0</v>
      </c>
    </row>
    <row r="1202" spans="2:4">
      <c r="B1202" s="199" t="s">
        <v>732</v>
      </c>
      <c r="C1202" s="133">
        <v>5577562</v>
      </c>
      <c r="D1202" s="133">
        <v>0</v>
      </c>
    </row>
    <row r="1203" spans="2:4">
      <c r="B1203" s="200" t="s">
        <v>395</v>
      </c>
      <c r="C1203" s="133">
        <v>8256874</v>
      </c>
      <c r="D1203" s="133">
        <v>0</v>
      </c>
    </row>
    <row r="1204" spans="2:4">
      <c r="B1204" s="199" t="s">
        <v>733</v>
      </c>
      <c r="C1204" s="133">
        <v>8256874</v>
      </c>
      <c r="D1204" s="133">
        <v>0</v>
      </c>
    </row>
    <row r="1205" spans="2:4">
      <c r="B1205" s="200" t="s">
        <v>396</v>
      </c>
      <c r="C1205" s="133">
        <v>100617707</v>
      </c>
      <c r="D1205" s="133">
        <v>44804449.310000002</v>
      </c>
    </row>
    <row r="1206" spans="2:4">
      <c r="B1206" s="199" t="s">
        <v>734</v>
      </c>
      <c r="C1206" s="133">
        <v>100617707</v>
      </c>
      <c r="D1206" s="133">
        <v>44804449.310000002</v>
      </c>
    </row>
    <row r="1207" spans="2:4">
      <c r="B1207" s="200" t="s">
        <v>1918</v>
      </c>
      <c r="C1207" s="133">
        <v>13620359</v>
      </c>
      <c r="D1207" s="133">
        <v>27200390.75</v>
      </c>
    </row>
    <row r="1208" spans="2:4">
      <c r="B1208" s="199" t="s">
        <v>1919</v>
      </c>
      <c r="C1208" s="133">
        <v>13620359</v>
      </c>
      <c r="D1208" s="133">
        <v>27200390.75</v>
      </c>
    </row>
    <row r="1209" spans="2:4">
      <c r="B1209" s="200" t="s">
        <v>1060</v>
      </c>
      <c r="C1209" s="133">
        <v>3442388</v>
      </c>
      <c r="D1209" s="133">
        <v>5412313.7699999996</v>
      </c>
    </row>
    <row r="1210" spans="2:4">
      <c r="B1210" s="199" t="s">
        <v>1061</v>
      </c>
      <c r="C1210" s="133">
        <v>3442388</v>
      </c>
      <c r="D1210" s="133">
        <v>5412313.7699999996</v>
      </c>
    </row>
    <row r="1211" spans="2:4">
      <c r="B1211" s="200" t="s">
        <v>3152</v>
      </c>
      <c r="C1211" s="133">
        <v>9285713</v>
      </c>
      <c r="D1211" s="133">
        <v>0</v>
      </c>
    </row>
    <row r="1212" spans="2:4">
      <c r="B1212" s="199" t="s">
        <v>3153</v>
      </c>
      <c r="C1212" s="133">
        <v>9285713</v>
      </c>
      <c r="D1212" s="133">
        <v>0</v>
      </c>
    </row>
    <row r="1213" spans="2:4">
      <c r="B1213" s="200" t="s">
        <v>3154</v>
      </c>
      <c r="C1213" s="133">
        <v>13525467</v>
      </c>
      <c r="D1213" s="133">
        <v>0</v>
      </c>
    </row>
    <row r="1214" spans="2:4">
      <c r="B1214" s="199" t="s">
        <v>3155</v>
      </c>
      <c r="C1214" s="133">
        <v>13525467</v>
      </c>
      <c r="D1214" s="133">
        <v>0</v>
      </c>
    </row>
    <row r="1215" spans="2:4">
      <c r="B1215" s="200" t="s">
        <v>397</v>
      </c>
      <c r="C1215" s="133">
        <v>17396640</v>
      </c>
      <c r="D1215" s="133">
        <v>38026382.490000002</v>
      </c>
    </row>
    <row r="1216" spans="2:4">
      <c r="B1216" s="199" t="s">
        <v>735</v>
      </c>
      <c r="C1216" s="133">
        <v>17396640</v>
      </c>
      <c r="D1216" s="133">
        <v>38026382.490000002</v>
      </c>
    </row>
    <row r="1217" spans="2:4">
      <c r="B1217" s="200" t="s">
        <v>3931</v>
      </c>
      <c r="C1217" s="133">
        <v>0</v>
      </c>
      <c r="D1217" s="133">
        <v>0</v>
      </c>
    </row>
    <row r="1218" spans="2:4">
      <c r="B1218" s="199" t="s">
        <v>3930</v>
      </c>
      <c r="C1218" s="133">
        <v>0</v>
      </c>
      <c r="D1218" s="133">
        <v>0</v>
      </c>
    </row>
    <row r="1219" spans="2:4">
      <c r="B1219" s="200" t="s">
        <v>3929</v>
      </c>
      <c r="C1219" s="133">
        <v>0</v>
      </c>
      <c r="D1219" s="133">
        <v>0</v>
      </c>
    </row>
    <row r="1220" spans="2:4">
      <c r="B1220" s="199" t="s">
        <v>3928</v>
      </c>
      <c r="C1220" s="133">
        <v>0</v>
      </c>
      <c r="D1220" s="133">
        <v>0</v>
      </c>
    </row>
    <row r="1221" spans="2:4">
      <c r="B1221" s="200" t="s">
        <v>3927</v>
      </c>
      <c r="C1221" s="133">
        <v>0</v>
      </c>
      <c r="D1221" s="133">
        <v>0</v>
      </c>
    </row>
    <row r="1222" spans="2:4">
      <c r="B1222" s="199" t="s">
        <v>3926</v>
      </c>
      <c r="C1222" s="133">
        <v>0</v>
      </c>
      <c r="D1222" s="133">
        <v>0</v>
      </c>
    </row>
    <row r="1223" spans="2:4">
      <c r="B1223" s="200" t="s">
        <v>3925</v>
      </c>
      <c r="C1223" s="133">
        <v>0</v>
      </c>
      <c r="D1223" s="133">
        <v>0</v>
      </c>
    </row>
    <row r="1224" spans="2:4">
      <c r="B1224" s="199" t="s">
        <v>3924</v>
      </c>
      <c r="C1224" s="133">
        <v>0</v>
      </c>
      <c r="D1224" s="133">
        <v>0</v>
      </c>
    </row>
    <row r="1225" spans="2:4">
      <c r="B1225" s="200" t="s">
        <v>398</v>
      </c>
      <c r="C1225" s="133">
        <v>45000000</v>
      </c>
      <c r="D1225" s="133">
        <v>70000000</v>
      </c>
    </row>
    <row r="1226" spans="2:4">
      <c r="B1226" s="199" t="s">
        <v>736</v>
      </c>
      <c r="C1226" s="133">
        <v>45000000</v>
      </c>
      <c r="D1226" s="133">
        <v>70000000</v>
      </c>
    </row>
    <row r="1227" spans="2:4">
      <c r="B1227" s="200" t="s">
        <v>2788</v>
      </c>
      <c r="C1227" s="133">
        <v>59146045</v>
      </c>
      <c r="D1227" s="133">
        <v>50773461.600000001</v>
      </c>
    </row>
    <row r="1228" spans="2:4">
      <c r="B1228" s="199" t="s">
        <v>737</v>
      </c>
      <c r="C1228" s="133">
        <v>59146045</v>
      </c>
      <c r="D1228" s="133">
        <v>50773461.600000001</v>
      </c>
    </row>
    <row r="1229" spans="2:4">
      <c r="B1229" s="200" t="s">
        <v>3156</v>
      </c>
      <c r="C1229" s="133">
        <v>16622897</v>
      </c>
      <c r="D1229" s="133">
        <v>0</v>
      </c>
    </row>
    <row r="1230" spans="2:4">
      <c r="B1230" s="199" t="s">
        <v>3157</v>
      </c>
      <c r="C1230" s="133">
        <v>16622897</v>
      </c>
      <c r="D1230" s="133">
        <v>0</v>
      </c>
    </row>
    <row r="1231" spans="2:4">
      <c r="B1231" s="200" t="s">
        <v>3158</v>
      </c>
      <c r="C1231" s="133">
        <v>5106354</v>
      </c>
      <c r="D1231" s="133">
        <v>0</v>
      </c>
    </row>
    <row r="1232" spans="2:4">
      <c r="B1232" s="199" t="s">
        <v>3159</v>
      </c>
      <c r="C1232" s="133">
        <v>5106354</v>
      </c>
      <c r="D1232" s="133">
        <v>0</v>
      </c>
    </row>
    <row r="1233" spans="2:4">
      <c r="B1233" s="200" t="s">
        <v>2633</v>
      </c>
      <c r="C1233" s="133">
        <v>24359264</v>
      </c>
      <c r="D1233" s="133">
        <v>21052844.640000001</v>
      </c>
    </row>
    <row r="1234" spans="2:4">
      <c r="B1234" s="199" t="s">
        <v>2634</v>
      </c>
      <c r="C1234" s="133">
        <v>24359264</v>
      </c>
      <c r="D1234" s="133">
        <v>21052844.640000001</v>
      </c>
    </row>
    <row r="1235" spans="2:4">
      <c r="B1235" s="200" t="s">
        <v>1920</v>
      </c>
      <c r="C1235" s="133">
        <v>11836969</v>
      </c>
      <c r="D1235" s="133">
        <v>4626268.3</v>
      </c>
    </row>
    <row r="1236" spans="2:4">
      <c r="B1236" s="199" t="s">
        <v>1921</v>
      </c>
      <c r="C1236" s="133">
        <v>11836969</v>
      </c>
      <c r="D1236" s="133">
        <v>4626268.3</v>
      </c>
    </row>
    <row r="1237" spans="2:4">
      <c r="B1237" s="200" t="s">
        <v>3160</v>
      </c>
      <c r="C1237" s="133">
        <v>3547813</v>
      </c>
      <c r="D1237" s="133">
        <v>0</v>
      </c>
    </row>
    <row r="1238" spans="2:4">
      <c r="B1238" s="199" t="s">
        <v>3161</v>
      </c>
      <c r="C1238" s="133">
        <v>3547813</v>
      </c>
      <c r="D1238" s="133">
        <v>0</v>
      </c>
    </row>
    <row r="1239" spans="2:4">
      <c r="B1239" s="200" t="s">
        <v>3162</v>
      </c>
      <c r="C1239" s="133">
        <v>3421871</v>
      </c>
      <c r="D1239" s="133">
        <v>5922444.5899999999</v>
      </c>
    </row>
    <row r="1240" spans="2:4">
      <c r="B1240" s="199" t="s">
        <v>3163</v>
      </c>
      <c r="C1240" s="133">
        <v>3421871</v>
      </c>
      <c r="D1240" s="133">
        <v>5922444.5899999999</v>
      </c>
    </row>
    <row r="1241" spans="2:4">
      <c r="B1241" s="200" t="s">
        <v>3164</v>
      </c>
      <c r="C1241" s="133">
        <v>5149582</v>
      </c>
      <c r="D1241" s="133">
        <v>0</v>
      </c>
    </row>
    <row r="1242" spans="2:4">
      <c r="B1242" s="199" t="s">
        <v>3165</v>
      </c>
      <c r="C1242" s="133">
        <v>5149582</v>
      </c>
      <c r="D1242" s="133">
        <v>0</v>
      </c>
    </row>
    <row r="1243" spans="2:4">
      <c r="B1243" s="200" t="s">
        <v>3166</v>
      </c>
      <c r="C1243" s="133">
        <v>3426951</v>
      </c>
      <c r="D1243" s="133">
        <v>6132939.1699999999</v>
      </c>
    </row>
    <row r="1244" spans="2:4">
      <c r="B1244" s="199" t="s">
        <v>3167</v>
      </c>
      <c r="C1244" s="133">
        <v>3426951</v>
      </c>
      <c r="D1244" s="133">
        <v>6132939.1699999999</v>
      </c>
    </row>
    <row r="1245" spans="2:4">
      <c r="B1245" s="200" t="s">
        <v>3479</v>
      </c>
      <c r="C1245" s="133">
        <v>0</v>
      </c>
      <c r="D1245" s="133">
        <v>11914874.85</v>
      </c>
    </row>
    <row r="1246" spans="2:4">
      <c r="B1246" s="199" t="s">
        <v>3480</v>
      </c>
      <c r="C1246" s="133">
        <v>0</v>
      </c>
      <c r="D1246" s="133">
        <v>11914874.85</v>
      </c>
    </row>
    <row r="1247" spans="2:4">
      <c r="B1247" s="200" t="s">
        <v>4137</v>
      </c>
      <c r="C1247" s="133">
        <v>0</v>
      </c>
      <c r="D1247" s="133">
        <v>74219336.079999998</v>
      </c>
    </row>
    <row r="1248" spans="2:4">
      <c r="B1248" s="199" t="s">
        <v>4136</v>
      </c>
      <c r="C1248" s="133">
        <v>0</v>
      </c>
      <c r="D1248" s="133">
        <v>74219336.079999998</v>
      </c>
    </row>
    <row r="1249" spans="2:4">
      <c r="B1249" s="200" t="s">
        <v>3481</v>
      </c>
      <c r="C1249" s="133">
        <v>0</v>
      </c>
      <c r="D1249" s="133">
        <v>14437650.359999999</v>
      </c>
    </row>
    <row r="1250" spans="2:4">
      <c r="B1250" s="199" t="s">
        <v>3482</v>
      </c>
      <c r="C1250" s="133">
        <v>0</v>
      </c>
      <c r="D1250" s="133">
        <v>14437650.359999999</v>
      </c>
    </row>
    <row r="1251" spans="2:4">
      <c r="B1251" s="200" t="s">
        <v>3168</v>
      </c>
      <c r="C1251" s="133">
        <v>3785712</v>
      </c>
      <c r="D1251" s="133">
        <v>5941538.5599999996</v>
      </c>
    </row>
    <row r="1252" spans="2:4">
      <c r="B1252" s="199" t="s">
        <v>3169</v>
      </c>
      <c r="C1252" s="133">
        <v>3785712</v>
      </c>
      <c r="D1252" s="133">
        <v>5941538.5599999996</v>
      </c>
    </row>
    <row r="1253" spans="2:4">
      <c r="B1253" s="200" t="s">
        <v>399</v>
      </c>
      <c r="C1253" s="133">
        <v>167601811</v>
      </c>
      <c r="D1253" s="133">
        <v>26053872.450000003</v>
      </c>
    </row>
    <row r="1254" spans="2:4">
      <c r="B1254" s="199" t="s">
        <v>738</v>
      </c>
      <c r="C1254" s="133">
        <v>167601811</v>
      </c>
      <c r="D1254" s="133">
        <v>26053872.450000003</v>
      </c>
    </row>
    <row r="1255" spans="2:4">
      <c r="B1255" s="200" t="s">
        <v>3170</v>
      </c>
      <c r="C1255" s="133">
        <v>3223730</v>
      </c>
      <c r="D1255" s="133">
        <v>2951771.89</v>
      </c>
    </row>
    <row r="1256" spans="2:4">
      <c r="B1256" s="199" t="s">
        <v>3171</v>
      </c>
      <c r="C1256" s="133">
        <v>3223730</v>
      </c>
      <c r="D1256" s="133">
        <v>2951771.89</v>
      </c>
    </row>
    <row r="1257" spans="2:4">
      <c r="B1257" s="200" t="s">
        <v>3172</v>
      </c>
      <c r="C1257" s="133">
        <v>3422679</v>
      </c>
      <c r="D1257" s="133">
        <v>5825992.3099999996</v>
      </c>
    </row>
    <row r="1258" spans="2:4">
      <c r="B1258" s="199" t="s">
        <v>3173</v>
      </c>
      <c r="C1258" s="133">
        <v>3422679</v>
      </c>
      <c r="D1258" s="133">
        <v>5825992.3099999996</v>
      </c>
    </row>
    <row r="1259" spans="2:4">
      <c r="B1259" s="200" t="s">
        <v>3174</v>
      </c>
      <c r="C1259" s="133">
        <v>5455487</v>
      </c>
      <c r="D1259" s="133">
        <v>2000000</v>
      </c>
    </row>
    <row r="1260" spans="2:4">
      <c r="B1260" s="199" t="s">
        <v>3175</v>
      </c>
      <c r="C1260" s="133">
        <v>5455487</v>
      </c>
      <c r="D1260" s="133">
        <v>2000000</v>
      </c>
    </row>
    <row r="1261" spans="2:4">
      <c r="B1261" s="200" t="s">
        <v>3176</v>
      </c>
      <c r="C1261" s="133">
        <v>3217072</v>
      </c>
      <c r="D1261" s="133">
        <v>2000000</v>
      </c>
    </row>
    <row r="1262" spans="2:4">
      <c r="B1262" s="199" t="s">
        <v>3177</v>
      </c>
      <c r="C1262" s="133">
        <v>3217072</v>
      </c>
      <c r="D1262" s="133">
        <v>2000000</v>
      </c>
    </row>
    <row r="1263" spans="2:4">
      <c r="B1263" s="201" t="s">
        <v>283</v>
      </c>
      <c r="C1263" s="135">
        <v>378431625</v>
      </c>
      <c r="D1263" s="135">
        <v>291274102.93000001</v>
      </c>
    </row>
    <row r="1264" spans="2:4">
      <c r="B1264" s="200" t="s">
        <v>3146</v>
      </c>
      <c r="C1264" s="133">
        <v>0</v>
      </c>
      <c r="D1264" s="133">
        <v>1614915.33</v>
      </c>
    </row>
    <row r="1265" spans="2:4">
      <c r="B1265" s="199" t="s">
        <v>3583</v>
      </c>
      <c r="C1265" s="133">
        <v>0</v>
      </c>
      <c r="D1265" s="133">
        <v>1614915.33</v>
      </c>
    </row>
    <row r="1266" spans="2:4">
      <c r="B1266" s="200" t="s">
        <v>3178</v>
      </c>
      <c r="C1266" s="133">
        <v>4883853</v>
      </c>
      <c r="D1266" s="133">
        <v>0</v>
      </c>
    </row>
    <row r="1267" spans="2:4">
      <c r="B1267" s="199" t="s">
        <v>2546</v>
      </c>
      <c r="C1267" s="133">
        <v>4883853</v>
      </c>
      <c r="D1267" s="133">
        <v>0</v>
      </c>
    </row>
    <row r="1268" spans="2:4">
      <c r="B1268" s="200" t="s">
        <v>2789</v>
      </c>
      <c r="C1268" s="133">
        <v>143202536</v>
      </c>
      <c r="D1268" s="133">
        <v>43236957.869999997</v>
      </c>
    </row>
    <row r="1269" spans="2:4">
      <c r="B1269" s="199" t="s">
        <v>2555</v>
      </c>
      <c r="C1269" s="133">
        <v>143202536</v>
      </c>
      <c r="D1269" s="133">
        <v>43236957.869999997</v>
      </c>
    </row>
    <row r="1270" spans="2:4">
      <c r="B1270" s="200" t="s">
        <v>2790</v>
      </c>
      <c r="C1270" s="133">
        <v>61582931</v>
      </c>
      <c r="D1270" s="133">
        <v>29566874.030000001</v>
      </c>
    </row>
    <row r="1271" spans="2:4">
      <c r="B1271" s="199" t="s">
        <v>2556</v>
      </c>
      <c r="C1271" s="133">
        <v>61582931</v>
      </c>
      <c r="D1271" s="133">
        <v>29566874.030000001</v>
      </c>
    </row>
    <row r="1272" spans="2:4">
      <c r="B1272" s="200" t="s">
        <v>3582</v>
      </c>
      <c r="C1272" s="133">
        <v>0</v>
      </c>
      <c r="D1272" s="133">
        <v>91832621.760000005</v>
      </c>
    </row>
    <row r="1273" spans="2:4">
      <c r="B1273" s="199" t="s">
        <v>3581</v>
      </c>
      <c r="C1273" s="133">
        <v>0</v>
      </c>
      <c r="D1273" s="133">
        <v>91832621.760000005</v>
      </c>
    </row>
    <row r="1274" spans="2:4">
      <c r="B1274" s="200" t="s">
        <v>2567</v>
      </c>
      <c r="C1274" s="133">
        <v>126404907</v>
      </c>
      <c r="D1274" s="133">
        <v>71318988.980000004</v>
      </c>
    </row>
    <row r="1275" spans="2:4">
      <c r="B1275" s="199" t="s">
        <v>2568</v>
      </c>
      <c r="C1275" s="133">
        <v>126404907</v>
      </c>
      <c r="D1275" s="133">
        <v>71318988.980000004</v>
      </c>
    </row>
    <row r="1276" spans="2:4">
      <c r="B1276" s="200" t="s">
        <v>2791</v>
      </c>
      <c r="C1276" s="133">
        <v>42357398</v>
      </c>
      <c r="D1276" s="133">
        <v>30053302.23</v>
      </c>
    </row>
    <row r="1277" spans="2:4">
      <c r="B1277" s="199" t="s">
        <v>2572</v>
      </c>
      <c r="C1277" s="133">
        <v>42357398</v>
      </c>
      <c r="D1277" s="133">
        <v>30053302.23</v>
      </c>
    </row>
    <row r="1278" spans="2:4">
      <c r="B1278" s="200" t="s">
        <v>3483</v>
      </c>
      <c r="C1278" s="133">
        <v>0</v>
      </c>
      <c r="D1278" s="133">
        <v>23650442.729999993</v>
      </c>
    </row>
    <row r="1279" spans="2:4">
      <c r="B1279" s="199" t="s">
        <v>3484</v>
      </c>
      <c r="C1279" s="133">
        <v>0</v>
      </c>
      <c r="D1279" s="133">
        <v>23650442.729999993</v>
      </c>
    </row>
    <row r="1280" spans="2:4">
      <c r="B1280" s="201" t="s">
        <v>298</v>
      </c>
      <c r="C1280" s="135">
        <v>397083764</v>
      </c>
      <c r="D1280" s="135">
        <v>0</v>
      </c>
    </row>
    <row r="1281" spans="2:4">
      <c r="B1281" s="200" t="s">
        <v>3179</v>
      </c>
      <c r="C1281" s="133">
        <v>175445213</v>
      </c>
      <c r="D1281" s="133">
        <v>0</v>
      </c>
    </row>
    <row r="1282" spans="2:4">
      <c r="B1282" s="199" t="s">
        <v>3180</v>
      </c>
      <c r="C1282" s="133">
        <v>175445213</v>
      </c>
      <c r="D1282" s="133">
        <v>0</v>
      </c>
    </row>
    <row r="1283" spans="2:4">
      <c r="B1283" s="200" t="s">
        <v>3058</v>
      </c>
      <c r="C1283" s="133">
        <v>221638551</v>
      </c>
      <c r="D1283" s="133">
        <v>0</v>
      </c>
    </row>
    <row r="1284" spans="2:4">
      <c r="B1284" s="199" t="s">
        <v>3059</v>
      </c>
      <c r="C1284" s="133">
        <v>221638551</v>
      </c>
      <c r="D1284" s="133">
        <v>0</v>
      </c>
    </row>
    <row r="1285" spans="2:4">
      <c r="B1285" s="200" t="s">
        <v>3655</v>
      </c>
      <c r="C1285" s="133">
        <v>0</v>
      </c>
      <c r="D1285" s="133">
        <v>0</v>
      </c>
    </row>
    <row r="1286" spans="2:4">
      <c r="B1286" s="199" t="s">
        <v>3654</v>
      </c>
      <c r="C1286" s="133">
        <v>0</v>
      </c>
      <c r="D1286" s="133">
        <v>0</v>
      </c>
    </row>
    <row r="1287" spans="2:4">
      <c r="B1287" s="200" t="s">
        <v>3653</v>
      </c>
      <c r="C1287" s="133">
        <v>0</v>
      </c>
      <c r="D1287" s="133">
        <v>0</v>
      </c>
    </row>
    <row r="1288" spans="2:4">
      <c r="B1288" s="199" t="s">
        <v>3652</v>
      </c>
      <c r="C1288" s="133">
        <v>0</v>
      </c>
      <c r="D1288" s="133">
        <v>0</v>
      </c>
    </row>
    <row r="1289" spans="2:4">
      <c r="B1289" s="202" t="s">
        <v>400</v>
      </c>
      <c r="C1289" s="133">
        <v>470308979</v>
      </c>
      <c r="D1289" s="133">
        <v>213343770.80000001</v>
      </c>
    </row>
    <row r="1290" spans="2:4">
      <c r="B1290" s="201" t="s">
        <v>281</v>
      </c>
      <c r="C1290" s="135">
        <v>446158646</v>
      </c>
      <c r="D1290" s="135">
        <v>191379860.40000001</v>
      </c>
    </row>
    <row r="1291" spans="2:4">
      <c r="B1291" s="200" t="s">
        <v>3651</v>
      </c>
      <c r="C1291" s="133">
        <v>0</v>
      </c>
      <c r="D1291" s="133">
        <v>0</v>
      </c>
    </row>
    <row r="1292" spans="2:4">
      <c r="B1292" s="199" t="s">
        <v>3650</v>
      </c>
      <c r="C1292" s="133">
        <v>0</v>
      </c>
      <c r="D1292" s="133">
        <v>0</v>
      </c>
    </row>
    <row r="1293" spans="2:4">
      <c r="B1293" s="200" t="s">
        <v>401</v>
      </c>
      <c r="C1293" s="133">
        <v>28137267</v>
      </c>
      <c r="D1293" s="133">
        <v>5111797.21</v>
      </c>
    </row>
    <row r="1294" spans="2:4">
      <c r="B1294" s="199" t="s">
        <v>739</v>
      </c>
      <c r="C1294" s="133">
        <v>28137267</v>
      </c>
      <c r="D1294" s="133">
        <v>5111797.21</v>
      </c>
    </row>
    <row r="1295" spans="2:4">
      <c r="B1295" s="200" t="s">
        <v>3485</v>
      </c>
      <c r="C1295" s="133">
        <v>0</v>
      </c>
      <c r="D1295" s="133">
        <v>29132650.84</v>
      </c>
    </row>
    <row r="1296" spans="2:4">
      <c r="B1296" s="199" t="s">
        <v>3486</v>
      </c>
      <c r="C1296" s="133">
        <v>0</v>
      </c>
      <c r="D1296" s="133">
        <v>29132650.84</v>
      </c>
    </row>
    <row r="1297" spans="2:4">
      <c r="B1297" s="200" t="s">
        <v>1258</v>
      </c>
      <c r="C1297" s="133">
        <v>4544666</v>
      </c>
      <c r="D1297" s="133">
        <v>0</v>
      </c>
    </row>
    <row r="1298" spans="2:4">
      <c r="B1298" s="199" t="s">
        <v>1259</v>
      </c>
      <c r="C1298" s="133">
        <v>4544666</v>
      </c>
      <c r="D1298" s="133">
        <v>0</v>
      </c>
    </row>
    <row r="1299" spans="2:4">
      <c r="B1299" s="200" t="s">
        <v>1260</v>
      </c>
      <c r="C1299" s="133">
        <v>6486005</v>
      </c>
      <c r="D1299" s="133">
        <v>0</v>
      </c>
    </row>
    <row r="1300" spans="2:4">
      <c r="B1300" s="199" t="s">
        <v>1261</v>
      </c>
      <c r="C1300" s="133">
        <v>6486005</v>
      </c>
      <c r="D1300" s="133">
        <v>0</v>
      </c>
    </row>
    <row r="1301" spans="2:4">
      <c r="B1301" s="200" t="s">
        <v>1262</v>
      </c>
      <c r="C1301" s="133">
        <v>12178045</v>
      </c>
      <c r="D1301" s="133">
        <v>0</v>
      </c>
    </row>
    <row r="1302" spans="2:4">
      <c r="B1302" s="199" t="s">
        <v>1263</v>
      </c>
      <c r="C1302" s="133">
        <v>12178045</v>
      </c>
      <c r="D1302" s="133">
        <v>0</v>
      </c>
    </row>
    <row r="1303" spans="2:4">
      <c r="B1303" s="200" t="s">
        <v>2792</v>
      </c>
      <c r="C1303" s="133">
        <v>4544666</v>
      </c>
      <c r="D1303" s="133">
        <v>0</v>
      </c>
    </row>
    <row r="1304" spans="2:4">
      <c r="B1304" s="199" t="s">
        <v>1264</v>
      </c>
      <c r="C1304" s="133">
        <v>4544666</v>
      </c>
      <c r="D1304" s="133">
        <v>0</v>
      </c>
    </row>
    <row r="1305" spans="2:4">
      <c r="B1305" s="200" t="s">
        <v>1265</v>
      </c>
      <c r="C1305" s="133">
        <v>10913919</v>
      </c>
      <c r="D1305" s="133">
        <v>0</v>
      </c>
    </row>
    <row r="1306" spans="2:4">
      <c r="B1306" s="199" t="s">
        <v>1266</v>
      </c>
      <c r="C1306" s="133">
        <v>10913919</v>
      </c>
      <c r="D1306" s="133">
        <v>0</v>
      </c>
    </row>
    <row r="1307" spans="2:4">
      <c r="B1307" s="200" t="s">
        <v>402</v>
      </c>
      <c r="C1307" s="133">
        <v>124911279</v>
      </c>
      <c r="D1307" s="133">
        <v>49646503.350000001</v>
      </c>
    </row>
    <row r="1308" spans="2:4">
      <c r="B1308" s="199" t="s">
        <v>740</v>
      </c>
      <c r="C1308" s="133">
        <v>124911279</v>
      </c>
      <c r="D1308" s="133">
        <v>49646503.350000001</v>
      </c>
    </row>
    <row r="1309" spans="2:4">
      <c r="B1309" s="200" t="s">
        <v>1535</v>
      </c>
      <c r="C1309" s="133">
        <v>4735132</v>
      </c>
      <c r="D1309" s="133">
        <v>0</v>
      </c>
    </row>
    <row r="1310" spans="2:4">
      <c r="B1310" s="199" t="s">
        <v>1536</v>
      </c>
      <c r="C1310" s="133">
        <v>4735132</v>
      </c>
      <c r="D1310" s="133">
        <v>0</v>
      </c>
    </row>
    <row r="1311" spans="2:4">
      <c r="B1311" s="200" t="s">
        <v>1537</v>
      </c>
      <c r="C1311" s="133">
        <v>6683666</v>
      </c>
      <c r="D1311" s="133">
        <v>0</v>
      </c>
    </row>
    <row r="1312" spans="2:4">
      <c r="B1312" s="199" t="s">
        <v>1538</v>
      </c>
      <c r="C1312" s="133">
        <v>6683666</v>
      </c>
      <c r="D1312" s="133">
        <v>0</v>
      </c>
    </row>
    <row r="1313" spans="2:4">
      <c r="B1313" s="200" t="s">
        <v>1539</v>
      </c>
      <c r="C1313" s="133">
        <v>6683666</v>
      </c>
      <c r="D1313" s="133">
        <v>0</v>
      </c>
    </row>
    <row r="1314" spans="2:4">
      <c r="B1314" s="199" t="s">
        <v>1540</v>
      </c>
      <c r="C1314" s="133">
        <v>6683666</v>
      </c>
      <c r="D1314" s="133">
        <v>0</v>
      </c>
    </row>
    <row r="1315" spans="2:4">
      <c r="B1315" s="200" t="s">
        <v>1541</v>
      </c>
      <c r="C1315" s="133">
        <v>11127992</v>
      </c>
      <c r="D1315" s="133">
        <v>0</v>
      </c>
    </row>
    <row r="1316" spans="2:4">
      <c r="B1316" s="199" t="s">
        <v>1542</v>
      </c>
      <c r="C1316" s="133">
        <v>11127992</v>
      </c>
      <c r="D1316" s="133">
        <v>0</v>
      </c>
    </row>
    <row r="1317" spans="2:4">
      <c r="B1317" s="200" t="s">
        <v>1543</v>
      </c>
      <c r="C1317" s="133">
        <v>6683666</v>
      </c>
      <c r="D1317" s="133">
        <v>0</v>
      </c>
    </row>
    <row r="1318" spans="2:4">
      <c r="B1318" s="199" t="s">
        <v>1544</v>
      </c>
      <c r="C1318" s="133">
        <v>6683666</v>
      </c>
      <c r="D1318" s="133">
        <v>0</v>
      </c>
    </row>
    <row r="1319" spans="2:4">
      <c r="B1319" s="200" t="s">
        <v>2793</v>
      </c>
      <c r="C1319" s="133">
        <v>11087637</v>
      </c>
      <c r="D1319" s="133">
        <v>2494718.42</v>
      </c>
    </row>
    <row r="1320" spans="2:4">
      <c r="B1320" s="199" t="s">
        <v>1545</v>
      </c>
      <c r="C1320" s="133">
        <v>11087637</v>
      </c>
      <c r="D1320" s="133">
        <v>2494718.42</v>
      </c>
    </row>
    <row r="1321" spans="2:4">
      <c r="B1321" s="200" t="s">
        <v>2794</v>
      </c>
      <c r="C1321" s="133">
        <v>10000000</v>
      </c>
      <c r="D1321" s="133">
        <v>0</v>
      </c>
    </row>
    <row r="1322" spans="2:4">
      <c r="B1322" s="199" t="s">
        <v>741</v>
      </c>
      <c r="C1322" s="133">
        <v>10000000</v>
      </c>
      <c r="D1322" s="133">
        <v>0</v>
      </c>
    </row>
    <row r="1323" spans="2:4">
      <c r="B1323" s="200" t="s">
        <v>1546</v>
      </c>
      <c r="C1323" s="133">
        <v>11087637</v>
      </c>
      <c r="D1323" s="133">
        <v>2494718.42</v>
      </c>
    </row>
    <row r="1324" spans="2:4">
      <c r="B1324" s="199" t="s">
        <v>1547</v>
      </c>
      <c r="C1324" s="133">
        <v>11087637</v>
      </c>
      <c r="D1324" s="133">
        <v>2494718.42</v>
      </c>
    </row>
    <row r="1325" spans="2:4">
      <c r="B1325" s="200" t="s">
        <v>1548</v>
      </c>
      <c r="C1325" s="133">
        <v>11087637</v>
      </c>
      <c r="D1325" s="133">
        <v>2494718.41</v>
      </c>
    </row>
    <row r="1326" spans="2:4">
      <c r="B1326" s="199" t="s">
        <v>1549</v>
      </c>
      <c r="C1326" s="133">
        <v>11087637</v>
      </c>
      <c r="D1326" s="133">
        <v>2494718.41</v>
      </c>
    </row>
    <row r="1327" spans="2:4">
      <c r="B1327" s="200" t="s">
        <v>3923</v>
      </c>
      <c r="C1327" s="133">
        <v>0</v>
      </c>
      <c r="D1327" s="133">
        <v>0</v>
      </c>
    </row>
    <row r="1328" spans="2:4">
      <c r="B1328" s="199" t="s">
        <v>3922</v>
      </c>
      <c r="C1328" s="133">
        <v>0</v>
      </c>
      <c r="D1328" s="133">
        <v>0</v>
      </c>
    </row>
    <row r="1329" spans="2:4">
      <c r="B1329" s="200" t="s">
        <v>3921</v>
      </c>
      <c r="C1329" s="133">
        <v>0</v>
      </c>
      <c r="D1329" s="133">
        <v>0</v>
      </c>
    </row>
    <row r="1330" spans="2:4">
      <c r="B1330" s="199" t="s">
        <v>3920</v>
      </c>
      <c r="C1330" s="133">
        <v>0</v>
      </c>
      <c r="D1330" s="133">
        <v>0</v>
      </c>
    </row>
    <row r="1331" spans="2:4">
      <c r="B1331" s="200" t="s">
        <v>403</v>
      </c>
      <c r="C1331" s="133">
        <v>39318264</v>
      </c>
      <c r="D1331" s="133">
        <v>25096551.34</v>
      </c>
    </row>
    <row r="1332" spans="2:4">
      <c r="B1332" s="199" t="s">
        <v>742</v>
      </c>
      <c r="C1332" s="133">
        <v>39318264</v>
      </c>
      <c r="D1332" s="133">
        <v>25096551.34</v>
      </c>
    </row>
    <row r="1333" spans="2:4">
      <c r="B1333" s="200" t="s">
        <v>404</v>
      </c>
      <c r="C1333" s="133">
        <v>35420433</v>
      </c>
      <c r="D1333" s="133">
        <v>0</v>
      </c>
    </row>
    <row r="1334" spans="2:4">
      <c r="B1334" s="199" t="s">
        <v>743</v>
      </c>
      <c r="C1334" s="133">
        <v>35420433</v>
      </c>
      <c r="D1334" s="133">
        <v>0</v>
      </c>
    </row>
    <row r="1335" spans="2:4">
      <c r="B1335" s="200" t="s">
        <v>3181</v>
      </c>
      <c r="C1335" s="133">
        <v>2435924</v>
      </c>
      <c r="D1335" s="133">
        <v>1400335.08</v>
      </c>
    </row>
    <row r="1336" spans="2:4">
      <c r="B1336" s="199" t="s">
        <v>3182</v>
      </c>
      <c r="C1336" s="133">
        <v>2435924</v>
      </c>
      <c r="D1336" s="133">
        <v>1400335.08</v>
      </c>
    </row>
    <row r="1337" spans="2:4">
      <c r="B1337" s="200" t="s">
        <v>1084</v>
      </c>
      <c r="C1337" s="133">
        <v>62810448</v>
      </c>
      <c r="D1337" s="133">
        <v>52215569.789999999</v>
      </c>
    </row>
    <row r="1338" spans="2:4">
      <c r="B1338" s="199" t="s">
        <v>1085</v>
      </c>
      <c r="C1338" s="133">
        <v>62810448</v>
      </c>
      <c r="D1338" s="133">
        <v>52215569.789999999</v>
      </c>
    </row>
    <row r="1339" spans="2:4">
      <c r="B1339" s="200" t="s">
        <v>2635</v>
      </c>
      <c r="C1339" s="133">
        <v>9203989</v>
      </c>
      <c r="D1339" s="133">
        <v>8224999.0499999998</v>
      </c>
    </row>
    <row r="1340" spans="2:4">
      <c r="B1340" s="199" t="s">
        <v>2636</v>
      </c>
      <c r="C1340" s="133">
        <v>9203989</v>
      </c>
      <c r="D1340" s="133">
        <v>8224999.0499999998</v>
      </c>
    </row>
    <row r="1341" spans="2:4">
      <c r="B1341" s="200" t="s">
        <v>2637</v>
      </c>
      <c r="C1341" s="133">
        <v>14759925</v>
      </c>
      <c r="D1341" s="133">
        <v>12177062.42</v>
      </c>
    </row>
    <row r="1342" spans="2:4">
      <c r="B1342" s="199" t="s">
        <v>2638</v>
      </c>
      <c r="C1342" s="133">
        <v>14759925</v>
      </c>
      <c r="D1342" s="133">
        <v>12177062.42</v>
      </c>
    </row>
    <row r="1343" spans="2:4">
      <c r="B1343" s="200" t="s">
        <v>3183</v>
      </c>
      <c r="C1343" s="133">
        <v>2624537</v>
      </c>
      <c r="D1343" s="133">
        <v>890236.07</v>
      </c>
    </row>
    <row r="1344" spans="2:4">
      <c r="B1344" s="199" t="s">
        <v>3184</v>
      </c>
      <c r="C1344" s="133">
        <v>2624537</v>
      </c>
      <c r="D1344" s="133">
        <v>890236.07</v>
      </c>
    </row>
    <row r="1345" spans="2:4">
      <c r="B1345" s="200" t="s">
        <v>3185</v>
      </c>
      <c r="C1345" s="133">
        <v>4524855</v>
      </c>
      <c r="D1345" s="133">
        <v>0</v>
      </c>
    </row>
    <row r="1346" spans="2:4">
      <c r="B1346" s="199" t="s">
        <v>3186</v>
      </c>
      <c r="C1346" s="133">
        <v>4524855</v>
      </c>
      <c r="D1346" s="133">
        <v>0</v>
      </c>
    </row>
    <row r="1347" spans="2:4">
      <c r="B1347" s="200" t="s">
        <v>3187</v>
      </c>
      <c r="C1347" s="133">
        <v>2084940</v>
      </c>
      <c r="D1347" s="133">
        <v>0</v>
      </c>
    </row>
    <row r="1348" spans="2:4">
      <c r="B1348" s="199" t="s">
        <v>3188</v>
      </c>
      <c r="C1348" s="133">
        <v>2084940</v>
      </c>
      <c r="D1348" s="133">
        <v>0</v>
      </c>
    </row>
    <row r="1349" spans="2:4">
      <c r="B1349" s="200" t="s">
        <v>3189</v>
      </c>
      <c r="C1349" s="133">
        <v>2082451</v>
      </c>
      <c r="D1349" s="133">
        <v>0</v>
      </c>
    </row>
    <row r="1350" spans="2:4">
      <c r="B1350" s="199" t="s">
        <v>3190</v>
      </c>
      <c r="C1350" s="133">
        <v>2082451</v>
      </c>
      <c r="D1350" s="133">
        <v>0</v>
      </c>
    </row>
    <row r="1351" spans="2:4">
      <c r="B1351" s="201" t="s">
        <v>283</v>
      </c>
      <c r="C1351" s="135">
        <v>24150333</v>
      </c>
      <c r="D1351" s="135">
        <v>21963910.399999999</v>
      </c>
    </row>
    <row r="1352" spans="2:4">
      <c r="B1352" s="200" t="s">
        <v>1267</v>
      </c>
      <c r="C1352" s="133">
        <v>24150333</v>
      </c>
      <c r="D1352" s="133">
        <v>21963910.399999999</v>
      </c>
    </row>
    <row r="1353" spans="2:4">
      <c r="B1353" s="199" t="s">
        <v>1268</v>
      </c>
      <c r="C1353" s="133">
        <v>24150333</v>
      </c>
      <c r="D1353" s="133">
        <v>21963910.399999999</v>
      </c>
    </row>
    <row r="1354" spans="2:4">
      <c r="B1354" s="200" t="s">
        <v>3487</v>
      </c>
      <c r="C1354" s="133">
        <v>0</v>
      </c>
      <c r="D1354" s="133">
        <v>0</v>
      </c>
    </row>
    <row r="1355" spans="2:4">
      <c r="B1355" s="199" t="s">
        <v>3488</v>
      </c>
      <c r="C1355" s="133">
        <v>0</v>
      </c>
      <c r="D1355" s="133">
        <v>0</v>
      </c>
    </row>
    <row r="1356" spans="2:4">
      <c r="B1356" s="200" t="s">
        <v>3538</v>
      </c>
      <c r="C1356" s="133">
        <v>0</v>
      </c>
      <c r="D1356" s="133">
        <v>0</v>
      </c>
    </row>
    <row r="1357" spans="2:4">
      <c r="B1357" s="199" t="s">
        <v>3537</v>
      </c>
      <c r="C1357" s="133">
        <v>0</v>
      </c>
      <c r="D1357" s="133">
        <v>0</v>
      </c>
    </row>
    <row r="1358" spans="2:4">
      <c r="B1358" s="202" t="s">
        <v>291</v>
      </c>
      <c r="C1358" s="133">
        <v>1296462000</v>
      </c>
      <c r="D1358" s="133">
        <v>624199865.17999995</v>
      </c>
    </row>
    <row r="1359" spans="2:4">
      <c r="B1359" s="201" t="s">
        <v>281</v>
      </c>
      <c r="C1359" s="135">
        <v>984999597</v>
      </c>
      <c r="D1359" s="135">
        <v>578307723.01999998</v>
      </c>
    </row>
    <row r="1360" spans="2:4">
      <c r="B1360" s="200" t="s">
        <v>1269</v>
      </c>
      <c r="C1360" s="133">
        <v>12313456</v>
      </c>
      <c r="D1360" s="133">
        <v>0</v>
      </c>
    </row>
    <row r="1361" spans="2:4">
      <c r="B1361" s="199" t="s">
        <v>1270</v>
      </c>
      <c r="C1361" s="133">
        <v>12313456</v>
      </c>
      <c r="D1361" s="133">
        <v>0</v>
      </c>
    </row>
    <row r="1362" spans="2:4">
      <c r="B1362" s="200" t="s">
        <v>1271</v>
      </c>
      <c r="C1362" s="133">
        <v>6558125</v>
      </c>
      <c r="D1362" s="133">
        <v>0</v>
      </c>
    </row>
    <row r="1363" spans="2:4">
      <c r="B1363" s="199" t="s">
        <v>1272</v>
      </c>
      <c r="C1363" s="133">
        <v>6558125</v>
      </c>
      <c r="D1363" s="133">
        <v>0</v>
      </c>
    </row>
    <row r="1364" spans="2:4">
      <c r="B1364" s="200" t="s">
        <v>1550</v>
      </c>
      <c r="C1364" s="133">
        <v>6731551</v>
      </c>
      <c r="D1364" s="133">
        <v>0</v>
      </c>
    </row>
    <row r="1365" spans="2:4">
      <c r="B1365" s="199" t="s">
        <v>1551</v>
      </c>
      <c r="C1365" s="133">
        <v>6731551</v>
      </c>
      <c r="D1365" s="133">
        <v>0</v>
      </c>
    </row>
    <row r="1366" spans="2:4">
      <c r="B1366" s="200" t="s">
        <v>3580</v>
      </c>
      <c r="C1366" s="133">
        <v>0</v>
      </c>
      <c r="D1366" s="133">
        <v>0</v>
      </c>
    </row>
    <row r="1367" spans="2:4">
      <c r="B1367" s="199" t="s">
        <v>3579</v>
      </c>
      <c r="C1367" s="133">
        <v>0</v>
      </c>
      <c r="D1367" s="133">
        <v>0</v>
      </c>
    </row>
    <row r="1368" spans="2:4">
      <c r="B1368" s="200" t="s">
        <v>1552</v>
      </c>
      <c r="C1368" s="133">
        <v>11208701</v>
      </c>
      <c r="D1368" s="133">
        <v>0</v>
      </c>
    </row>
    <row r="1369" spans="2:4">
      <c r="B1369" s="199" t="s">
        <v>1553</v>
      </c>
      <c r="C1369" s="133">
        <v>11208701</v>
      </c>
      <c r="D1369" s="133">
        <v>0</v>
      </c>
    </row>
    <row r="1370" spans="2:4">
      <c r="B1370" s="200" t="s">
        <v>1554</v>
      </c>
      <c r="C1370" s="133">
        <v>4768626</v>
      </c>
      <c r="D1370" s="133">
        <v>0</v>
      </c>
    </row>
    <row r="1371" spans="2:4">
      <c r="B1371" s="199" t="s">
        <v>1555</v>
      </c>
      <c r="C1371" s="133">
        <v>4768626</v>
      </c>
      <c r="D1371" s="133">
        <v>0</v>
      </c>
    </row>
    <row r="1372" spans="2:4">
      <c r="B1372" s="200" t="s">
        <v>1556</v>
      </c>
      <c r="C1372" s="133">
        <v>6731551</v>
      </c>
      <c r="D1372" s="133">
        <v>0</v>
      </c>
    </row>
    <row r="1373" spans="2:4">
      <c r="B1373" s="199" t="s">
        <v>1557</v>
      </c>
      <c r="C1373" s="133">
        <v>6731551</v>
      </c>
      <c r="D1373" s="133">
        <v>0</v>
      </c>
    </row>
    <row r="1374" spans="2:4">
      <c r="B1374" s="200" t="s">
        <v>1558</v>
      </c>
      <c r="C1374" s="133">
        <v>6731551</v>
      </c>
      <c r="D1374" s="133">
        <v>0</v>
      </c>
    </row>
    <row r="1375" spans="2:4">
      <c r="B1375" s="199" t="s">
        <v>1559</v>
      </c>
      <c r="C1375" s="133">
        <v>6731551</v>
      </c>
      <c r="D1375" s="133">
        <v>0</v>
      </c>
    </row>
    <row r="1376" spans="2:4">
      <c r="B1376" s="200" t="s">
        <v>1560</v>
      </c>
      <c r="C1376" s="133">
        <v>11208701</v>
      </c>
      <c r="D1376" s="133">
        <v>0</v>
      </c>
    </row>
    <row r="1377" spans="2:4">
      <c r="B1377" s="199" t="s">
        <v>1561</v>
      </c>
      <c r="C1377" s="133">
        <v>11208701</v>
      </c>
      <c r="D1377" s="133">
        <v>0</v>
      </c>
    </row>
    <row r="1378" spans="2:4">
      <c r="B1378" s="200" t="s">
        <v>2795</v>
      </c>
      <c r="C1378" s="133">
        <v>6731551</v>
      </c>
      <c r="D1378" s="133">
        <v>0</v>
      </c>
    </row>
    <row r="1379" spans="2:4">
      <c r="B1379" s="199" t="s">
        <v>1562</v>
      </c>
      <c r="C1379" s="133">
        <v>6731551</v>
      </c>
      <c r="D1379" s="133">
        <v>0</v>
      </c>
    </row>
    <row r="1380" spans="2:4">
      <c r="B1380" s="200" t="s">
        <v>1563</v>
      </c>
      <c r="C1380" s="133">
        <v>4768626</v>
      </c>
      <c r="D1380" s="133">
        <v>0</v>
      </c>
    </row>
    <row r="1381" spans="2:4">
      <c r="B1381" s="199" t="s">
        <v>1564</v>
      </c>
      <c r="C1381" s="133">
        <v>4768626</v>
      </c>
      <c r="D1381" s="133">
        <v>0</v>
      </c>
    </row>
    <row r="1382" spans="2:4">
      <c r="B1382" s="200" t="s">
        <v>1565</v>
      </c>
      <c r="C1382" s="133">
        <v>4768626</v>
      </c>
      <c r="D1382" s="133">
        <v>0</v>
      </c>
    </row>
    <row r="1383" spans="2:4">
      <c r="B1383" s="199" t="s">
        <v>1566</v>
      </c>
      <c r="C1383" s="133">
        <v>4768626</v>
      </c>
      <c r="D1383" s="133">
        <v>0</v>
      </c>
    </row>
    <row r="1384" spans="2:4">
      <c r="B1384" s="200" t="s">
        <v>1567</v>
      </c>
      <c r="C1384" s="133">
        <v>6731551</v>
      </c>
      <c r="D1384" s="133">
        <v>0</v>
      </c>
    </row>
    <row r="1385" spans="2:4">
      <c r="B1385" s="199" t="s">
        <v>1568</v>
      </c>
      <c r="C1385" s="133">
        <v>6731551</v>
      </c>
      <c r="D1385" s="133">
        <v>0</v>
      </c>
    </row>
    <row r="1386" spans="2:4">
      <c r="B1386" s="200" t="s">
        <v>2796</v>
      </c>
      <c r="C1386" s="133">
        <v>6731551</v>
      </c>
      <c r="D1386" s="133">
        <v>0</v>
      </c>
    </row>
    <row r="1387" spans="2:4">
      <c r="B1387" s="199" t="s">
        <v>1569</v>
      </c>
      <c r="C1387" s="133">
        <v>6731551</v>
      </c>
      <c r="D1387" s="133">
        <v>0</v>
      </c>
    </row>
    <row r="1388" spans="2:4">
      <c r="B1388" s="200" t="s">
        <v>405</v>
      </c>
      <c r="C1388" s="133">
        <v>5279492</v>
      </c>
      <c r="D1388" s="133">
        <v>0</v>
      </c>
    </row>
    <row r="1389" spans="2:4">
      <c r="B1389" s="199" t="s">
        <v>744</v>
      </c>
      <c r="C1389" s="133">
        <v>5279492</v>
      </c>
      <c r="D1389" s="133">
        <v>0</v>
      </c>
    </row>
    <row r="1390" spans="2:4">
      <c r="B1390" s="200" t="s">
        <v>406</v>
      </c>
      <c r="C1390" s="133">
        <v>8454073</v>
      </c>
      <c r="D1390" s="133">
        <v>3565422.24</v>
      </c>
    </row>
    <row r="1391" spans="2:4">
      <c r="B1391" s="199" t="s">
        <v>745</v>
      </c>
      <c r="C1391" s="133">
        <v>3685447</v>
      </c>
      <c r="D1391" s="133">
        <v>3565422.24</v>
      </c>
    </row>
    <row r="1392" spans="2:4">
      <c r="B1392" s="199" t="s">
        <v>1570</v>
      </c>
      <c r="C1392" s="133">
        <v>4768626</v>
      </c>
      <c r="D1392" s="133">
        <v>0</v>
      </c>
    </row>
    <row r="1393" spans="2:4">
      <c r="B1393" s="200" t="s">
        <v>2797</v>
      </c>
      <c r="C1393" s="133">
        <v>16041156</v>
      </c>
      <c r="D1393" s="133">
        <v>84501768.690000013</v>
      </c>
    </row>
    <row r="1394" spans="2:4">
      <c r="B1394" s="199" t="s">
        <v>746</v>
      </c>
      <c r="C1394" s="133">
        <v>16041156</v>
      </c>
      <c r="D1394" s="133">
        <v>84501768.690000013</v>
      </c>
    </row>
    <row r="1395" spans="2:4">
      <c r="B1395" s="200" t="s">
        <v>3578</v>
      </c>
      <c r="C1395" s="133">
        <v>0</v>
      </c>
      <c r="D1395" s="133">
        <v>0</v>
      </c>
    </row>
    <row r="1396" spans="2:4">
      <c r="B1396" s="199" t="s">
        <v>3577</v>
      </c>
      <c r="C1396" s="133">
        <v>0</v>
      </c>
      <c r="D1396" s="133">
        <v>0</v>
      </c>
    </row>
    <row r="1397" spans="2:4">
      <c r="B1397" s="200" t="s">
        <v>2798</v>
      </c>
      <c r="C1397" s="133">
        <v>6731551</v>
      </c>
      <c r="D1397" s="133">
        <v>0</v>
      </c>
    </row>
    <row r="1398" spans="2:4">
      <c r="B1398" s="199" t="s">
        <v>1571</v>
      </c>
      <c r="C1398" s="133">
        <v>6731551</v>
      </c>
      <c r="D1398" s="133">
        <v>0</v>
      </c>
    </row>
    <row r="1399" spans="2:4">
      <c r="B1399" s="200" t="s">
        <v>1922</v>
      </c>
      <c r="C1399" s="133">
        <v>23939986</v>
      </c>
      <c r="D1399" s="133">
        <v>0</v>
      </c>
    </row>
    <row r="1400" spans="2:4">
      <c r="B1400" s="199" t="s">
        <v>1923</v>
      </c>
      <c r="C1400" s="133">
        <v>23939986</v>
      </c>
      <c r="D1400" s="133">
        <v>0</v>
      </c>
    </row>
    <row r="1401" spans="2:4">
      <c r="B1401" s="200" t="s">
        <v>1572</v>
      </c>
      <c r="C1401" s="133">
        <v>6731551</v>
      </c>
      <c r="D1401" s="133">
        <v>0</v>
      </c>
    </row>
    <row r="1402" spans="2:4">
      <c r="B1402" s="199" t="s">
        <v>1573</v>
      </c>
      <c r="C1402" s="133">
        <v>6731551</v>
      </c>
      <c r="D1402" s="133">
        <v>0</v>
      </c>
    </row>
    <row r="1403" spans="2:4">
      <c r="B1403" s="200" t="s">
        <v>1574</v>
      </c>
      <c r="C1403" s="133">
        <v>4768626</v>
      </c>
      <c r="D1403" s="133">
        <v>0</v>
      </c>
    </row>
    <row r="1404" spans="2:4">
      <c r="B1404" s="199" t="s">
        <v>1575</v>
      </c>
      <c r="C1404" s="133">
        <v>4768626</v>
      </c>
      <c r="D1404" s="133">
        <v>0</v>
      </c>
    </row>
    <row r="1405" spans="2:4">
      <c r="B1405" s="200" t="s">
        <v>1576</v>
      </c>
      <c r="C1405" s="133">
        <v>4768626</v>
      </c>
      <c r="D1405" s="133">
        <v>0</v>
      </c>
    </row>
    <row r="1406" spans="2:4">
      <c r="B1406" s="199" t="s">
        <v>1577</v>
      </c>
      <c r="C1406" s="133">
        <v>4768626</v>
      </c>
      <c r="D1406" s="133">
        <v>0</v>
      </c>
    </row>
    <row r="1407" spans="2:4">
      <c r="B1407" s="200" t="s">
        <v>1578</v>
      </c>
      <c r="C1407" s="133">
        <v>4768626</v>
      </c>
      <c r="D1407" s="133">
        <v>0</v>
      </c>
    </row>
    <row r="1408" spans="2:4">
      <c r="B1408" s="199" t="s">
        <v>1579</v>
      </c>
      <c r="C1408" s="133">
        <v>4768626</v>
      </c>
      <c r="D1408" s="133">
        <v>0</v>
      </c>
    </row>
    <row r="1409" spans="2:4">
      <c r="B1409" s="200" t="s">
        <v>1580</v>
      </c>
      <c r="C1409" s="133">
        <v>6731551</v>
      </c>
      <c r="D1409" s="133">
        <v>0</v>
      </c>
    </row>
    <row r="1410" spans="2:4">
      <c r="B1410" s="199" t="s">
        <v>1581</v>
      </c>
      <c r="C1410" s="133">
        <v>6731551</v>
      </c>
      <c r="D1410" s="133">
        <v>0</v>
      </c>
    </row>
    <row r="1411" spans="2:4">
      <c r="B1411" s="200" t="s">
        <v>1582</v>
      </c>
      <c r="C1411" s="133">
        <v>4768626</v>
      </c>
      <c r="D1411" s="133">
        <v>0</v>
      </c>
    </row>
    <row r="1412" spans="2:4">
      <c r="B1412" s="199" t="s">
        <v>1583</v>
      </c>
      <c r="C1412" s="133">
        <v>4768626</v>
      </c>
      <c r="D1412" s="133">
        <v>0</v>
      </c>
    </row>
    <row r="1413" spans="2:4">
      <c r="B1413" s="200" t="s">
        <v>2799</v>
      </c>
      <c r="C1413" s="133">
        <v>4768626</v>
      </c>
      <c r="D1413" s="133">
        <v>0</v>
      </c>
    </row>
    <row r="1414" spans="2:4">
      <c r="B1414" s="199" t="s">
        <v>1584</v>
      </c>
      <c r="C1414" s="133">
        <v>4768626</v>
      </c>
      <c r="D1414" s="133">
        <v>0</v>
      </c>
    </row>
    <row r="1415" spans="2:4">
      <c r="B1415" s="200" t="s">
        <v>407</v>
      </c>
      <c r="C1415" s="133">
        <v>47602869</v>
      </c>
      <c r="D1415" s="133">
        <v>11503873.890000001</v>
      </c>
    </row>
    <row r="1416" spans="2:4">
      <c r="B1416" s="199" t="s">
        <v>747</v>
      </c>
      <c r="C1416" s="133">
        <v>47602869</v>
      </c>
      <c r="D1416" s="133">
        <v>11503873.890000001</v>
      </c>
    </row>
    <row r="1417" spans="2:4">
      <c r="B1417" s="200" t="s">
        <v>1585</v>
      </c>
      <c r="C1417" s="133">
        <v>4768626</v>
      </c>
      <c r="D1417" s="133">
        <v>0</v>
      </c>
    </row>
    <row r="1418" spans="2:4">
      <c r="B1418" s="199" t="s">
        <v>1586</v>
      </c>
      <c r="C1418" s="133">
        <v>4768626</v>
      </c>
      <c r="D1418" s="133">
        <v>0</v>
      </c>
    </row>
    <row r="1419" spans="2:4">
      <c r="B1419" s="200" t="s">
        <v>1587</v>
      </c>
      <c r="C1419" s="133">
        <v>4768626</v>
      </c>
      <c r="D1419" s="133">
        <v>0</v>
      </c>
    </row>
    <row r="1420" spans="2:4">
      <c r="B1420" s="199" t="s">
        <v>1588</v>
      </c>
      <c r="C1420" s="133">
        <v>4768626</v>
      </c>
      <c r="D1420" s="133">
        <v>0</v>
      </c>
    </row>
    <row r="1421" spans="2:4">
      <c r="B1421" s="200" t="s">
        <v>1589</v>
      </c>
      <c r="C1421" s="133">
        <v>6731551</v>
      </c>
      <c r="D1421" s="133">
        <v>0</v>
      </c>
    </row>
    <row r="1422" spans="2:4">
      <c r="B1422" s="199" t="s">
        <v>1590</v>
      </c>
      <c r="C1422" s="133">
        <v>6731551</v>
      </c>
      <c r="D1422" s="133">
        <v>0</v>
      </c>
    </row>
    <row r="1423" spans="2:4">
      <c r="B1423" s="200" t="s">
        <v>1591</v>
      </c>
      <c r="C1423" s="133">
        <v>11208701</v>
      </c>
      <c r="D1423" s="133">
        <v>0</v>
      </c>
    </row>
    <row r="1424" spans="2:4">
      <c r="B1424" s="199" t="s">
        <v>1592</v>
      </c>
      <c r="C1424" s="133">
        <v>11208701</v>
      </c>
      <c r="D1424" s="133">
        <v>0</v>
      </c>
    </row>
    <row r="1425" spans="2:4">
      <c r="B1425" s="200" t="s">
        <v>1593</v>
      </c>
      <c r="C1425" s="133">
        <v>6731551</v>
      </c>
      <c r="D1425" s="133">
        <v>1816558.88</v>
      </c>
    </row>
    <row r="1426" spans="2:4">
      <c r="B1426" s="199" t="s">
        <v>1594</v>
      </c>
      <c r="C1426" s="133">
        <v>6731551</v>
      </c>
      <c r="D1426" s="133">
        <v>1816558.88</v>
      </c>
    </row>
    <row r="1427" spans="2:4">
      <c r="B1427" s="200" t="s">
        <v>1595</v>
      </c>
      <c r="C1427" s="133">
        <v>6731551</v>
      </c>
      <c r="D1427" s="133">
        <v>0</v>
      </c>
    </row>
    <row r="1428" spans="2:4">
      <c r="B1428" s="199" t="s">
        <v>1596</v>
      </c>
      <c r="C1428" s="133">
        <v>6731551</v>
      </c>
      <c r="D1428" s="133">
        <v>0</v>
      </c>
    </row>
    <row r="1429" spans="2:4">
      <c r="B1429" s="200" t="s">
        <v>1597</v>
      </c>
      <c r="C1429" s="133">
        <v>4768626</v>
      </c>
      <c r="D1429" s="133">
        <v>0</v>
      </c>
    </row>
    <row r="1430" spans="2:4">
      <c r="B1430" s="199" t="s">
        <v>1598</v>
      </c>
      <c r="C1430" s="133">
        <v>4768626</v>
      </c>
      <c r="D1430" s="133">
        <v>0</v>
      </c>
    </row>
    <row r="1431" spans="2:4">
      <c r="B1431" s="200" t="s">
        <v>1599</v>
      </c>
      <c r="C1431" s="133">
        <v>6731551</v>
      </c>
      <c r="D1431" s="133">
        <v>0</v>
      </c>
    </row>
    <row r="1432" spans="2:4">
      <c r="B1432" s="199" t="s">
        <v>1600</v>
      </c>
      <c r="C1432" s="133">
        <v>6731551</v>
      </c>
      <c r="D1432" s="133">
        <v>0</v>
      </c>
    </row>
    <row r="1433" spans="2:4">
      <c r="B1433" s="200" t="s">
        <v>3191</v>
      </c>
      <c r="C1433" s="133">
        <v>9743844</v>
      </c>
      <c r="D1433" s="133">
        <v>0</v>
      </c>
    </row>
    <row r="1434" spans="2:4">
      <c r="B1434" s="199" t="s">
        <v>3192</v>
      </c>
      <c r="C1434" s="133">
        <v>9743844</v>
      </c>
      <c r="D1434" s="133">
        <v>0</v>
      </c>
    </row>
    <row r="1435" spans="2:4">
      <c r="B1435" s="200" t="s">
        <v>1601</v>
      </c>
      <c r="C1435" s="133">
        <v>4768626</v>
      </c>
      <c r="D1435" s="133">
        <v>0</v>
      </c>
    </row>
    <row r="1436" spans="2:4">
      <c r="B1436" s="199" t="s">
        <v>1602</v>
      </c>
      <c r="C1436" s="133">
        <v>4768626</v>
      </c>
      <c r="D1436" s="133">
        <v>0</v>
      </c>
    </row>
    <row r="1437" spans="2:4">
      <c r="B1437" s="200" t="s">
        <v>3193</v>
      </c>
      <c r="C1437" s="133">
        <v>7762336</v>
      </c>
      <c r="D1437" s="133">
        <v>0</v>
      </c>
    </row>
    <row r="1438" spans="2:4">
      <c r="B1438" s="199" t="s">
        <v>3194</v>
      </c>
      <c r="C1438" s="133">
        <v>7762336</v>
      </c>
      <c r="D1438" s="133">
        <v>0</v>
      </c>
    </row>
    <row r="1439" spans="2:4">
      <c r="B1439" s="200" t="s">
        <v>3195</v>
      </c>
      <c r="C1439" s="133">
        <v>10870412</v>
      </c>
      <c r="D1439" s="133">
        <v>0</v>
      </c>
    </row>
    <row r="1440" spans="2:4">
      <c r="B1440" s="199" t="s">
        <v>3196</v>
      </c>
      <c r="C1440" s="133">
        <v>10870412</v>
      </c>
      <c r="D1440" s="133">
        <v>0</v>
      </c>
    </row>
    <row r="1441" spans="2:4">
      <c r="B1441" s="200" t="s">
        <v>2639</v>
      </c>
      <c r="C1441" s="133">
        <v>11025199</v>
      </c>
      <c r="D1441" s="133">
        <v>0</v>
      </c>
    </row>
    <row r="1442" spans="2:4">
      <c r="B1442" s="199" t="s">
        <v>2640</v>
      </c>
      <c r="C1442" s="133">
        <v>11025199</v>
      </c>
      <c r="D1442" s="133">
        <v>0</v>
      </c>
    </row>
    <row r="1443" spans="2:4">
      <c r="B1443" s="200" t="s">
        <v>4048</v>
      </c>
      <c r="C1443" s="133">
        <v>0</v>
      </c>
      <c r="D1443" s="133">
        <v>0</v>
      </c>
    </row>
    <row r="1444" spans="2:4">
      <c r="B1444" s="199" t="s">
        <v>4047</v>
      </c>
      <c r="C1444" s="133">
        <v>0</v>
      </c>
      <c r="D1444" s="133">
        <v>0</v>
      </c>
    </row>
    <row r="1445" spans="2:4">
      <c r="B1445" s="200" t="s">
        <v>3694</v>
      </c>
      <c r="C1445" s="133">
        <v>0</v>
      </c>
      <c r="D1445" s="133">
        <v>16166862.939999999</v>
      </c>
    </row>
    <row r="1446" spans="2:4">
      <c r="B1446" s="199" t="s">
        <v>3693</v>
      </c>
      <c r="C1446" s="133">
        <v>0</v>
      </c>
      <c r="D1446" s="133">
        <v>16166862.939999999</v>
      </c>
    </row>
    <row r="1447" spans="2:4">
      <c r="B1447" s="200" t="s">
        <v>3197</v>
      </c>
      <c r="C1447" s="133">
        <v>2000469</v>
      </c>
      <c r="D1447" s="133">
        <v>0</v>
      </c>
    </row>
    <row r="1448" spans="2:4">
      <c r="B1448" s="199" t="s">
        <v>3198</v>
      </c>
      <c r="C1448" s="133">
        <v>2000469</v>
      </c>
      <c r="D1448" s="133">
        <v>0</v>
      </c>
    </row>
    <row r="1449" spans="2:4">
      <c r="B1449" s="200" t="s">
        <v>408</v>
      </c>
      <c r="C1449" s="133">
        <v>8433540</v>
      </c>
      <c r="D1449" s="133">
        <v>7694784.4000000004</v>
      </c>
    </row>
    <row r="1450" spans="2:4">
      <c r="B1450" s="199" t="s">
        <v>748</v>
      </c>
      <c r="C1450" s="133">
        <v>8433540</v>
      </c>
      <c r="D1450" s="133">
        <v>7694784.4000000004</v>
      </c>
    </row>
    <row r="1451" spans="2:4">
      <c r="B1451" s="200" t="s">
        <v>409</v>
      </c>
      <c r="C1451" s="133">
        <v>54219027</v>
      </c>
      <c r="D1451" s="133">
        <v>77687293.930000007</v>
      </c>
    </row>
    <row r="1452" spans="2:4">
      <c r="B1452" s="199" t="s">
        <v>749</v>
      </c>
      <c r="C1452" s="133">
        <v>54219027</v>
      </c>
      <c r="D1452" s="133">
        <v>77687293.930000007</v>
      </c>
    </row>
    <row r="1453" spans="2:4">
      <c r="B1453" s="200" t="s">
        <v>2641</v>
      </c>
      <c r="C1453" s="133">
        <v>128185261</v>
      </c>
      <c r="D1453" s="133">
        <v>90362807.359999999</v>
      </c>
    </row>
    <row r="1454" spans="2:4">
      <c r="B1454" s="199" t="s">
        <v>2642</v>
      </c>
      <c r="C1454" s="133">
        <v>128185261</v>
      </c>
      <c r="D1454" s="133">
        <v>90362807.359999999</v>
      </c>
    </row>
    <row r="1455" spans="2:4">
      <c r="B1455" s="200" t="s">
        <v>2643</v>
      </c>
      <c r="C1455" s="133">
        <v>76402553</v>
      </c>
      <c r="D1455" s="133">
        <v>28147881.07</v>
      </c>
    </row>
    <row r="1456" spans="2:4">
      <c r="B1456" s="199" t="s">
        <v>2644</v>
      </c>
      <c r="C1456" s="133">
        <v>76402553</v>
      </c>
      <c r="D1456" s="133">
        <v>28147881.07</v>
      </c>
    </row>
    <row r="1457" spans="2:4">
      <c r="B1457" s="200" t="s">
        <v>3199</v>
      </c>
      <c r="C1457" s="133">
        <v>2631585</v>
      </c>
      <c r="D1457" s="133">
        <v>0</v>
      </c>
    </row>
    <row r="1458" spans="2:4">
      <c r="B1458" s="199" t="s">
        <v>3200</v>
      </c>
      <c r="C1458" s="133">
        <v>2631585</v>
      </c>
      <c r="D1458" s="133">
        <v>0</v>
      </c>
    </row>
    <row r="1459" spans="2:4">
      <c r="B1459" s="200" t="s">
        <v>410</v>
      </c>
      <c r="C1459" s="133">
        <v>22813453</v>
      </c>
      <c r="D1459" s="133">
        <v>0</v>
      </c>
    </row>
    <row r="1460" spans="2:4">
      <c r="B1460" s="199" t="s">
        <v>750</v>
      </c>
      <c r="C1460" s="133">
        <v>22813453</v>
      </c>
      <c r="D1460" s="133">
        <v>0</v>
      </c>
    </row>
    <row r="1461" spans="2:4">
      <c r="B1461" s="200" t="s">
        <v>3489</v>
      </c>
      <c r="C1461" s="133">
        <v>0</v>
      </c>
      <c r="D1461" s="133">
        <v>26180348.149999999</v>
      </c>
    </row>
    <row r="1462" spans="2:4">
      <c r="B1462" s="199" t="s">
        <v>3490</v>
      </c>
      <c r="C1462" s="133">
        <v>0</v>
      </c>
      <c r="D1462" s="133">
        <v>26180348.149999999</v>
      </c>
    </row>
    <row r="1463" spans="2:4">
      <c r="B1463" s="200" t="s">
        <v>3201</v>
      </c>
      <c r="C1463" s="133">
        <v>6305735</v>
      </c>
      <c r="D1463" s="133">
        <v>0</v>
      </c>
    </row>
    <row r="1464" spans="2:4">
      <c r="B1464" s="199" t="s">
        <v>3202</v>
      </c>
      <c r="C1464" s="133">
        <v>6305735</v>
      </c>
      <c r="D1464" s="133">
        <v>0</v>
      </c>
    </row>
    <row r="1465" spans="2:4">
      <c r="B1465" s="200" t="s">
        <v>411</v>
      </c>
      <c r="C1465" s="133">
        <v>86642840</v>
      </c>
      <c r="D1465" s="133">
        <v>49014550.100000001</v>
      </c>
    </row>
    <row r="1466" spans="2:4">
      <c r="B1466" s="199" t="s">
        <v>751</v>
      </c>
      <c r="C1466" s="133">
        <v>86642840</v>
      </c>
      <c r="D1466" s="133">
        <v>49014550.100000001</v>
      </c>
    </row>
    <row r="1467" spans="2:4">
      <c r="B1467" s="200" t="s">
        <v>3203</v>
      </c>
      <c r="C1467" s="133">
        <v>6767707</v>
      </c>
      <c r="D1467" s="133">
        <v>0</v>
      </c>
    </row>
    <row r="1468" spans="2:4">
      <c r="B1468" s="199" t="s">
        <v>3204</v>
      </c>
      <c r="C1468" s="133">
        <v>6767707</v>
      </c>
      <c r="D1468" s="133">
        <v>0</v>
      </c>
    </row>
    <row r="1469" spans="2:4">
      <c r="B1469" s="200" t="s">
        <v>3205</v>
      </c>
      <c r="C1469" s="133">
        <v>13525671</v>
      </c>
      <c r="D1469" s="133">
        <v>0</v>
      </c>
    </row>
    <row r="1470" spans="2:4">
      <c r="B1470" s="199" t="s">
        <v>3206</v>
      </c>
      <c r="C1470" s="133">
        <v>13525671</v>
      </c>
      <c r="D1470" s="133">
        <v>0</v>
      </c>
    </row>
    <row r="1471" spans="2:4">
      <c r="B1471" s="200" t="s">
        <v>3919</v>
      </c>
      <c r="C1471" s="133">
        <v>0</v>
      </c>
      <c r="D1471" s="133">
        <v>0</v>
      </c>
    </row>
    <row r="1472" spans="2:4">
      <c r="B1472" s="199" t="s">
        <v>3918</v>
      </c>
      <c r="C1472" s="133">
        <v>0</v>
      </c>
      <c r="D1472" s="133">
        <v>0</v>
      </c>
    </row>
    <row r="1473" spans="2:4">
      <c r="B1473" s="200" t="s">
        <v>3917</v>
      </c>
      <c r="C1473" s="133">
        <v>0</v>
      </c>
      <c r="D1473" s="133">
        <v>0</v>
      </c>
    </row>
    <row r="1474" spans="2:4">
      <c r="B1474" s="199" t="s">
        <v>3916</v>
      </c>
      <c r="C1474" s="133">
        <v>0</v>
      </c>
      <c r="D1474" s="133">
        <v>0</v>
      </c>
    </row>
    <row r="1475" spans="2:4">
      <c r="B1475" s="200" t="s">
        <v>3207</v>
      </c>
      <c r="C1475" s="133">
        <v>5324643</v>
      </c>
      <c r="D1475" s="133">
        <v>5028411</v>
      </c>
    </row>
    <row r="1476" spans="2:4">
      <c r="B1476" s="199" t="s">
        <v>3208</v>
      </c>
      <c r="C1476" s="133">
        <v>5324643</v>
      </c>
      <c r="D1476" s="133">
        <v>5028411</v>
      </c>
    </row>
    <row r="1477" spans="2:4">
      <c r="B1477" s="200" t="s">
        <v>3915</v>
      </c>
      <c r="C1477" s="133">
        <v>0</v>
      </c>
      <c r="D1477" s="133">
        <v>0</v>
      </c>
    </row>
    <row r="1478" spans="2:4">
      <c r="B1478" s="199" t="s">
        <v>3914</v>
      </c>
      <c r="C1478" s="133">
        <v>0</v>
      </c>
      <c r="D1478" s="133">
        <v>0</v>
      </c>
    </row>
    <row r="1479" spans="2:4">
      <c r="B1479" s="200" t="s">
        <v>3913</v>
      </c>
      <c r="C1479" s="133">
        <v>0</v>
      </c>
      <c r="D1479" s="133">
        <v>0</v>
      </c>
    </row>
    <row r="1480" spans="2:4">
      <c r="B1480" s="199" t="s">
        <v>3912</v>
      </c>
      <c r="C1480" s="133">
        <v>0</v>
      </c>
      <c r="D1480" s="133">
        <v>0</v>
      </c>
    </row>
    <row r="1481" spans="2:4">
      <c r="B1481" s="200" t="s">
        <v>412</v>
      </c>
      <c r="C1481" s="133">
        <v>9341726</v>
      </c>
      <c r="D1481" s="133">
        <v>0</v>
      </c>
    </row>
    <row r="1482" spans="2:4">
      <c r="B1482" s="199" t="s">
        <v>752</v>
      </c>
      <c r="C1482" s="133">
        <v>9341726</v>
      </c>
      <c r="D1482" s="133">
        <v>0</v>
      </c>
    </row>
    <row r="1483" spans="2:4">
      <c r="B1483" s="200" t="s">
        <v>3911</v>
      </c>
      <c r="C1483" s="133">
        <v>0</v>
      </c>
      <c r="D1483" s="133">
        <v>0</v>
      </c>
    </row>
    <row r="1484" spans="2:4">
      <c r="B1484" s="199" t="s">
        <v>3910</v>
      </c>
      <c r="C1484" s="133">
        <v>0</v>
      </c>
      <c r="D1484" s="133">
        <v>0</v>
      </c>
    </row>
    <row r="1485" spans="2:4">
      <c r="B1485" s="200" t="s">
        <v>3909</v>
      </c>
      <c r="C1485" s="133">
        <v>0</v>
      </c>
      <c r="D1485" s="133">
        <v>0</v>
      </c>
    </row>
    <row r="1486" spans="2:4">
      <c r="B1486" s="199" t="s">
        <v>3908</v>
      </c>
      <c r="C1486" s="133">
        <v>0</v>
      </c>
      <c r="D1486" s="133">
        <v>0</v>
      </c>
    </row>
    <row r="1487" spans="2:4">
      <c r="B1487" s="200" t="s">
        <v>3907</v>
      </c>
      <c r="C1487" s="133">
        <v>0</v>
      </c>
      <c r="D1487" s="133">
        <v>0</v>
      </c>
    </row>
    <row r="1488" spans="2:4">
      <c r="B1488" s="199" t="s">
        <v>3906</v>
      </c>
      <c r="C1488" s="133">
        <v>0</v>
      </c>
      <c r="D1488" s="133">
        <v>0</v>
      </c>
    </row>
    <row r="1489" spans="2:4">
      <c r="B1489" s="200" t="s">
        <v>3209</v>
      </c>
      <c r="C1489" s="133">
        <v>20271026</v>
      </c>
      <c r="D1489" s="133">
        <v>13095509.050000001</v>
      </c>
    </row>
    <row r="1490" spans="2:4">
      <c r="B1490" s="199" t="s">
        <v>3210</v>
      </c>
      <c r="C1490" s="133">
        <v>20271026</v>
      </c>
      <c r="D1490" s="133">
        <v>13095509.050000001</v>
      </c>
    </row>
    <row r="1491" spans="2:4">
      <c r="B1491" s="200" t="s">
        <v>413</v>
      </c>
      <c r="C1491" s="133">
        <v>12921512</v>
      </c>
      <c r="D1491" s="133">
        <v>0</v>
      </c>
    </row>
    <row r="1492" spans="2:4">
      <c r="B1492" s="199" t="s">
        <v>753</v>
      </c>
      <c r="C1492" s="133">
        <v>12921512</v>
      </c>
      <c r="D1492" s="133">
        <v>0</v>
      </c>
    </row>
    <row r="1493" spans="2:4">
      <c r="B1493" s="200" t="s">
        <v>3430</v>
      </c>
      <c r="C1493" s="133">
        <v>0</v>
      </c>
      <c r="D1493" s="133">
        <v>62951107.869999997</v>
      </c>
    </row>
    <row r="1494" spans="2:4">
      <c r="B1494" s="199" t="s">
        <v>3431</v>
      </c>
      <c r="C1494" s="133">
        <v>0</v>
      </c>
      <c r="D1494" s="133">
        <v>62951107.869999997</v>
      </c>
    </row>
    <row r="1495" spans="2:4">
      <c r="B1495" s="200" t="s">
        <v>414</v>
      </c>
      <c r="C1495" s="133">
        <v>120530102</v>
      </c>
      <c r="D1495" s="133">
        <v>59189842.030000001</v>
      </c>
    </row>
    <row r="1496" spans="2:4">
      <c r="B1496" s="199" t="s">
        <v>754</v>
      </c>
      <c r="C1496" s="133">
        <v>120530102</v>
      </c>
      <c r="D1496" s="133">
        <v>59189842.030000001</v>
      </c>
    </row>
    <row r="1497" spans="2:4">
      <c r="B1497" s="200" t="s">
        <v>3432</v>
      </c>
      <c r="C1497" s="133">
        <v>0</v>
      </c>
      <c r="D1497" s="133">
        <v>0</v>
      </c>
    </row>
    <row r="1498" spans="2:4">
      <c r="B1498" s="199" t="s">
        <v>3433</v>
      </c>
      <c r="C1498" s="133">
        <v>0</v>
      </c>
      <c r="D1498" s="133">
        <v>0</v>
      </c>
    </row>
    <row r="1499" spans="2:4">
      <c r="B1499" s="200" t="s">
        <v>1086</v>
      </c>
      <c r="C1499" s="133">
        <v>70732021</v>
      </c>
      <c r="D1499" s="133">
        <v>41400701.420000002</v>
      </c>
    </row>
    <row r="1500" spans="2:4">
      <c r="B1500" s="199" t="s">
        <v>1087</v>
      </c>
      <c r="C1500" s="133">
        <v>70732021</v>
      </c>
      <c r="D1500" s="133">
        <v>41400701.420000002</v>
      </c>
    </row>
    <row r="1501" spans="2:4">
      <c r="B1501" s="200" t="s">
        <v>3491</v>
      </c>
      <c r="C1501" s="133">
        <v>0</v>
      </c>
      <c r="D1501" s="133">
        <v>0</v>
      </c>
    </row>
    <row r="1502" spans="2:4">
      <c r="B1502" s="199" t="s">
        <v>3492</v>
      </c>
      <c r="C1502" s="133">
        <v>0</v>
      </c>
      <c r="D1502" s="133">
        <v>0</v>
      </c>
    </row>
    <row r="1503" spans="2:4">
      <c r="B1503" s="201" t="s">
        <v>283</v>
      </c>
      <c r="C1503" s="135">
        <v>311462403</v>
      </c>
      <c r="D1503" s="135">
        <v>45892142.159999996</v>
      </c>
    </row>
    <row r="1504" spans="2:4">
      <c r="B1504" s="200" t="s">
        <v>2800</v>
      </c>
      <c r="C1504" s="133">
        <v>311462403</v>
      </c>
      <c r="D1504" s="133">
        <v>45892142.159999996</v>
      </c>
    </row>
    <row r="1505" spans="2:4">
      <c r="B1505" s="199" t="s">
        <v>2645</v>
      </c>
      <c r="C1505" s="133">
        <v>311462403</v>
      </c>
      <c r="D1505" s="133">
        <v>45892142.159999996</v>
      </c>
    </row>
    <row r="1506" spans="2:4">
      <c r="B1506" s="202" t="s">
        <v>415</v>
      </c>
      <c r="C1506" s="133">
        <v>1084167292</v>
      </c>
      <c r="D1506" s="133">
        <v>930553659.11999989</v>
      </c>
    </row>
    <row r="1507" spans="2:4">
      <c r="B1507" s="201" t="s">
        <v>281</v>
      </c>
      <c r="C1507" s="135">
        <v>639694336</v>
      </c>
      <c r="D1507" s="135">
        <v>375395513.94</v>
      </c>
    </row>
    <row r="1508" spans="2:4">
      <c r="B1508" s="200" t="s">
        <v>416</v>
      </c>
      <c r="C1508" s="133">
        <v>48144998</v>
      </c>
      <c r="D1508" s="133">
        <v>0</v>
      </c>
    </row>
    <row r="1509" spans="2:4">
      <c r="B1509" s="199" t="s">
        <v>755</v>
      </c>
      <c r="C1509" s="133">
        <v>48144998</v>
      </c>
      <c r="D1509" s="133">
        <v>0</v>
      </c>
    </row>
    <row r="1510" spans="2:4">
      <c r="B1510" s="200" t="s">
        <v>417</v>
      </c>
      <c r="C1510" s="133">
        <v>53842756</v>
      </c>
      <c r="D1510" s="133">
        <v>21393603.210000001</v>
      </c>
    </row>
    <row r="1511" spans="2:4">
      <c r="B1511" s="199" t="s">
        <v>756</v>
      </c>
      <c r="C1511" s="133">
        <v>53842756</v>
      </c>
      <c r="D1511" s="133">
        <v>21393603.210000001</v>
      </c>
    </row>
    <row r="1512" spans="2:4">
      <c r="B1512" s="200" t="s">
        <v>1273</v>
      </c>
      <c r="C1512" s="133">
        <v>6606206</v>
      </c>
      <c r="D1512" s="133">
        <v>0</v>
      </c>
    </row>
    <row r="1513" spans="2:4">
      <c r="B1513" s="199" t="s">
        <v>1274</v>
      </c>
      <c r="C1513" s="133">
        <v>6606206</v>
      </c>
      <c r="D1513" s="133">
        <v>0</v>
      </c>
    </row>
    <row r="1514" spans="2:4">
      <c r="B1514" s="200" t="s">
        <v>1275</v>
      </c>
      <c r="C1514" s="133">
        <v>4628889</v>
      </c>
      <c r="D1514" s="133">
        <v>0</v>
      </c>
    </row>
    <row r="1515" spans="2:4">
      <c r="B1515" s="199" t="s">
        <v>1276</v>
      </c>
      <c r="C1515" s="133">
        <v>4628889</v>
      </c>
      <c r="D1515" s="133">
        <v>0</v>
      </c>
    </row>
    <row r="1516" spans="2:4">
      <c r="B1516" s="200" t="s">
        <v>2801</v>
      </c>
      <c r="C1516" s="133">
        <v>16215887</v>
      </c>
      <c r="D1516" s="133">
        <v>5580876.2400000002</v>
      </c>
    </row>
    <row r="1517" spans="2:4">
      <c r="B1517" s="199" t="s">
        <v>2646</v>
      </c>
      <c r="C1517" s="133">
        <v>16215887</v>
      </c>
      <c r="D1517" s="133">
        <v>5580876.2400000002</v>
      </c>
    </row>
    <row r="1518" spans="2:4">
      <c r="B1518" s="200" t="s">
        <v>1277</v>
      </c>
      <c r="C1518" s="133">
        <v>4628889</v>
      </c>
      <c r="D1518" s="133">
        <v>0</v>
      </c>
    </row>
    <row r="1519" spans="2:4">
      <c r="B1519" s="199" t="s">
        <v>1278</v>
      </c>
      <c r="C1519" s="133">
        <v>4628889</v>
      </c>
      <c r="D1519" s="133">
        <v>0</v>
      </c>
    </row>
    <row r="1520" spans="2:4">
      <c r="B1520" s="200" t="s">
        <v>1279</v>
      </c>
      <c r="C1520" s="133">
        <v>4628889</v>
      </c>
      <c r="D1520" s="133">
        <v>0</v>
      </c>
    </row>
    <row r="1521" spans="2:4">
      <c r="B1521" s="199" t="s">
        <v>1280</v>
      </c>
      <c r="C1521" s="133">
        <v>4628889</v>
      </c>
      <c r="D1521" s="133">
        <v>0</v>
      </c>
    </row>
    <row r="1522" spans="2:4">
      <c r="B1522" s="200" t="s">
        <v>1281</v>
      </c>
      <c r="C1522" s="133">
        <v>11116179</v>
      </c>
      <c r="D1522" s="133">
        <v>0</v>
      </c>
    </row>
    <row r="1523" spans="2:4">
      <c r="B1523" s="199" t="s">
        <v>1282</v>
      </c>
      <c r="C1523" s="133">
        <v>11116179</v>
      </c>
      <c r="D1523" s="133">
        <v>0</v>
      </c>
    </row>
    <row r="1524" spans="2:4">
      <c r="B1524" s="200" t="s">
        <v>1283</v>
      </c>
      <c r="C1524" s="133">
        <v>4628889</v>
      </c>
      <c r="D1524" s="133">
        <v>0</v>
      </c>
    </row>
    <row r="1525" spans="2:4">
      <c r="B1525" s="199" t="s">
        <v>1284</v>
      </c>
      <c r="C1525" s="133">
        <v>4628889</v>
      </c>
      <c r="D1525" s="133">
        <v>0</v>
      </c>
    </row>
    <row r="1526" spans="2:4">
      <c r="B1526" s="200" t="s">
        <v>2802</v>
      </c>
      <c r="C1526" s="133">
        <v>6606206</v>
      </c>
      <c r="D1526" s="133">
        <v>0</v>
      </c>
    </row>
    <row r="1527" spans="2:4">
      <c r="B1527" s="199" t="s">
        <v>1285</v>
      </c>
      <c r="C1527" s="133">
        <v>6606206</v>
      </c>
      <c r="D1527" s="133">
        <v>0</v>
      </c>
    </row>
    <row r="1528" spans="2:4">
      <c r="B1528" s="200" t="s">
        <v>2803</v>
      </c>
      <c r="C1528" s="133">
        <v>15283509</v>
      </c>
      <c r="D1528" s="133">
        <v>18470979.890000001</v>
      </c>
    </row>
    <row r="1529" spans="2:4">
      <c r="B1529" s="199" t="s">
        <v>758</v>
      </c>
      <c r="C1529" s="133">
        <v>15283509</v>
      </c>
      <c r="D1529" s="133">
        <v>18470979.890000001</v>
      </c>
    </row>
    <row r="1530" spans="2:4">
      <c r="B1530" s="200" t="s">
        <v>1286</v>
      </c>
      <c r="C1530" s="133">
        <v>4628889</v>
      </c>
      <c r="D1530" s="133">
        <v>0</v>
      </c>
    </row>
    <row r="1531" spans="2:4">
      <c r="B1531" s="199" t="s">
        <v>1287</v>
      </c>
      <c r="C1531" s="133">
        <v>4628889</v>
      </c>
      <c r="D1531" s="133">
        <v>0</v>
      </c>
    </row>
    <row r="1532" spans="2:4">
      <c r="B1532" s="200" t="s">
        <v>4135</v>
      </c>
      <c r="C1532" s="133">
        <v>0</v>
      </c>
      <c r="D1532" s="133">
        <v>59213587.549999997</v>
      </c>
    </row>
    <row r="1533" spans="2:4">
      <c r="B1533" s="199" t="s">
        <v>4134</v>
      </c>
      <c r="C1533" s="133">
        <v>0</v>
      </c>
      <c r="D1533" s="133">
        <v>59213587.549999997</v>
      </c>
    </row>
    <row r="1534" spans="2:4">
      <c r="B1534" s="200" t="s">
        <v>419</v>
      </c>
      <c r="C1534" s="133">
        <v>2462758</v>
      </c>
      <c r="D1534" s="133">
        <v>3464500.4</v>
      </c>
    </row>
    <row r="1535" spans="2:4">
      <c r="B1535" s="199" t="s">
        <v>759</v>
      </c>
      <c r="C1535" s="133">
        <v>2462758</v>
      </c>
      <c r="D1535" s="133">
        <v>3464500.4</v>
      </c>
    </row>
    <row r="1536" spans="2:4">
      <c r="B1536" s="200" t="s">
        <v>1020</v>
      </c>
      <c r="C1536" s="133">
        <v>22919703</v>
      </c>
      <c r="D1536" s="133">
        <v>26919703</v>
      </c>
    </row>
    <row r="1537" spans="2:4">
      <c r="B1537" s="199" t="s">
        <v>1021</v>
      </c>
      <c r="C1537" s="133">
        <v>22919703</v>
      </c>
      <c r="D1537" s="133">
        <v>26919703</v>
      </c>
    </row>
    <row r="1538" spans="2:4">
      <c r="B1538" s="200" t="s">
        <v>1022</v>
      </c>
      <c r="C1538" s="133">
        <v>40346822</v>
      </c>
      <c r="D1538" s="133">
        <v>42811486</v>
      </c>
    </row>
    <row r="1539" spans="2:4">
      <c r="B1539" s="199" t="s">
        <v>1023</v>
      </c>
      <c r="C1539" s="133">
        <v>40346822</v>
      </c>
      <c r="D1539" s="133">
        <v>42811486</v>
      </c>
    </row>
    <row r="1540" spans="2:4">
      <c r="B1540" s="200" t="s">
        <v>1024</v>
      </c>
      <c r="C1540" s="133">
        <v>17015757</v>
      </c>
      <c r="D1540" s="133">
        <v>20932802</v>
      </c>
    </row>
    <row r="1541" spans="2:4">
      <c r="B1541" s="199" t="s">
        <v>1025</v>
      </c>
      <c r="C1541" s="133">
        <v>17015757</v>
      </c>
      <c r="D1541" s="133">
        <v>20932802</v>
      </c>
    </row>
    <row r="1542" spans="2:4">
      <c r="B1542" s="200" t="s">
        <v>420</v>
      </c>
      <c r="C1542" s="133">
        <v>3944668</v>
      </c>
      <c r="D1542" s="133">
        <v>0</v>
      </c>
    </row>
    <row r="1543" spans="2:4">
      <c r="B1543" s="199" t="s">
        <v>760</v>
      </c>
      <c r="C1543" s="133">
        <v>3944668</v>
      </c>
      <c r="D1543" s="133">
        <v>0</v>
      </c>
    </row>
    <row r="1544" spans="2:4">
      <c r="B1544" s="200" t="s">
        <v>2804</v>
      </c>
      <c r="C1544" s="133">
        <v>12356357</v>
      </c>
      <c r="D1544" s="133">
        <v>5830571</v>
      </c>
    </row>
    <row r="1545" spans="2:4">
      <c r="B1545" s="199" t="s">
        <v>1026</v>
      </c>
      <c r="C1545" s="133">
        <v>12356357</v>
      </c>
      <c r="D1545" s="133">
        <v>5830571</v>
      </c>
    </row>
    <row r="1546" spans="2:4">
      <c r="B1546" s="200" t="s">
        <v>1027</v>
      </c>
      <c r="C1546" s="133">
        <v>610441</v>
      </c>
      <c r="D1546" s="133">
        <v>0</v>
      </c>
    </row>
    <row r="1547" spans="2:4">
      <c r="B1547" s="199" t="s">
        <v>1028</v>
      </c>
      <c r="C1547" s="133">
        <v>610441</v>
      </c>
      <c r="D1547" s="133">
        <v>0</v>
      </c>
    </row>
    <row r="1548" spans="2:4">
      <c r="B1548" s="200" t="s">
        <v>4133</v>
      </c>
      <c r="C1548" s="133">
        <v>0</v>
      </c>
      <c r="D1548" s="133">
        <v>6646230.9699999997</v>
      </c>
    </row>
    <row r="1549" spans="2:4">
      <c r="B1549" s="199" t="s">
        <v>4132</v>
      </c>
      <c r="C1549" s="133">
        <v>0</v>
      </c>
      <c r="D1549" s="133">
        <v>6646230.9699999997</v>
      </c>
    </row>
    <row r="1550" spans="2:4">
      <c r="B1550" s="200" t="s">
        <v>2805</v>
      </c>
      <c r="C1550" s="133">
        <v>2285637</v>
      </c>
      <c r="D1550" s="133">
        <v>18361078.16</v>
      </c>
    </row>
    <row r="1551" spans="2:4">
      <c r="B1551" s="199" t="s">
        <v>1415</v>
      </c>
      <c r="C1551" s="133">
        <v>2285637</v>
      </c>
      <c r="D1551" s="133">
        <v>18361078.16</v>
      </c>
    </row>
    <row r="1552" spans="2:4">
      <c r="B1552" s="200" t="s">
        <v>3211</v>
      </c>
      <c r="C1552" s="133">
        <v>5397370</v>
      </c>
      <c r="D1552" s="133">
        <v>0</v>
      </c>
    </row>
    <row r="1553" spans="2:4">
      <c r="B1553" s="199" t="s">
        <v>3212</v>
      </c>
      <c r="C1553" s="133">
        <v>5397370</v>
      </c>
      <c r="D1553" s="133">
        <v>0</v>
      </c>
    </row>
    <row r="1554" spans="2:4">
      <c r="B1554" s="200" t="s">
        <v>1029</v>
      </c>
      <c r="C1554" s="133">
        <v>9338239</v>
      </c>
      <c r="D1554" s="133">
        <v>12412572</v>
      </c>
    </row>
    <row r="1555" spans="2:4">
      <c r="B1555" s="199" t="s">
        <v>1030</v>
      </c>
      <c r="C1555" s="133">
        <v>9338239</v>
      </c>
      <c r="D1555" s="133">
        <v>12412572</v>
      </c>
    </row>
    <row r="1556" spans="2:4">
      <c r="B1556" s="200" t="s">
        <v>3213</v>
      </c>
      <c r="C1556" s="133">
        <v>45672959</v>
      </c>
      <c r="D1556" s="133">
        <v>0</v>
      </c>
    </row>
    <row r="1557" spans="2:4">
      <c r="B1557" s="199" t="s">
        <v>3214</v>
      </c>
      <c r="C1557" s="133">
        <v>45672959</v>
      </c>
      <c r="D1557" s="133">
        <v>0</v>
      </c>
    </row>
    <row r="1558" spans="2:4">
      <c r="B1558" s="200" t="s">
        <v>3215</v>
      </c>
      <c r="C1558" s="133">
        <v>35611396</v>
      </c>
      <c r="D1558" s="133">
        <v>25450521.329999998</v>
      </c>
    </row>
    <row r="1559" spans="2:4">
      <c r="B1559" s="199" t="s">
        <v>2647</v>
      </c>
      <c r="C1559" s="133">
        <v>35611396</v>
      </c>
      <c r="D1559" s="133">
        <v>25450521.329999998</v>
      </c>
    </row>
    <row r="1560" spans="2:4">
      <c r="B1560" s="200" t="s">
        <v>421</v>
      </c>
      <c r="C1560" s="133">
        <v>5157222</v>
      </c>
      <c r="D1560" s="133">
        <v>0</v>
      </c>
    </row>
    <row r="1561" spans="2:4">
      <c r="B1561" s="199" t="s">
        <v>761</v>
      </c>
      <c r="C1561" s="133">
        <v>5157222</v>
      </c>
      <c r="D1561" s="133">
        <v>0</v>
      </c>
    </row>
    <row r="1562" spans="2:4">
      <c r="B1562" s="200" t="s">
        <v>2806</v>
      </c>
      <c r="C1562" s="133">
        <v>34220179</v>
      </c>
      <c r="D1562" s="133">
        <v>0</v>
      </c>
    </row>
    <row r="1563" spans="2:4">
      <c r="B1563" s="199" t="s">
        <v>1031</v>
      </c>
      <c r="C1563" s="133">
        <v>34220179</v>
      </c>
      <c r="D1563" s="133">
        <v>0</v>
      </c>
    </row>
    <row r="1564" spans="2:4">
      <c r="B1564" s="200" t="s">
        <v>3216</v>
      </c>
      <c r="C1564" s="133">
        <v>3809298</v>
      </c>
      <c r="D1564" s="133">
        <v>0</v>
      </c>
    </row>
    <row r="1565" spans="2:4">
      <c r="B1565" s="199" t="s">
        <v>3217</v>
      </c>
      <c r="C1565" s="133">
        <v>3809298</v>
      </c>
      <c r="D1565" s="133">
        <v>0</v>
      </c>
    </row>
    <row r="1566" spans="2:4">
      <c r="B1566" s="200" t="s">
        <v>2196</v>
      </c>
      <c r="C1566" s="133">
        <v>4802120</v>
      </c>
      <c r="D1566" s="133">
        <v>0</v>
      </c>
    </row>
    <row r="1567" spans="2:4">
      <c r="B1567" s="199" t="s">
        <v>2197</v>
      </c>
      <c r="C1567" s="133">
        <v>4802120</v>
      </c>
      <c r="D1567" s="133">
        <v>0</v>
      </c>
    </row>
    <row r="1568" spans="2:4">
      <c r="B1568" s="200" t="s">
        <v>3218</v>
      </c>
      <c r="C1568" s="133">
        <v>3809297</v>
      </c>
      <c r="D1568" s="133">
        <v>0</v>
      </c>
    </row>
    <row r="1569" spans="2:4">
      <c r="B1569" s="199" t="s">
        <v>3219</v>
      </c>
      <c r="C1569" s="133">
        <v>3809297</v>
      </c>
      <c r="D1569" s="133">
        <v>0</v>
      </c>
    </row>
    <row r="1570" spans="2:4">
      <c r="B1570" s="200" t="s">
        <v>2198</v>
      </c>
      <c r="C1570" s="133">
        <v>6779437</v>
      </c>
      <c r="D1570" s="133">
        <v>0</v>
      </c>
    </row>
    <row r="1571" spans="2:4">
      <c r="B1571" s="199" t="s">
        <v>2199</v>
      </c>
      <c r="C1571" s="133">
        <v>6779437</v>
      </c>
      <c r="D1571" s="133">
        <v>0</v>
      </c>
    </row>
    <row r="1572" spans="2:4">
      <c r="B1572" s="200" t="s">
        <v>2200</v>
      </c>
      <c r="C1572" s="133">
        <v>11289410</v>
      </c>
      <c r="D1572" s="133">
        <v>0</v>
      </c>
    </row>
    <row r="1573" spans="2:4">
      <c r="B1573" s="199" t="s">
        <v>2201</v>
      </c>
      <c r="C1573" s="133">
        <v>11289410</v>
      </c>
      <c r="D1573" s="133">
        <v>0</v>
      </c>
    </row>
    <row r="1574" spans="2:4">
      <c r="B1574" s="200" t="s">
        <v>2202</v>
      </c>
      <c r="C1574" s="133">
        <v>4802120</v>
      </c>
      <c r="D1574" s="133">
        <v>0</v>
      </c>
    </row>
    <row r="1575" spans="2:4">
      <c r="B1575" s="199" t="s">
        <v>2203</v>
      </c>
      <c r="C1575" s="133">
        <v>4802120</v>
      </c>
      <c r="D1575" s="133">
        <v>0</v>
      </c>
    </row>
    <row r="1576" spans="2:4">
      <c r="B1576" s="200" t="s">
        <v>2648</v>
      </c>
      <c r="C1576" s="133">
        <v>35629602</v>
      </c>
      <c r="D1576" s="133">
        <v>14602165.76</v>
      </c>
    </row>
    <row r="1577" spans="2:4">
      <c r="B1577" s="199" t="s">
        <v>2649</v>
      </c>
      <c r="C1577" s="133">
        <v>35629602</v>
      </c>
      <c r="D1577" s="133">
        <v>14602165.76</v>
      </c>
    </row>
    <row r="1578" spans="2:4">
      <c r="B1578" s="200" t="s">
        <v>2204</v>
      </c>
      <c r="C1578" s="133">
        <v>6779437</v>
      </c>
      <c r="D1578" s="133">
        <v>0</v>
      </c>
    </row>
    <row r="1579" spans="2:4">
      <c r="B1579" s="199" t="s">
        <v>2205</v>
      </c>
      <c r="C1579" s="133">
        <v>6779437</v>
      </c>
      <c r="D1579" s="133">
        <v>0</v>
      </c>
    </row>
    <row r="1580" spans="2:4">
      <c r="B1580" s="200" t="s">
        <v>2206</v>
      </c>
      <c r="C1580" s="133">
        <v>6779437</v>
      </c>
      <c r="D1580" s="133">
        <v>0</v>
      </c>
    </row>
    <row r="1581" spans="2:4">
      <c r="B1581" s="199" t="s">
        <v>2207</v>
      </c>
      <c r="C1581" s="133">
        <v>6779437</v>
      </c>
      <c r="D1581" s="133">
        <v>0</v>
      </c>
    </row>
    <row r="1582" spans="2:4">
      <c r="B1582" s="200" t="s">
        <v>3220</v>
      </c>
      <c r="C1582" s="133">
        <v>2216381</v>
      </c>
      <c r="D1582" s="133">
        <v>0</v>
      </c>
    </row>
    <row r="1583" spans="2:4">
      <c r="B1583" s="199" t="s">
        <v>3221</v>
      </c>
      <c r="C1583" s="133">
        <v>2216381</v>
      </c>
      <c r="D1583" s="133">
        <v>0</v>
      </c>
    </row>
    <row r="1584" spans="2:4">
      <c r="B1584" s="200" t="s">
        <v>3222</v>
      </c>
      <c r="C1584" s="133">
        <v>2068370</v>
      </c>
      <c r="D1584" s="133">
        <v>0</v>
      </c>
    </row>
    <row r="1585" spans="2:4">
      <c r="B1585" s="199" t="s">
        <v>3223</v>
      </c>
      <c r="C1585" s="133">
        <v>2068370</v>
      </c>
      <c r="D1585" s="133">
        <v>0</v>
      </c>
    </row>
    <row r="1586" spans="2:4">
      <c r="B1586" s="200" t="s">
        <v>3224</v>
      </c>
      <c r="C1586" s="133">
        <v>4366049</v>
      </c>
      <c r="D1586" s="133">
        <v>0</v>
      </c>
    </row>
    <row r="1587" spans="2:4">
      <c r="B1587" s="199" t="s">
        <v>3225</v>
      </c>
      <c r="C1587" s="133">
        <v>4366049</v>
      </c>
      <c r="D1587" s="133">
        <v>0</v>
      </c>
    </row>
    <row r="1588" spans="2:4">
      <c r="B1588" s="200" t="s">
        <v>1088</v>
      </c>
      <c r="C1588" s="133">
        <v>84991579</v>
      </c>
      <c r="D1588" s="133">
        <v>74088754.430000007</v>
      </c>
    </row>
    <row r="1589" spans="2:4">
      <c r="B1589" s="199" t="s">
        <v>1089</v>
      </c>
      <c r="C1589" s="133">
        <v>84991579</v>
      </c>
      <c r="D1589" s="133">
        <v>74088754.430000007</v>
      </c>
    </row>
    <row r="1590" spans="2:4">
      <c r="B1590" s="200" t="s">
        <v>2650</v>
      </c>
      <c r="C1590" s="133">
        <v>43272105</v>
      </c>
      <c r="D1590" s="133">
        <v>19216082</v>
      </c>
    </row>
    <row r="1591" spans="2:4">
      <c r="B1591" s="199" t="s">
        <v>2651</v>
      </c>
      <c r="C1591" s="133">
        <v>43272105</v>
      </c>
      <c r="D1591" s="133">
        <v>19216082</v>
      </c>
    </row>
    <row r="1592" spans="2:4">
      <c r="B1592" s="201" t="s">
        <v>283</v>
      </c>
      <c r="C1592" s="135">
        <v>20543149</v>
      </c>
      <c r="D1592" s="135">
        <v>131228339.03</v>
      </c>
    </row>
    <row r="1593" spans="2:4">
      <c r="B1593" s="200" t="s">
        <v>418</v>
      </c>
      <c r="C1593" s="133">
        <v>0</v>
      </c>
      <c r="D1593" s="133">
        <v>112080991</v>
      </c>
    </row>
    <row r="1594" spans="2:4">
      <c r="B1594" s="199" t="s">
        <v>757</v>
      </c>
      <c r="C1594" s="133">
        <v>0</v>
      </c>
      <c r="D1594" s="133">
        <v>112080991</v>
      </c>
    </row>
    <row r="1595" spans="2:4">
      <c r="B1595" s="200" t="s">
        <v>3493</v>
      </c>
      <c r="C1595" s="133">
        <v>0</v>
      </c>
      <c r="D1595" s="133">
        <v>1795563.8900000001</v>
      </c>
    </row>
    <row r="1596" spans="2:4">
      <c r="B1596" s="199" t="s">
        <v>3494</v>
      </c>
      <c r="C1596" s="133">
        <v>0</v>
      </c>
      <c r="D1596" s="133">
        <v>1795563.8900000001</v>
      </c>
    </row>
    <row r="1597" spans="2:4">
      <c r="B1597" s="200" t="s">
        <v>3226</v>
      </c>
      <c r="C1597" s="133">
        <v>225317</v>
      </c>
      <c r="D1597" s="133">
        <v>0</v>
      </c>
    </row>
    <row r="1598" spans="2:4">
      <c r="B1598" s="199" t="s">
        <v>2547</v>
      </c>
      <c r="C1598" s="133">
        <v>225317</v>
      </c>
      <c r="D1598" s="133">
        <v>0</v>
      </c>
    </row>
    <row r="1599" spans="2:4">
      <c r="B1599" s="200" t="s">
        <v>3227</v>
      </c>
      <c r="C1599" s="133">
        <v>20317832</v>
      </c>
      <c r="D1599" s="133">
        <v>17351784.140000001</v>
      </c>
    </row>
    <row r="1600" spans="2:4">
      <c r="B1600" s="199" t="s">
        <v>2548</v>
      </c>
      <c r="C1600" s="133">
        <v>20317832</v>
      </c>
      <c r="D1600" s="133">
        <v>17351784.140000001</v>
      </c>
    </row>
    <row r="1601" spans="2:4">
      <c r="B1601" s="200" t="s">
        <v>3576</v>
      </c>
      <c r="C1601" s="133">
        <v>0</v>
      </c>
      <c r="D1601" s="133">
        <v>0</v>
      </c>
    </row>
    <row r="1602" spans="2:4">
      <c r="B1602" s="199" t="s">
        <v>3575</v>
      </c>
      <c r="C1602" s="133">
        <v>0</v>
      </c>
      <c r="D1602" s="133">
        <v>0</v>
      </c>
    </row>
    <row r="1603" spans="2:4">
      <c r="B1603" s="201" t="s">
        <v>298</v>
      </c>
      <c r="C1603" s="135">
        <v>423929807</v>
      </c>
      <c r="D1603" s="135">
        <v>423929806.14999998</v>
      </c>
    </row>
    <row r="1604" spans="2:4">
      <c r="B1604" s="200" t="s">
        <v>418</v>
      </c>
      <c r="C1604" s="133">
        <v>423929807</v>
      </c>
      <c r="D1604" s="133">
        <v>423929806.14999998</v>
      </c>
    </row>
    <row r="1605" spans="2:4">
      <c r="B1605" s="199" t="s">
        <v>757</v>
      </c>
      <c r="C1605" s="133">
        <v>423929807</v>
      </c>
      <c r="D1605" s="133">
        <v>423929806.14999998</v>
      </c>
    </row>
    <row r="1606" spans="2:4">
      <c r="B1606" s="202" t="s">
        <v>422</v>
      </c>
      <c r="C1606" s="133">
        <v>3593877316</v>
      </c>
      <c r="D1606" s="133">
        <v>2031587694.26</v>
      </c>
    </row>
    <row r="1607" spans="2:4">
      <c r="B1607" s="201" t="s">
        <v>281</v>
      </c>
      <c r="C1607" s="135">
        <v>1929628337</v>
      </c>
      <c r="D1607" s="135">
        <v>1158344392.04</v>
      </c>
    </row>
    <row r="1608" spans="2:4">
      <c r="B1608" s="200" t="s">
        <v>2807</v>
      </c>
      <c r="C1608" s="133">
        <v>4628889</v>
      </c>
      <c r="D1608" s="133">
        <v>876300.54</v>
      </c>
    </row>
    <row r="1609" spans="2:4">
      <c r="B1609" s="199" t="s">
        <v>1288</v>
      </c>
      <c r="C1609" s="133">
        <v>4628889</v>
      </c>
      <c r="D1609" s="133">
        <v>876300.54</v>
      </c>
    </row>
    <row r="1610" spans="2:4">
      <c r="B1610" s="200" t="s">
        <v>1289</v>
      </c>
      <c r="C1610" s="133">
        <v>6606206</v>
      </c>
      <c r="D1610" s="133">
        <v>1467636.88</v>
      </c>
    </row>
    <row r="1611" spans="2:4">
      <c r="B1611" s="199" t="s">
        <v>1290</v>
      </c>
      <c r="C1611" s="133">
        <v>6606206</v>
      </c>
      <c r="D1611" s="133">
        <v>1467636.88</v>
      </c>
    </row>
    <row r="1612" spans="2:4">
      <c r="B1612" s="200" t="s">
        <v>2808</v>
      </c>
      <c r="C1612" s="133">
        <v>12403731</v>
      </c>
      <c r="D1612" s="133">
        <v>0</v>
      </c>
    </row>
    <row r="1613" spans="2:4">
      <c r="B1613" s="199" t="s">
        <v>1291</v>
      </c>
      <c r="C1613" s="133">
        <v>12403731</v>
      </c>
      <c r="D1613" s="133">
        <v>0</v>
      </c>
    </row>
    <row r="1614" spans="2:4">
      <c r="B1614" s="200" t="s">
        <v>424</v>
      </c>
      <c r="C1614" s="133">
        <v>900000000</v>
      </c>
      <c r="D1614" s="133">
        <v>82574448.299999997</v>
      </c>
    </row>
    <row r="1615" spans="2:4">
      <c r="B1615" s="199" t="s">
        <v>763</v>
      </c>
      <c r="C1615" s="133">
        <v>900000000</v>
      </c>
      <c r="D1615" s="133">
        <v>82574448.299999997</v>
      </c>
    </row>
    <row r="1616" spans="2:4">
      <c r="B1616" s="200" t="s">
        <v>2809</v>
      </c>
      <c r="C1616" s="133">
        <v>18000000</v>
      </c>
      <c r="D1616" s="133">
        <v>30333879.91</v>
      </c>
    </row>
    <row r="1617" spans="2:4">
      <c r="B1617" s="199" t="s">
        <v>1032</v>
      </c>
      <c r="C1617" s="133">
        <v>18000000</v>
      </c>
      <c r="D1617" s="133">
        <v>30333879.91</v>
      </c>
    </row>
    <row r="1618" spans="2:4">
      <c r="B1618" s="200" t="s">
        <v>2810</v>
      </c>
      <c r="C1618" s="133">
        <v>4628889</v>
      </c>
      <c r="D1618" s="133">
        <v>0</v>
      </c>
    </row>
    <row r="1619" spans="2:4">
      <c r="B1619" s="199" t="s">
        <v>1292</v>
      </c>
      <c r="C1619" s="133">
        <v>4628889</v>
      </c>
      <c r="D1619" s="133">
        <v>0</v>
      </c>
    </row>
    <row r="1620" spans="2:4">
      <c r="B1620" s="200" t="s">
        <v>425</v>
      </c>
      <c r="C1620" s="133">
        <v>7085308</v>
      </c>
      <c r="D1620" s="133">
        <v>0</v>
      </c>
    </row>
    <row r="1621" spans="2:4">
      <c r="B1621" s="199" t="s">
        <v>764</v>
      </c>
      <c r="C1621" s="133">
        <v>7085308</v>
      </c>
      <c r="D1621" s="133">
        <v>0</v>
      </c>
    </row>
    <row r="1622" spans="2:4">
      <c r="B1622" s="200" t="s">
        <v>1293</v>
      </c>
      <c r="C1622" s="133">
        <v>6606206</v>
      </c>
      <c r="D1622" s="133">
        <v>0</v>
      </c>
    </row>
    <row r="1623" spans="2:4">
      <c r="B1623" s="199" t="s">
        <v>1294</v>
      </c>
      <c r="C1623" s="133">
        <v>6606206</v>
      </c>
      <c r="D1623" s="133">
        <v>0</v>
      </c>
    </row>
    <row r="1624" spans="2:4">
      <c r="B1624" s="200" t="s">
        <v>1295</v>
      </c>
      <c r="C1624" s="133">
        <v>4628889</v>
      </c>
      <c r="D1624" s="133">
        <v>0</v>
      </c>
    </row>
    <row r="1625" spans="2:4">
      <c r="B1625" s="199" t="s">
        <v>1296</v>
      </c>
      <c r="C1625" s="133">
        <v>4628889</v>
      </c>
      <c r="D1625" s="133">
        <v>0</v>
      </c>
    </row>
    <row r="1626" spans="2:4">
      <c r="B1626" s="200" t="s">
        <v>1297</v>
      </c>
      <c r="C1626" s="133">
        <v>4628889</v>
      </c>
      <c r="D1626" s="133">
        <v>0</v>
      </c>
    </row>
    <row r="1627" spans="2:4">
      <c r="B1627" s="199" t="s">
        <v>1298</v>
      </c>
      <c r="C1627" s="133">
        <v>4628889</v>
      </c>
      <c r="D1627" s="133">
        <v>0</v>
      </c>
    </row>
    <row r="1628" spans="2:4">
      <c r="B1628" s="200" t="s">
        <v>1299</v>
      </c>
      <c r="C1628" s="133">
        <v>11116179</v>
      </c>
      <c r="D1628" s="133">
        <v>0</v>
      </c>
    </row>
    <row r="1629" spans="2:4">
      <c r="B1629" s="199" t="s">
        <v>1300</v>
      </c>
      <c r="C1629" s="133">
        <v>11116179</v>
      </c>
      <c r="D1629" s="133">
        <v>0</v>
      </c>
    </row>
    <row r="1630" spans="2:4">
      <c r="B1630" s="200" t="s">
        <v>1062</v>
      </c>
      <c r="C1630" s="133">
        <v>11969498</v>
      </c>
      <c r="D1630" s="133">
        <v>0</v>
      </c>
    </row>
    <row r="1631" spans="2:4">
      <c r="B1631" s="199" t="s">
        <v>1063</v>
      </c>
      <c r="C1631" s="133">
        <v>11969498</v>
      </c>
      <c r="D1631" s="133">
        <v>0</v>
      </c>
    </row>
    <row r="1632" spans="2:4">
      <c r="B1632" s="200" t="s">
        <v>4131</v>
      </c>
      <c r="C1632" s="133">
        <v>0</v>
      </c>
      <c r="D1632" s="133">
        <v>11930657.4</v>
      </c>
    </row>
    <row r="1633" spans="2:4">
      <c r="B1633" s="199" t="s">
        <v>4130</v>
      </c>
      <c r="C1633" s="133">
        <v>0</v>
      </c>
      <c r="D1633" s="133">
        <v>11930657.4</v>
      </c>
    </row>
    <row r="1634" spans="2:4">
      <c r="B1634" s="200" t="s">
        <v>2811</v>
      </c>
      <c r="C1634" s="133">
        <v>70119667</v>
      </c>
      <c r="D1634" s="133">
        <v>47813587.109999999</v>
      </c>
    </row>
    <row r="1635" spans="2:4">
      <c r="B1635" s="199" t="s">
        <v>2652</v>
      </c>
      <c r="C1635" s="133">
        <v>70119667</v>
      </c>
      <c r="D1635" s="133">
        <v>47813587.109999999</v>
      </c>
    </row>
    <row r="1636" spans="2:4">
      <c r="B1636" s="200" t="s">
        <v>3495</v>
      </c>
      <c r="C1636" s="133">
        <v>0</v>
      </c>
      <c r="D1636" s="133">
        <v>39390096.060000002</v>
      </c>
    </row>
    <row r="1637" spans="2:4">
      <c r="B1637" s="199" t="s">
        <v>3496</v>
      </c>
      <c r="C1637" s="133">
        <v>0</v>
      </c>
      <c r="D1637" s="133">
        <v>39390096.060000002</v>
      </c>
    </row>
    <row r="1638" spans="2:4">
      <c r="B1638" s="200" t="s">
        <v>426</v>
      </c>
      <c r="C1638" s="133">
        <v>7039971</v>
      </c>
      <c r="D1638" s="133">
        <v>0</v>
      </c>
    </row>
    <row r="1639" spans="2:4">
      <c r="B1639" s="199" t="s">
        <v>765</v>
      </c>
      <c r="C1639" s="133">
        <v>7039971</v>
      </c>
      <c r="D1639" s="133">
        <v>0</v>
      </c>
    </row>
    <row r="1640" spans="2:4">
      <c r="B1640" s="200" t="s">
        <v>3649</v>
      </c>
      <c r="C1640" s="133">
        <v>0</v>
      </c>
      <c r="D1640" s="133">
        <v>3040572.18</v>
      </c>
    </row>
    <row r="1641" spans="2:4">
      <c r="B1641" s="199" t="s">
        <v>3648</v>
      </c>
      <c r="C1641" s="133">
        <v>0</v>
      </c>
      <c r="D1641" s="133">
        <v>3040572.18</v>
      </c>
    </row>
    <row r="1642" spans="2:4">
      <c r="B1642" s="200" t="s">
        <v>427</v>
      </c>
      <c r="C1642" s="133">
        <v>524841948</v>
      </c>
      <c r="D1642" s="133">
        <v>437637894.48000002</v>
      </c>
    </row>
    <row r="1643" spans="2:4">
      <c r="B1643" s="199" t="s">
        <v>766</v>
      </c>
      <c r="C1643" s="133">
        <v>524841948</v>
      </c>
      <c r="D1643" s="133">
        <v>437637894.48000002</v>
      </c>
    </row>
    <row r="1644" spans="2:4">
      <c r="B1644" s="200" t="s">
        <v>4129</v>
      </c>
      <c r="C1644" s="133">
        <v>0</v>
      </c>
      <c r="D1644" s="133">
        <v>142541216.96000001</v>
      </c>
    </row>
    <row r="1645" spans="2:4">
      <c r="B1645" s="199" t="s">
        <v>4128</v>
      </c>
      <c r="C1645" s="133">
        <v>0</v>
      </c>
      <c r="D1645" s="133">
        <v>142541216.96000001</v>
      </c>
    </row>
    <row r="1646" spans="2:4">
      <c r="B1646" s="200" t="s">
        <v>2208</v>
      </c>
      <c r="C1646" s="133">
        <v>4802120</v>
      </c>
      <c r="D1646" s="133">
        <v>1214530.03</v>
      </c>
    </row>
    <row r="1647" spans="2:4">
      <c r="B1647" s="199" t="s">
        <v>2209</v>
      </c>
      <c r="C1647" s="133">
        <v>4802120</v>
      </c>
      <c r="D1647" s="133">
        <v>1214530.03</v>
      </c>
    </row>
    <row r="1648" spans="2:4">
      <c r="B1648" s="200" t="s">
        <v>2210</v>
      </c>
      <c r="C1648" s="133">
        <v>11289410</v>
      </c>
      <c r="D1648" s="133">
        <v>2685181.52</v>
      </c>
    </row>
    <row r="1649" spans="2:4">
      <c r="B1649" s="199" t="s">
        <v>2211</v>
      </c>
      <c r="C1649" s="133">
        <v>11289410</v>
      </c>
      <c r="D1649" s="133">
        <v>2685181.52</v>
      </c>
    </row>
    <row r="1650" spans="2:4">
      <c r="B1650" s="200" t="s">
        <v>2212</v>
      </c>
      <c r="C1650" s="133">
        <v>6779437</v>
      </c>
      <c r="D1650" s="133">
        <v>1711655.57</v>
      </c>
    </row>
    <row r="1651" spans="2:4">
      <c r="B1651" s="199" t="s">
        <v>2213</v>
      </c>
      <c r="C1651" s="133">
        <v>6779437</v>
      </c>
      <c r="D1651" s="133">
        <v>1711655.57</v>
      </c>
    </row>
    <row r="1652" spans="2:4">
      <c r="B1652" s="200" t="s">
        <v>2214</v>
      </c>
      <c r="C1652" s="133">
        <v>6779437</v>
      </c>
      <c r="D1652" s="133">
        <v>1711655.57</v>
      </c>
    </row>
    <row r="1653" spans="2:4">
      <c r="B1653" s="199" t="s">
        <v>2215</v>
      </c>
      <c r="C1653" s="133">
        <v>6779437</v>
      </c>
      <c r="D1653" s="133">
        <v>1711655.57</v>
      </c>
    </row>
    <row r="1654" spans="2:4">
      <c r="B1654" s="200" t="s">
        <v>2812</v>
      </c>
      <c r="C1654" s="133">
        <v>4802120</v>
      </c>
      <c r="D1654" s="133">
        <v>1214530.02</v>
      </c>
    </row>
    <row r="1655" spans="2:4">
      <c r="B1655" s="199" t="s">
        <v>2216</v>
      </c>
      <c r="C1655" s="133">
        <v>4802120</v>
      </c>
      <c r="D1655" s="133">
        <v>1214530.02</v>
      </c>
    </row>
    <row r="1656" spans="2:4">
      <c r="B1656" s="200" t="s">
        <v>3497</v>
      </c>
      <c r="C1656" s="133">
        <v>0</v>
      </c>
      <c r="D1656" s="133">
        <v>4041338.2800000003</v>
      </c>
    </row>
    <row r="1657" spans="2:4">
      <c r="B1657" s="199" t="s">
        <v>3498</v>
      </c>
      <c r="C1657" s="133">
        <v>0</v>
      </c>
      <c r="D1657" s="133">
        <v>4041338.2800000003</v>
      </c>
    </row>
    <row r="1658" spans="2:4">
      <c r="B1658" s="200" t="s">
        <v>2217</v>
      </c>
      <c r="C1658" s="133">
        <v>4802120</v>
      </c>
      <c r="D1658" s="133">
        <v>1214530.02</v>
      </c>
    </row>
    <row r="1659" spans="2:4">
      <c r="B1659" s="199" t="s">
        <v>2218</v>
      </c>
      <c r="C1659" s="133">
        <v>4802120</v>
      </c>
      <c r="D1659" s="133">
        <v>1214530.02</v>
      </c>
    </row>
    <row r="1660" spans="2:4">
      <c r="B1660" s="200" t="s">
        <v>2219</v>
      </c>
      <c r="C1660" s="133">
        <v>6779437</v>
      </c>
      <c r="D1660" s="133">
        <v>1564202.39</v>
      </c>
    </row>
    <row r="1661" spans="2:4">
      <c r="B1661" s="199" t="s">
        <v>2220</v>
      </c>
      <c r="C1661" s="133">
        <v>6779437</v>
      </c>
      <c r="D1661" s="133">
        <v>1564202.39</v>
      </c>
    </row>
    <row r="1662" spans="2:4">
      <c r="B1662" s="200" t="s">
        <v>2221</v>
      </c>
      <c r="C1662" s="133">
        <v>11289410</v>
      </c>
      <c r="D1662" s="133">
        <v>2457296.0099999998</v>
      </c>
    </row>
    <row r="1663" spans="2:4">
      <c r="B1663" s="199" t="s">
        <v>2222</v>
      </c>
      <c r="C1663" s="133">
        <v>11289410</v>
      </c>
      <c r="D1663" s="133">
        <v>2457296.0099999998</v>
      </c>
    </row>
    <row r="1664" spans="2:4">
      <c r="B1664" s="200" t="s">
        <v>2223</v>
      </c>
      <c r="C1664" s="133">
        <v>6779437</v>
      </c>
      <c r="D1664" s="133">
        <v>1564202.38</v>
      </c>
    </row>
    <row r="1665" spans="2:4">
      <c r="B1665" s="199" t="s">
        <v>2224</v>
      </c>
      <c r="C1665" s="133">
        <v>6779437</v>
      </c>
      <c r="D1665" s="133">
        <v>1564202.38</v>
      </c>
    </row>
    <row r="1666" spans="2:4">
      <c r="B1666" s="200" t="s">
        <v>2225</v>
      </c>
      <c r="C1666" s="133">
        <v>4802120</v>
      </c>
      <c r="D1666" s="133">
        <v>1083058.83</v>
      </c>
    </row>
    <row r="1667" spans="2:4">
      <c r="B1667" s="199" t="s">
        <v>2226</v>
      </c>
      <c r="C1667" s="133">
        <v>4802120</v>
      </c>
      <c r="D1667" s="133">
        <v>1083058.83</v>
      </c>
    </row>
    <row r="1668" spans="2:4">
      <c r="B1668" s="200" t="s">
        <v>2227</v>
      </c>
      <c r="C1668" s="133">
        <v>4802120</v>
      </c>
      <c r="D1668" s="133">
        <v>1083058.83</v>
      </c>
    </row>
    <row r="1669" spans="2:4">
      <c r="B1669" s="199" t="s">
        <v>2228</v>
      </c>
      <c r="C1669" s="133">
        <v>4802120</v>
      </c>
      <c r="D1669" s="133">
        <v>1083058.83</v>
      </c>
    </row>
    <row r="1670" spans="2:4">
      <c r="B1670" s="200" t="s">
        <v>2229</v>
      </c>
      <c r="C1670" s="133">
        <v>6779437</v>
      </c>
      <c r="D1670" s="133">
        <v>1525370.51</v>
      </c>
    </row>
    <row r="1671" spans="2:4">
      <c r="B1671" s="199" t="s">
        <v>2230</v>
      </c>
      <c r="C1671" s="133">
        <v>6779437</v>
      </c>
      <c r="D1671" s="133">
        <v>1525370.51</v>
      </c>
    </row>
    <row r="1672" spans="2:4">
      <c r="B1672" s="200" t="s">
        <v>2231</v>
      </c>
      <c r="C1672" s="133">
        <v>6779437</v>
      </c>
      <c r="D1672" s="133">
        <v>1525370.52</v>
      </c>
    </row>
    <row r="1673" spans="2:4">
      <c r="B1673" s="199" t="s">
        <v>2232</v>
      </c>
      <c r="C1673" s="133">
        <v>6779437</v>
      </c>
      <c r="D1673" s="133">
        <v>1525370.52</v>
      </c>
    </row>
    <row r="1674" spans="2:4">
      <c r="B1674" s="200" t="s">
        <v>2233</v>
      </c>
      <c r="C1674" s="133">
        <v>4802120</v>
      </c>
      <c r="D1674" s="133">
        <v>1080476.8500000001</v>
      </c>
    </row>
    <row r="1675" spans="2:4">
      <c r="B1675" s="199" t="s">
        <v>2234</v>
      </c>
      <c r="C1675" s="133">
        <v>4802120</v>
      </c>
      <c r="D1675" s="133">
        <v>1080476.8500000001</v>
      </c>
    </row>
    <row r="1676" spans="2:4">
      <c r="B1676" s="200" t="s">
        <v>2813</v>
      </c>
      <c r="C1676" s="133">
        <v>11289410</v>
      </c>
      <c r="D1676" s="133">
        <v>2540116.08</v>
      </c>
    </row>
    <row r="1677" spans="2:4">
      <c r="B1677" s="199" t="s">
        <v>2235</v>
      </c>
      <c r="C1677" s="133">
        <v>11289410</v>
      </c>
      <c r="D1677" s="133">
        <v>2540116.08</v>
      </c>
    </row>
    <row r="1678" spans="2:4">
      <c r="B1678" s="200" t="s">
        <v>4127</v>
      </c>
      <c r="C1678" s="133">
        <v>0</v>
      </c>
      <c r="D1678" s="133">
        <v>0</v>
      </c>
    </row>
    <row r="1679" spans="2:4">
      <c r="B1679" s="199" t="s">
        <v>4126</v>
      </c>
      <c r="C1679" s="133">
        <v>0</v>
      </c>
      <c r="D1679" s="133">
        <v>0</v>
      </c>
    </row>
    <row r="1680" spans="2:4">
      <c r="B1680" s="200" t="s">
        <v>2236</v>
      </c>
      <c r="C1680" s="133">
        <v>6779437</v>
      </c>
      <c r="D1680" s="133">
        <v>1525370.52</v>
      </c>
    </row>
    <row r="1681" spans="2:4">
      <c r="B1681" s="199" t="s">
        <v>2237</v>
      </c>
      <c r="C1681" s="133">
        <v>6779437</v>
      </c>
      <c r="D1681" s="133">
        <v>1525370.52</v>
      </c>
    </row>
    <row r="1682" spans="2:4">
      <c r="B1682" s="200" t="s">
        <v>2814</v>
      </c>
      <c r="C1682" s="133">
        <v>6779437</v>
      </c>
      <c r="D1682" s="133">
        <v>1564303.51</v>
      </c>
    </row>
    <row r="1683" spans="2:4">
      <c r="B1683" s="199" t="s">
        <v>2238</v>
      </c>
      <c r="C1683" s="133">
        <v>6779437</v>
      </c>
      <c r="D1683" s="133">
        <v>1564303.51</v>
      </c>
    </row>
    <row r="1684" spans="2:4">
      <c r="B1684" s="200" t="s">
        <v>428</v>
      </c>
      <c r="C1684" s="133">
        <v>9569688</v>
      </c>
      <c r="D1684" s="133">
        <v>14202775.830000002</v>
      </c>
    </row>
    <row r="1685" spans="2:4">
      <c r="B1685" s="199" t="s">
        <v>767</v>
      </c>
      <c r="C1685" s="133">
        <v>9569688</v>
      </c>
      <c r="D1685" s="133">
        <v>14202775.830000002</v>
      </c>
    </row>
    <row r="1686" spans="2:4">
      <c r="B1686" s="200" t="s">
        <v>2239</v>
      </c>
      <c r="C1686" s="133">
        <v>6779437</v>
      </c>
      <c r="D1686" s="133">
        <v>1564303.51</v>
      </c>
    </row>
    <row r="1687" spans="2:4">
      <c r="B1687" s="199" t="s">
        <v>2240</v>
      </c>
      <c r="C1687" s="133">
        <v>6779437</v>
      </c>
      <c r="D1687" s="133">
        <v>1564303.51</v>
      </c>
    </row>
    <row r="1688" spans="2:4">
      <c r="B1688" s="200" t="s">
        <v>2241</v>
      </c>
      <c r="C1688" s="133">
        <v>6779437</v>
      </c>
      <c r="D1688" s="133">
        <v>1564303.51</v>
      </c>
    </row>
    <row r="1689" spans="2:4">
      <c r="B1689" s="199" t="s">
        <v>2242</v>
      </c>
      <c r="C1689" s="133">
        <v>6779437</v>
      </c>
      <c r="D1689" s="133">
        <v>1564303.51</v>
      </c>
    </row>
    <row r="1690" spans="2:4">
      <c r="B1690" s="200" t="s">
        <v>3228</v>
      </c>
      <c r="C1690" s="133">
        <v>0</v>
      </c>
      <c r="D1690" s="133">
        <v>0</v>
      </c>
    </row>
    <row r="1691" spans="2:4">
      <c r="B1691" s="199" t="s">
        <v>2583</v>
      </c>
      <c r="C1691" s="133">
        <v>0</v>
      </c>
      <c r="D1691" s="133">
        <v>0</v>
      </c>
    </row>
    <row r="1692" spans="2:4">
      <c r="B1692" s="200" t="s">
        <v>3905</v>
      </c>
      <c r="C1692" s="133">
        <v>0</v>
      </c>
      <c r="D1692" s="133">
        <v>0</v>
      </c>
    </row>
    <row r="1693" spans="2:4">
      <c r="B1693" s="199" t="s">
        <v>3904</v>
      </c>
      <c r="C1693" s="133">
        <v>0</v>
      </c>
      <c r="D1693" s="133">
        <v>0</v>
      </c>
    </row>
    <row r="1694" spans="2:4">
      <c r="B1694" s="200" t="s">
        <v>3903</v>
      </c>
      <c r="C1694" s="133">
        <v>0</v>
      </c>
      <c r="D1694" s="133">
        <v>0</v>
      </c>
    </row>
    <row r="1695" spans="2:4">
      <c r="B1695" s="199" t="s">
        <v>3902</v>
      </c>
      <c r="C1695" s="133">
        <v>0</v>
      </c>
      <c r="D1695" s="133">
        <v>0</v>
      </c>
    </row>
    <row r="1696" spans="2:4">
      <c r="B1696" s="200" t="s">
        <v>3901</v>
      </c>
      <c r="C1696" s="133">
        <v>0</v>
      </c>
      <c r="D1696" s="133">
        <v>0</v>
      </c>
    </row>
    <row r="1697" spans="2:4">
      <c r="B1697" s="199" t="s">
        <v>3900</v>
      </c>
      <c r="C1697" s="133">
        <v>0</v>
      </c>
      <c r="D1697" s="133">
        <v>0</v>
      </c>
    </row>
    <row r="1698" spans="2:4">
      <c r="B1698" s="200" t="s">
        <v>3899</v>
      </c>
      <c r="C1698" s="133">
        <v>0</v>
      </c>
      <c r="D1698" s="133">
        <v>0</v>
      </c>
    </row>
    <row r="1699" spans="2:4">
      <c r="B1699" s="199" t="s">
        <v>3898</v>
      </c>
      <c r="C1699" s="133">
        <v>0</v>
      </c>
      <c r="D1699" s="133">
        <v>0</v>
      </c>
    </row>
    <row r="1700" spans="2:4">
      <c r="B1700" s="200" t="s">
        <v>3897</v>
      </c>
      <c r="C1700" s="133">
        <v>0</v>
      </c>
      <c r="D1700" s="133">
        <v>0</v>
      </c>
    </row>
    <row r="1701" spans="2:4">
      <c r="B1701" s="199" t="s">
        <v>3896</v>
      </c>
      <c r="C1701" s="133">
        <v>0</v>
      </c>
      <c r="D1701" s="133">
        <v>0</v>
      </c>
    </row>
    <row r="1702" spans="2:4">
      <c r="B1702" s="200" t="s">
        <v>3895</v>
      </c>
      <c r="C1702" s="133">
        <v>0</v>
      </c>
      <c r="D1702" s="133">
        <v>0</v>
      </c>
    </row>
    <row r="1703" spans="2:4">
      <c r="B1703" s="199" t="s">
        <v>3894</v>
      </c>
      <c r="C1703" s="133">
        <v>0</v>
      </c>
      <c r="D1703" s="133">
        <v>0</v>
      </c>
    </row>
    <row r="1704" spans="2:4">
      <c r="B1704" s="200" t="s">
        <v>1090</v>
      </c>
      <c r="C1704" s="133">
        <v>26873283</v>
      </c>
      <c r="D1704" s="133">
        <v>0</v>
      </c>
    </row>
    <row r="1705" spans="2:4">
      <c r="B1705" s="199" t="s">
        <v>1091</v>
      </c>
      <c r="C1705" s="133">
        <v>26873283</v>
      </c>
      <c r="D1705" s="133">
        <v>0</v>
      </c>
    </row>
    <row r="1706" spans="2:4">
      <c r="B1706" s="200" t="s">
        <v>3893</v>
      </c>
      <c r="C1706" s="133">
        <v>0</v>
      </c>
      <c r="D1706" s="133">
        <v>0</v>
      </c>
    </row>
    <row r="1707" spans="2:4">
      <c r="B1707" s="199" t="s">
        <v>3892</v>
      </c>
      <c r="C1707" s="133">
        <v>0</v>
      </c>
      <c r="D1707" s="133">
        <v>0</v>
      </c>
    </row>
    <row r="1708" spans="2:4">
      <c r="B1708" s="200" t="s">
        <v>2653</v>
      </c>
      <c r="C1708" s="133">
        <v>121315508</v>
      </c>
      <c r="D1708" s="133">
        <v>80863516.310000002</v>
      </c>
    </row>
    <row r="1709" spans="2:4">
      <c r="B1709" s="199" t="s">
        <v>2654</v>
      </c>
      <c r="C1709" s="133">
        <v>121315508</v>
      </c>
      <c r="D1709" s="133">
        <v>80863516.310000002</v>
      </c>
    </row>
    <row r="1710" spans="2:4">
      <c r="B1710" s="200" t="s">
        <v>3891</v>
      </c>
      <c r="C1710" s="133">
        <v>0</v>
      </c>
      <c r="D1710" s="133">
        <v>0</v>
      </c>
    </row>
    <row r="1711" spans="2:4">
      <c r="B1711" s="199" t="s">
        <v>3890</v>
      </c>
      <c r="C1711" s="133">
        <v>0</v>
      </c>
      <c r="D1711" s="133">
        <v>0</v>
      </c>
    </row>
    <row r="1712" spans="2:4">
      <c r="B1712" s="200" t="s">
        <v>3889</v>
      </c>
      <c r="C1712" s="133">
        <v>0</v>
      </c>
      <c r="D1712" s="133">
        <v>0</v>
      </c>
    </row>
    <row r="1713" spans="2:4">
      <c r="B1713" s="199" t="s">
        <v>3888</v>
      </c>
      <c r="C1713" s="133">
        <v>0</v>
      </c>
      <c r="D1713" s="133">
        <v>0</v>
      </c>
    </row>
    <row r="1714" spans="2:4">
      <c r="B1714" s="200" t="s">
        <v>3887</v>
      </c>
      <c r="C1714" s="133">
        <v>0</v>
      </c>
      <c r="D1714" s="133">
        <v>0</v>
      </c>
    </row>
    <row r="1715" spans="2:4">
      <c r="B1715" s="199" t="s">
        <v>3886</v>
      </c>
      <c r="C1715" s="133">
        <v>0</v>
      </c>
      <c r="D1715" s="133">
        <v>0</v>
      </c>
    </row>
    <row r="1716" spans="2:4">
      <c r="B1716" s="200" t="s">
        <v>3885</v>
      </c>
      <c r="C1716" s="133">
        <v>0</v>
      </c>
      <c r="D1716" s="133">
        <v>0</v>
      </c>
    </row>
    <row r="1717" spans="2:4">
      <c r="B1717" s="199" t="s">
        <v>3884</v>
      </c>
      <c r="C1717" s="133">
        <v>0</v>
      </c>
      <c r="D1717" s="133">
        <v>0</v>
      </c>
    </row>
    <row r="1718" spans="2:4">
      <c r="B1718" s="200" t="s">
        <v>3883</v>
      </c>
      <c r="C1718" s="133">
        <v>0</v>
      </c>
      <c r="D1718" s="133">
        <v>0</v>
      </c>
    </row>
    <row r="1719" spans="2:4">
      <c r="B1719" s="199" t="s">
        <v>3882</v>
      </c>
      <c r="C1719" s="133">
        <v>0</v>
      </c>
      <c r="D1719" s="133">
        <v>0</v>
      </c>
    </row>
    <row r="1720" spans="2:4">
      <c r="B1720" s="200" t="s">
        <v>3881</v>
      </c>
      <c r="C1720" s="133">
        <v>0</v>
      </c>
      <c r="D1720" s="133">
        <v>0</v>
      </c>
    </row>
    <row r="1721" spans="2:4">
      <c r="B1721" s="199" t="s">
        <v>3880</v>
      </c>
      <c r="C1721" s="133">
        <v>0</v>
      </c>
      <c r="D1721" s="133">
        <v>0</v>
      </c>
    </row>
    <row r="1722" spans="2:4">
      <c r="B1722" s="200" t="s">
        <v>2995</v>
      </c>
      <c r="C1722" s="133">
        <v>19287044</v>
      </c>
      <c r="D1722" s="133">
        <v>0</v>
      </c>
    </row>
    <row r="1723" spans="2:4">
      <c r="B1723" s="199" t="s">
        <v>2996</v>
      </c>
      <c r="C1723" s="133">
        <v>19287044</v>
      </c>
      <c r="D1723" s="133">
        <v>0</v>
      </c>
    </row>
    <row r="1724" spans="2:4">
      <c r="B1724" s="200" t="s">
        <v>3879</v>
      </c>
      <c r="C1724" s="133">
        <v>0</v>
      </c>
      <c r="D1724" s="133">
        <v>0</v>
      </c>
    </row>
    <row r="1725" spans="2:4">
      <c r="B1725" s="199" t="s">
        <v>3878</v>
      </c>
      <c r="C1725" s="133">
        <v>0</v>
      </c>
      <c r="D1725" s="133">
        <v>0</v>
      </c>
    </row>
    <row r="1726" spans="2:4">
      <c r="B1726" s="200" t="s">
        <v>3434</v>
      </c>
      <c r="C1726" s="133">
        <v>0</v>
      </c>
      <c r="D1726" s="133">
        <v>231236955.62</v>
      </c>
    </row>
    <row r="1727" spans="2:4">
      <c r="B1727" s="199" t="s">
        <v>3435</v>
      </c>
      <c r="C1727" s="133">
        <v>0</v>
      </c>
      <c r="D1727" s="133">
        <v>231236955.62</v>
      </c>
    </row>
    <row r="1728" spans="2:4">
      <c r="B1728" s="200" t="s">
        <v>3877</v>
      </c>
      <c r="C1728" s="133">
        <v>0</v>
      </c>
      <c r="D1728" s="133">
        <v>0</v>
      </c>
    </row>
    <row r="1729" spans="2:4">
      <c r="B1729" s="199" t="s">
        <v>3876</v>
      </c>
      <c r="C1729" s="133">
        <v>0</v>
      </c>
      <c r="D1729" s="133">
        <v>0</v>
      </c>
    </row>
    <row r="1730" spans="2:4">
      <c r="B1730" s="200" t="s">
        <v>3875</v>
      </c>
      <c r="C1730" s="133">
        <v>0</v>
      </c>
      <c r="D1730" s="133">
        <v>0</v>
      </c>
    </row>
    <row r="1731" spans="2:4">
      <c r="B1731" s="199" t="s">
        <v>3874</v>
      </c>
      <c r="C1731" s="133">
        <v>0</v>
      </c>
      <c r="D1731" s="133">
        <v>0</v>
      </c>
    </row>
    <row r="1732" spans="2:4">
      <c r="B1732" s="200" t="s">
        <v>3873</v>
      </c>
      <c r="C1732" s="133">
        <v>0</v>
      </c>
      <c r="D1732" s="133">
        <v>0</v>
      </c>
    </row>
    <row r="1733" spans="2:4">
      <c r="B1733" s="199" t="s">
        <v>3872</v>
      </c>
      <c r="C1733" s="133">
        <v>0</v>
      </c>
      <c r="D1733" s="133">
        <v>0</v>
      </c>
    </row>
    <row r="1734" spans="2:4">
      <c r="B1734" s="200" t="s">
        <v>3871</v>
      </c>
      <c r="C1734" s="133">
        <v>0</v>
      </c>
      <c r="D1734" s="133">
        <v>0</v>
      </c>
    </row>
    <row r="1735" spans="2:4">
      <c r="B1735" s="199" t="s">
        <v>3870</v>
      </c>
      <c r="C1735" s="133">
        <v>0</v>
      </c>
      <c r="D1735" s="133">
        <v>0</v>
      </c>
    </row>
    <row r="1736" spans="2:4">
      <c r="B1736" s="200" t="s">
        <v>2997</v>
      </c>
      <c r="C1736" s="133">
        <v>9643523</v>
      </c>
      <c r="D1736" s="133">
        <v>0</v>
      </c>
    </row>
    <row r="1737" spans="2:4">
      <c r="B1737" s="199" t="s">
        <v>2998</v>
      </c>
      <c r="C1737" s="133">
        <v>9643523</v>
      </c>
      <c r="D1737" s="133">
        <v>0</v>
      </c>
    </row>
    <row r="1738" spans="2:4">
      <c r="B1738" s="200" t="s">
        <v>2655</v>
      </c>
      <c r="C1738" s="133">
        <v>18159701</v>
      </c>
      <c r="D1738" s="133">
        <v>0</v>
      </c>
    </row>
    <row r="1739" spans="2:4">
      <c r="B1739" s="199" t="s">
        <v>2656</v>
      </c>
      <c r="C1739" s="133">
        <v>18159701</v>
      </c>
      <c r="D1739" s="133">
        <v>0</v>
      </c>
    </row>
    <row r="1740" spans="2:4">
      <c r="B1740" s="201" t="s">
        <v>283</v>
      </c>
      <c r="C1740" s="135">
        <v>14045132</v>
      </c>
      <c r="D1740" s="135">
        <v>5613609.6600000001</v>
      </c>
    </row>
    <row r="1741" spans="2:4">
      <c r="B1741" s="200" t="s">
        <v>2815</v>
      </c>
      <c r="C1741" s="133">
        <v>14045132</v>
      </c>
      <c r="D1741" s="133">
        <v>5613609.6600000001</v>
      </c>
    </row>
    <row r="1742" spans="2:4">
      <c r="B1742" s="199" t="s">
        <v>1301</v>
      </c>
      <c r="C1742" s="133">
        <v>14045132</v>
      </c>
      <c r="D1742" s="133">
        <v>5613609.6600000001</v>
      </c>
    </row>
    <row r="1743" spans="2:4">
      <c r="B1743" s="201" t="s">
        <v>298</v>
      </c>
      <c r="C1743" s="135">
        <v>204203847</v>
      </c>
      <c r="D1743" s="135">
        <v>0</v>
      </c>
    </row>
    <row r="1744" spans="2:4">
      <c r="B1744" s="200" t="s">
        <v>3228</v>
      </c>
      <c r="C1744" s="133">
        <v>204203847</v>
      </c>
      <c r="D1744" s="133">
        <v>0</v>
      </c>
    </row>
    <row r="1745" spans="2:4">
      <c r="B1745" s="199" t="s">
        <v>2583</v>
      </c>
      <c r="C1745" s="133">
        <v>204203847</v>
      </c>
      <c r="D1745" s="133">
        <v>0</v>
      </c>
    </row>
    <row r="1746" spans="2:4">
      <c r="B1746" s="201" t="s">
        <v>284</v>
      </c>
      <c r="C1746" s="135">
        <v>1446000000</v>
      </c>
      <c r="D1746" s="135">
        <v>867629692.55999994</v>
      </c>
    </row>
    <row r="1747" spans="2:4">
      <c r="B1747" s="200" t="s">
        <v>423</v>
      </c>
      <c r="C1747" s="133">
        <v>1446000000</v>
      </c>
      <c r="D1747" s="133">
        <v>867629692.55999994</v>
      </c>
    </row>
    <row r="1748" spans="2:4">
      <c r="B1748" s="199" t="s">
        <v>762</v>
      </c>
      <c r="C1748" s="133">
        <v>1446000000</v>
      </c>
      <c r="D1748" s="133">
        <v>867629692.55999994</v>
      </c>
    </row>
    <row r="1749" spans="2:4">
      <c r="B1749" s="202" t="s">
        <v>429</v>
      </c>
      <c r="C1749" s="133">
        <v>211299189</v>
      </c>
      <c r="D1749" s="133">
        <v>882244483.03999972</v>
      </c>
    </row>
    <row r="1750" spans="2:4">
      <c r="B1750" s="201" t="s">
        <v>281</v>
      </c>
      <c r="C1750" s="135">
        <v>208491159</v>
      </c>
      <c r="D1750" s="135">
        <v>882244483.03999972</v>
      </c>
    </row>
    <row r="1751" spans="2:4">
      <c r="B1751" s="200" t="s">
        <v>4125</v>
      </c>
      <c r="C1751" s="133">
        <v>0</v>
      </c>
      <c r="D1751" s="133">
        <v>0</v>
      </c>
    </row>
    <row r="1752" spans="2:4">
      <c r="B1752" s="199" t="s">
        <v>4124</v>
      </c>
      <c r="C1752" s="133">
        <v>0</v>
      </c>
      <c r="D1752" s="133">
        <v>0</v>
      </c>
    </row>
    <row r="1753" spans="2:4">
      <c r="B1753" s="200" t="s">
        <v>430</v>
      </c>
      <c r="C1753" s="133">
        <v>2855017</v>
      </c>
      <c r="D1753" s="133">
        <v>0</v>
      </c>
    </row>
    <row r="1754" spans="2:4">
      <c r="B1754" s="199" t="s">
        <v>768</v>
      </c>
      <c r="C1754" s="133">
        <v>2855017</v>
      </c>
      <c r="D1754" s="133">
        <v>0</v>
      </c>
    </row>
    <row r="1755" spans="2:4">
      <c r="B1755" s="200" t="s">
        <v>3436</v>
      </c>
      <c r="C1755" s="133">
        <v>0</v>
      </c>
      <c r="D1755" s="133">
        <v>782084656.93999994</v>
      </c>
    </row>
    <row r="1756" spans="2:4">
      <c r="B1756" s="199" t="s">
        <v>3437</v>
      </c>
      <c r="C1756" s="133">
        <v>0</v>
      </c>
      <c r="D1756" s="133">
        <v>782084656.93999994</v>
      </c>
    </row>
    <row r="1757" spans="2:4">
      <c r="B1757" s="200" t="s">
        <v>1302</v>
      </c>
      <c r="C1757" s="133">
        <v>4628889</v>
      </c>
      <c r="D1757" s="133">
        <v>0</v>
      </c>
    </row>
    <row r="1758" spans="2:4">
      <c r="B1758" s="199" t="s">
        <v>1303</v>
      </c>
      <c r="C1758" s="133">
        <v>4628889</v>
      </c>
      <c r="D1758" s="133">
        <v>0</v>
      </c>
    </row>
    <row r="1759" spans="2:4">
      <c r="B1759" s="200" t="s">
        <v>1304</v>
      </c>
      <c r="C1759" s="133">
        <v>4628889</v>
      </c>
      <c r="D1759" s="133">
        <v>0</v>
      </c>
    </row>
    <row r="1760" spans="2:4">
      <c r="B1760" s="199" t="s">
        <v>1305</v>
      </c>
      <c r="C1760" s="133">
        <v>4628889</v>
      </c>
      <c r="D1760" s="133">
        <v>0</v>
      </c>
    </row>
    <row r="1761" spans="2:4">
      <c r="B1761" s="200" t="s">
        <v>1306</v>
      </c>
      <c r="C1761" s="133">
        <v>6606206</v>
      </c>
      <c r="D1761" s="133">
        <v>0</v>
      </c>
    </row>
    <row r="1762" spans="2:4">
      <c r="B1762" s="199" t="s">
        <v>1307</v>
      </c>
      <c r="C1762" s="133">
        <v>6606206</v>
      </c>
      <c r="D1762" s="133">
        <v>0</v>
      </c>
    </row>
    <row r="1763" spans="2:4">
      <c r="B1763" s="200" t="s">
        <v>431</v>
      </c>
      <c r="C1763" s="133">
        <v>1581666</v>
      </c>
      <c r="D1763" s="133">
        <v>1200000</v>
      </c>
    </row>
    <row r="1764" spans="2:4">
      <c r="B1764" s="199" t="s">
        <v>769</v>
      </c>
      <c r="C1764" s="133">
        <v>1581666</v>
      </c>
      <c r="D1764" s="133">
        <v>1200000</v>
      </c>
    </row>
    <row r="1765" spans="2:4">
      <c r="B1765" s="200" t="s">
        <v>432</v>
      </c>
      <c r="C1765" s="133">
        <v>2400000</v>
      </c>
      <c r="D1765" s="133">
        <v>15041578.41</v>
      </c>
    </row>
    <row r="1766" spans="2:4">
      <c r="B1766" s="199" t="s">
        <v>770</v>
      </c>
      <c r="C1766" s="133">
        <v>2400000</v>
      </c>
      <c r="D1766" s="133">
        <v>15041578.41</v>
      </c>
    </row>
    <row r="1767" spans="2:4">
      <c r="B1767" s="200" t="s">
        <v>1452</v>
      </c>
      <c r="C1767" s="133">
        <v>6779437</v>
      </c>
      <c r="D1767" s="133">
        <v>1518981.56</v>
      </c>
    </row>
    <row r="1768" spans="2:4">
      <c r="B1768" s="199" t="s">
        <v>1453</v>
      </c>
      <c r="C1768" s="133">
        <v>6779437</v>
      </c>
      <c r="D1768" s="133">
        <v>1518981.56</v>
      </c>
    </row>
    <row r="1769" spans="2:4">
      <c r="B1769" s="200" t="s">
        <v>1454</v>
      </c>
      <c r="C1769" s="133">
        <v>12576962</v>
      </c>
      <c r="D1769" s="133">
        <v>2861943.06</v>
      </c>
    </row>
    <row r="1770" spans="2:4">
      <c r="B1770" s="199" t="s">
        <v>1455</v>
      </c>
      <c r="C1770" s="133">
        <v>12576962</v>
      </c>
      <c r="D1770" s="133">
        <v>2861943.06</v>
      </c>
    </row>
    <row r="1771" spans="2:4">
      <c r="B1771" s="200" t="s">
        <v>433</v>
      </c>
      <c r="C1771" s="133">
        <v>76425066</v>
      </c>
      <c r="D1771" s="133">
        <v>23682386.5</v>
      </c>
    </row>
    <row r="1772" spans="2:4">
      <c r="B1772" s="199" t="s">
        <v>771</v>
      </c>
      <c r="C1772" s="133">
        <v>76425066</v>
      </c>
      <c r="D1772" s="133">
        <v>23682386.5</v>
      </c>
    </row>
    <row r="1773" spans="2:4">
      <c r="B1773" s="200" t="s">
        <v>2657</v>
      </c>
      <c r="C1773" s="133">
        <v>28767539</v>
      </c>
      <c r="D1773" s="133">
        <v>13854969.27</v>
      </c>
    </row>
    <row r="1774" spans="2:4">
      <c r="B1774" s="199" t="s">
        <v>2658</v>
      </c>
      <c r="C1774" s="133">
        <v>28767539</v>
      </c>
      <c r="D1774" s="133">
        <v>13854969.27</v>
      </c>
    </row>
    <row r="1775" spans="2:4">
      <c r="B1775" s="200" t="s">
        <v>1033</v>
      </c>
      <c r="C1775" s="133">
        <v>8523565</v>
      </c>
      <c r="D1775" s="133">
        <v>0</v>
      </c>
    </row>
    <row r="1776" spans="2:4">
      <c r="B1776" s="199" t="s">
        <v>1034</v>
      </c>
      <c r="C1776" s="133">
        <v>8523565</v>
      </c>
      <c r="D1776" s="133">
        <v>0</v>
      </c>
    </row>
    <row r="1777" spans="2:4">
      <c r="B1777" s="200" t="s">
        <v>3438</v>
      </c>
      <c r="C1777" s="133">
        <v>0</v>
      </c>
      <c r="D1777" s="133">
        <v>0</v>
      </c>
    </row>
    <row r="1778" spans="2:4">
      <c r="B1778" s="199" t="s">
        <v>3439</v>
      </c>
      <c r="C1778" s="133">
        <v>0</v>
      </c>
      <c r="D1778" s="133">
        <v>0</v>
      </c>
    </row>
    <row r="1779" spans="2:4">
      <c r="B1779" s="200" t="s">
        <v>1092</v>
      </c>
      <c r="C1779" s="133">
        <v>52717923</v>
      </c>
      <c r="D1779" s="133">
        <v>41999967.299999997</v>
      </c>
    </row>
    <row r="1780" spans="2:4">
      <c r="B1780" s="199" t="s">
        <v>1093</v>
      </c>
      <c r="C1780" s="133">
        <v>52717923</v>
      </c>
      <c r="D1780" s="133">
        <v>41999967.299999997</v>
      </c>
    </row>
    <row r="1781" spans="2:4">
      <c r="B1781" s="201" t="s">
        <v>283</v>
      </c>
      <c r="C1781" s="135">
        <v>0</v>
      </c>
      <c r="D1781" s="135">
        <v>0</v>
      </c>
    </row>
    <row r="1782" spans="2:4">
      <c r="B1782" s="200" t="s">
        <v>3647</v>
      </c>
      <c r="C1782" s="133">
        <v>0</v>
      </c>
      <c r="D1782" s="133">
        <v>0</v>
      </c>
    </row>
    <row r="1783" spans="2:4">
      <c r="B1783" s="199" t="s">
        <v>3646</v>
      </c>
      <c r="C1783" s="133">
        <v>0</v>
      </c>
      <c r="D1783" s="133">
        <v>0</v>
      </c>
    </row>
    <row r="1784" spans="2:4">
      <c r="B1784" s="201" t="s">
        <v>285</v>
      </c>
      <c r="C1784" s="135">
        <v>2808030</v>
      </c>
      <c r="D1784" s="135">
        <v>0</v>
      </c>
    </row>
    <row r="1785" spans="2:4">
      <c r="B1785" s="200" t="s">
        <v>282</v>
      </c>
      <c r="C1785" s="133">
        <v>2808030</v>
      </c>
      <c r="D1785" s="133">
        <v>0</v>
      </c>
    </row>
    <row r="1786" spans="2:4">
      <c r="B1786" s="199" t="s">
        <v>772</v>
      </c>
      <c r="C1786" s="133">
        <v>2808030</v>
      </c>
      <c r="D1786" s="133">
        <v>0</v>
      </c>
    </row>
    <row r="1787" spans="2:4">
      <c r="B1787" s="202" t="s">
        <v>434</v>
      </c>
      <c r="C1787" s="133">
        <v>878581407</v>
      </c>
      <c r="D1787" s="133">
        <v>574861283.98000002</v>
      </c>
    </row>
    <row r="1788" spans="2:4">
      <c r="B1788" s="201" t="s">
        <v>281</v>
      </c>
      <c r="C1788" s="135">
        <v>613242364</v>
      </c>
      <c r="D1788" s="135">
        <v>353872645.24999994</v>
      </c>
    </row>
    <row r="1789" spans="2:4">
      <c r="B1789" s="200" t="s">
        <v>282</v>
      </c>
      <c r="C1789" s="133">
        <v>875000</v>
      </c>
      <c r="D1789" s="133">
        <v>0</v>
      </c>
    </row>
    <row r="1790" spans="2:4">
      <c r="B1790" s="199" t="s">
        <v>773</v>
      </c>
      <c r="C1790" s="133">
        <v>875000</v>
      </c>
      <c r="D1790" s="133">
        <v>0</v>
      </c>
    </row>
    <row r="1791" spans="2:4">
      <c r="B1791" s="200" t="s">
        <v>2816</v>
      </c>
      <c r="C1791" s="133">
        <v>6558125</v>
      </c>
      <c r="D1791" s="133">
        <v>0</v>
      </c>
    </row>
    <row r="1792" spans="2:4">
      <c r="B1792" s="199" t="s">
        <v>1308</v>
      </c>
      <c r="C1792" s="133">
        <v>6558125</v>
      </c>
      <c r="D1792" s="133">
        <v>0</v>
      </c>
    </row>
    <row r="1793" spans="2:4">
      <c r="B1793" s="200" t="s">
        <v>435</v>
      </c>
      <c r="C1793" s="133">
        <v>3167835</v>
      </c>
      <c r="D1793" s="133">
        <v>0</v>
      </c>
    </row>
    <row r="1794" spans="2:4">
      <c r="B1794" s="199" t="s">
        <v>774</v>
      </c>
      <c r="C1794" s="133">
        <v>3167835</v>
      </c>
      <c r="D1794" s="133">
        <v>0</v>
      </c>
    </row>
    <row r="1795" spans="2:4">
      <c r="B1795" s="200" t="s">
        <v>1309</v>
      </c>
      <c r="C1795" s="133">
        <v>12313456</v>
      </c>
      <c r="D1795" s="133">
        <v>0</v>
      </c>
    </row>
    <row r="1796" spans="2:4">
      <c r="B1796" s="199" t="s">
        <v>1310</v>
      </c>
      <c r="C1796" s="133">
        <v>12313456</v>
      </c>
      <c r="D1796" s="133">
        <v>0</v>
      </c>
    </row>
    <row r="1797" spans="2:4">
      <c r="B1797" s="200" t="s">
        <v>3574</v>
      </c>
      <c r="C1797" s="133">
        <v>0</v>
      </c>
      <c r="D1797" s="133">
        <v>0</v>
      </c>
    </row>
    <row r="1798" spans="2:4">
      <c r="B1798" s="199" t="s">
        <v>3573</v>
      </c>
      <c r="C1798" s="133">
        <v>0</v>
      </c>
      <c r="D1798" s="133">
        <v>0</v>
      </c>
    </row>
    <row r="1799" spans="2:4">
      <c r="B1799" s="200" t="s">
        <v>1311</v>
      </c>
      <c r="C1799" s="133">
        <v>11035275</v>
      </c>
      <c r="D1799" s="133">
        <v>0</v>
      </c>
    </row>
    <row r="1800" spans="2:4">
      <c r="B1800" s="199" t="s">
        <v>1312</v>
      </c>
      <c r="C1800" s="133">
        <v>11035275</v>
      </c>
      <c r="D1800" s="133">
        <v>0</v>
      </c>
    </row>
    <row r="1801" spans="2:4">
      <c r="B1801" s="200" t="s">
        <v>1313</v>
      </c>
      <c r="C1801" s="133">
        <v>6558125</v>
      </c>
      <c r="D1801" s="133">
        <v>0</v>
      </c>
    </row>
    <row r="1802" spans="2:4">
      <c r="B1802" s="199" t="s">
        <v>1314</v>
      </c>
      <c r="C1802" s="133">
        <v>6558125</v>
      </c>
      <c r="D1802" s="133">
        <v>0</v>
      </c>
    </row>
    <row r="1803" spans="2:4">
      <c r="B1803" s="200" t="s">
        <v>1315</v>
      </c>
      <c r="C1803" s="133">
        <v>11035275</v>
      </c>
      <c r="D1803" s="133">
        <v>4035972.5</v>
      </c>
    </row>
    <row r="1804" spans="2:4">
      <c r="B1804" s="199" t="s">
        <v>1316</v>
      </c>
      <c r="C1804" s="133">
        <v>11035275</v>
      </c>
      <c r="D1804" s="133">
        <v>4035972.5</v>
      </c>
    </row>
    <row r="1805" spans="2:4">
      <c r="B1805" s="200" t="s">
        <v>1317</v>
      </c>
      <c r="C1805" s="133">
        <v>11035275</v>
      </c>
      <c r="D1805" s="133">
        <v>0</v>
      </c>
    </row>
    <row r="1806" spans="2:4">
      <c r="B1806" s="199" t="s">
        <v>1318</v>
      </c>
      <c r="C1806" s="133">
        <v>11035275</v>
      </c>
      <c r="D1806" s="133">
        <v>0</v>
      </c>
    </row>
    <row r="1807" spans="2:4">
      <c r="B1807" s="200" t="s">
        <v>3572</v>
      </c>
      <c r="C1807" s="133">
        <v>0</v>
      </c>
      <c r="D1807" s="133">
        <v>0</v>
      </c>
    </row>
    <row r="1808" spans="2:4">
      <c r="B1808" s="199" t="s">
        <v>3571</v>
      </c>
      <c r="C1808" s="133">
        <v>0</v>
      </c>
      <c r="D1808" s="133">
        <v>0</v>
      </c>
    </row>
    <row r="1809" spans="2:4">
      <c r="B1809" s="200" t="s">
        <v>1319</v>
      </c>
      <c r="C1809" s="133">
        <v>11035275</v>
      </c>
      <c r="D1809" s="133">
        <v>0</v>
      </c>
    </row>
    <row r="1810" spans="2:4">
      <c r="B1810" s="199" t="s">
        <v>1320</v>
      </c>
      <c r="C1810" s="133">
        <v>11035275</v>
      </c>
      <c r="D1810" s="133">
        <v>0</v>
      </c>
    </row>
    <row r="1811" spans="2:4">
      <c r="B1811" s="200" t="s">
        <v>1321</v>
      </c>
      <c r="C1811" s="133">
        <v>12313456</v>
      </c>
      <c r="D1811" s="133">
        <v>0</v>
      </c>
    </row>
    <row r="1812" spans="2:4">
      <c r="B1812" s="199" t="s">
        <v>1322</v>
      </c>
      <c r="C1812" s="133">
        <v>12313456</v>
      </c>
      <c r="D1812" s="133">
        <v>0</v>
      </c>
    </row>
    <row r="1813" spans="2:4">
      <c r="B1813" s="200" t="s">
        <v>1323</v>
      </c>
      <c r="C1813" s="133">
        <v>11035275</v>
      </c>
      <c r="D1813" s="133">
        <v>0</v>
      </c>
    </row>
    <row r="1814" spans="2:4">
      <c r="B1814" s="199" t="s">
        <v>1324</v>
      </c>
      <c r="C1814" s="133">
        <v>11035275</v>
      </c>
      <c r="D1814" s="133">
        <v>0</v>
      </c>
    </row>
    <row r="1815" spans="2:4">
      <c r="B1815" s="200" t="s">
        <v>1325</v>
      </c>
      <c r="C1815" s="133">
        <v>12313456</v>
      </c>
      <c r="D1815" s="133">
        <v>0</v>
      </c>
    </row>
    <row r="1816" spans="2:4">
      <c r="B1816" s="199" t="s">
        <v>1326</v>
      </c>
      <c r="C1816" s="133">
        <v>12313456</v>
      </c>
      <c r="D1816" s="133">
        <v>0</v>
      </c>
    </row>
    <row r="1817" spans="2:4">
      <c r="B1817" s="200" t="s">
        <v>436</v>
      </c>
      <c r="C1817" s="133">
        <v>4319869</v>
      </c>
      <c r="D1817" s="133">
        <v>0</v>
      </c>
    </row>
    <row r="1818" spans="2:4">
      <c r="B1818" s="199" t="s">
        <v>775</v>
      </c>
      <c r="C1818" s="133">
        <v>4319869</v>
      </c>
      <c r="D1818" s="133">
        <v>0</v>
      </c>
    </row>
    <row r="1819" spans="2:4">
      <c r="B1819" s="200" t="s">
        <v>437</v>
      </c>
      <c r="C1819" s="133">
        <v>65126740</v>
      </c>
      <c r="D1819" s="133">
        <v>25058256.25</v>
      </c>
    </row>
    <row r="1820" spans="2:4">
      <c r="B1820" s="199" t="s">
        <v>776</v>
      </c>
      <c r="C1820" s="133">
        <v>65126740</v>
      </c>
      <c r="D1820" s="133">
        <v>25058256.25</v>
      </c>
    </row>
    <row r="1821" spans="2:4">
      <c r="B1821" s="200" t="s">
        <v>438</v>
      </c>
      <c r="C1821" s="133">
        <v>2334628</v>
      </c>
      <c r="D1821" s="133">
        <v>0</v>
      </c>
    </row>
    <row r="1822" spans="2:4">
      <c r="B1822" s="199" t="s">
        <v>777</v>
      </c>
      <c r="C1822" s="133">
        <v>2334628</v>
      </c>
      <c r="D1822" s="133">
        <v>0</v>
      </c>
    </row>
    <row r="1823" spans="2:4">
      <c r="B1823" s="200" t="s">
        <v>439</v>
      </c>
      <c r="C1823" s="133">
        <v>30719190</v>
      </c>
      <c r="D1823" s="133">
        <v>14844555.460000001</v>
      </c>
    </row>
    <row r="1824" spans="2:4">
      <c r="B1824" s="199" t="s">
        <v>778</v>
      </c>
      <c r="C1824" s="133">
        <v>30719190</v>
      </c>
      <c r="D1824" s="133">
        <v>14844555.460000001</v>
      </c>
    </row>
    <row r="1825" spans="2:4">
      <c r="B1825" s="200" t="s">
        <v>2243</v>
      </c>
      <c r="C1825" s="133">
        <v>13620359</v>
      </c>
      <c r="D1825" s="133">
        <v>0</v>
      </c>
    </row>
    <row r="1826" spans="2:4">
      <c r="B1826" s="199" t="s">
        <v>2244</v>
      </c>
      <c r="C1826" s="133">
        <v>13620359</v>
      </c>
      <c r="D1826" s="133">
        <v>0</v>
      </c>
    </row>
    <row r="1827" spans="2:4">
      <c r="B1827" s="200" t="s">
        <v>1603</v>
      </c>
      <c r="C1827" s="133">
        <v>6731551</v>
      </c>
      <c r="D1827" s="133">
        <v>1547870.89</v>
      </c>
    </row>
    <row r="1828" spans="2:4">
      <c r="B1828" s="199" t="s">
        <v>1604</v>
      </c>
      <c r="C1828" s="133">
        <v>6731551</v>
      </c>
      <c r="D1828" s="133">
        <v>1547870.89</v>
      </c>
    </row>
    <row r="1829" spans="2:4">
      <c r="B1829" s="200" t="s">
        <v>1605</v>
      </c>
      <c r="C1829" s="133">
        <v>11208701</v>
      </c>
      <c r="D1829" s="133">
        <v>2535629.02</v>
      </c>
    </row>
    <row r="1830" spans="2:4">
      <c r="B1830" s="199" t="s">
        <v>1606</v>
      </c>
      <c r="C1830" s="133">
        <v>11208701</v>
      </c>
      <c r="D1830" s="133">
        <v>2535629.02</v>
      </c>
    </row>
    <row r="1831" spans="2:4">
      <c r="B1831" s="200" t="s">
        <v>1607</v>
      </c>
      <c r="C1831" s="133">
        <v>11208701</v>
      </c>
      <c r="D1831" s="133">
        <v>1570628.77</v>
      </c>
    </row>
    <row r="1832" spans="2:4">
      <c r="B1832" s="199" t="s">
        <v>1608</v>
      </c>
      <c r="C1832" s="133">
        <v>11208701</v>
      </c>
      <c r="D1832" s="133">
        <v>1570628.77</v>
      </c>
    </row>
    <row r="1833" spans="2:4">
      <c r="B1833" s="200" t="s">
        <v>1609</v>
      </c>
      <c r="C1833" s="133">
        <v>6731551</v>
      </c>
      <c r="D1833" s="133">
        <v>2535629.0299999998</v>
      </c>
    </row>
    <row r="1834" spans="2:4">
      <c r="B1834" s="199" t="s">
        <v>1610</v>
      </c>
      <c r="C1834" s="133">
        <v>6731551</v>
      </c>
      <c r="D1834" s="133">
        <v>2535629.0299999998</v>
      </c>
    </row>
    <row r="1835" spans="2:4">
      <c r="B1835" s="200" t="s">
        <v>1611</v>
      </c>
      <c r="C1835" s="133">
        <v>11208701</v>
      </c>
      <c r="D1835" s="133">
        <v>2535629.0299999998</v>
      </c>
    </row>
    <row r="1836" spans="2:4">
      <c r="B1836" s="199" t="s">
        <v>1612</v>
      </c>
      <c r="C1836" s="133">
        <v>11208701</v>
      </c>
      <c r="D1836" s="133">
        <v>2535629.0299999998</v>
      </c>
    </row>
    <row r="1837" spans="2:4">
      <c r="B1837" s="200" t="s">
        <v>1613</v>
      </c>
      <c r="C1837" s="133">
        <v>4768626</v>
      </c>
      <c r="D1837" s="133">
        <v>0</v>
      </c>
    </row>
    <row r="1838" spans="2:4">
      <c r="B1838" s="199" t="s">
        <v>1614</v>
      </c>
      <c r="C1838" s="133">
        <v>4768626</v>
      </c>
      <c r="D1838" s="133">
        <v>0</v>
      </c>
    </row>
    <row r="1839" spans="2:4">
      <c r="B1839" s="200" t="s">
        <v>2817</v>
      </c>
      <c r="C1839" s="133">
        <v>6731551</v>
      </c>
      <c r="D1839" s="133">
        <v>0</v>
      </c>
    </row>
    <row r="1840" spans="2:4">
      <c r="B1840" s="199" t="s">
        <v>1615</v>
      </c>
      <c r="C1840" s="133">
        <v>6731551</v>
      </c>
      <c r="D1840" s="133">
        <v>0</v>
      </c>
    </row>
    <row r="1841" spans="2:4">
      <c r="B1841" s="200" t="s">
        <v>440</v>
      </c>
      <c r="C1841" s="133">
        <v>201040000</v>
      </c>
      <c r="D1841" s="133">
        <v>272822626.01999998</v>
      </c>
    </row>
    <row r="1842" spans="2:4">
      <c r="B1842" s="199" t="s">
        <v>779</v>
      </c>
      <c r="C1842" s="133">
        <v>201040000</v>
      </c>
      <c r="D1842" s="133">
        <v>272822626.01999998</v>
      </c>
    </row>
    <row r="1843" spans="2:4">
      <c r="B1843" s="200" t="s">
        <v>1616</v>
      </c>
      <c r="C1843" s="133">
        <v>11208701</v>
      </c>
      <c r="D1843" s="133">
        <v>0</v>
      </c>
    </row>
    <row r="1844" spans="2:4">
      <c r="B1844" s="199" t="s">
        <v>1617</v>
      </c>
      <c r="C1844" s="133">
        <v>11208701</v>
      </c>
      <c r="D1844" s="133">
        <v>0</v>
      </c>
    </row>
    <row r="1845" spans="2:4">
      <c r="B1845" s="200" t="s">
        <v>3229</v>
      </c>
      <c r="C1845" s="133">
        <v>6609565</v>
      </c>
      <c r="D1845" s="133">
        <v>0</v>
      </c>
    </row>
    <row r="1846" spans="2:4">
      <c r="B1846" s="199" t="s">
        <v>3230</v>
      </c>
      <c r="C1846" s="133">
        <v>6609565</v>
      </c>
      <c r="D1846" s="133">
        <v>0</v>
      </c>
    </row>
    <row r="1847" spans="2:4">
      <c r="B1847" s="200" t="s">
        <v>1618</v>
      </c>
      <c r="C1847" s="133">
        <v>6731551</v>
      </c>
      <c r="D1847" s="133">
        <v>0</v>
      </c>
    </row>
    <row r="1848" spans="2:4">
      <c r="B1848" s="199" t="s">
        <v>1619</v>
      </c>
      <c r="C1848" s="133">
        <v>6731551</v>
      </c>
      <c r="D1848" s="133">
        <v>0</v>
      </c>
    </row>
    <row r="1849" spans="2:4">
      <c r="B1849" s="200" t="s">
        <v>3231</v>
      </c>
      <c r="C1849" s="133">
        <v>8172073</v>
      </c>
      <c r="D1849" s="133">
        <v>0</v>
      </c>
    </row>
    <row r="1850" spans="2:4">
      <c r="B1850" s="199" t="s">
        <v>3232</v>
      </c>
      <c r="C1850" s="133">
        <v>8172073</v>
      </c>
      <c r="D1850" s="133">
        <v>0</v>
      </c>
    </row>
    <row r="1851" spans="2:4">
      <c r="B1851" s="200" t="s">
        <v>1620</v>
      </c>
      <c r="C1851" s="133">
        <v>11208701</v>
      </c>
      <c r="D1851" s="133">
        <v>0</v>
      </c>
    </row>
    <row r="1852" spans="2:4">
      <c r="B1852" s="199" t="s">
        <v>1621</v>
      </c>
      <c r="C1852" s="133">
        <v>11208701</v>
      </c>
      <c r="D1852" s="133">
        <v>0</v>
      </c>
    </row>
    <row r="1853" spans="2:4">
      <c r="B1853" s="200" t="s">
        <v>1622</v>
      </c>
      <c r="C1853" s="133">
        <v>11208701</v>
      </c>
      <c r="D1853" s="133">
        <v>2471460.1800000002</v>
      </c>
    </row>
    <row r="1854" spans="2:4">
      <c r="B1854" s="199" t="s">
        <v>1623</v>
      </c>
      <c r="C1854" s="133">
        <v>11208701</v>
      </c>
      <c r="D1854" s="133">
        <v>2471460.1800000002</v>
      </c>
    </row>
    <row r="1855" spans="2:4">
      <c r="B1855" s="200" t="s">
        <v>1624</v>
      </c>
      <c r="C1855" s="133">
        <v>4768626</v>
      </c>
      <c r="D1855" s="133">
        <v>1142726.1399999999</v>
      </c>
    </row>
    <row r="1856" spans="2:4">
      <c r="B1856" s="199" t="s">
        <v>1625</v>
      </c>
      <c r="C1856" s="133">
        <v>4768626</v>
      </c>
      <c r="D1856" s="133">
        <v>1142726.1399999999</v>
      </c>
    </row>
    <row r="1857" spans="2:4">
      <c r="B1857" s="200" t="s">
        <v>3233</v>
      </c>
      <c r="C1857" s="133">
        <v>6723367</v>
      </c>
      <c r="D1857" s="133">
        <v>0</v>
      </c>
    </row>
    <row r="1858" spans="2:4">
      <c r="B1858" s="199" t="s">
        <v>3234</v>
      </c>
      <c r="C1858" s="133">
        <v>6723367</v>
      </c>
      <c r="D1858" s="133">
        <v>0</v>
      </c>
    </row>
    <row r="1859" spans="2:4">
      <c r="B1859" s="200" t="s">
        <v>1626</v>
      </c>
      <c r="C1859" s="133">
        <v>6731551</v>
      </c>
      <c r="D1859" s="133">
        <v>1511717.5</v>
      </c>
    </row>
    <row r="1860" spans="2:4">
      <c r="B1860" s="199" t="s">
        <v>1627</v>
      </c>
      <c r="C1860" s="133">
        <v>6731551</v>
      </c>
      <c r="D1860" s="133">
        <v>1511717.5</v>
      </c>
    </row>
    <row r="1861" spans="2:4">
      <c r="B1861" s="200" t="s">
        <v>2818</v>
      </c>
      <c r="C1861" s="133">
        <v>6731551</v>
      </c>
      <c r="D1861" s="133">
        <v>1548690.28</v>
      </c>
    </row>
    <row r="1862" spans="2:4">
      <c r="B1862" s="199" t="s">
        <v>1628</v>
      </c>
      <c r="C1862" s="133">
        <v>6731551</v>
      </c>
      <c r="D1862" s="133">
        <v>1548690.28</v>
      </c>
    </row>
    <row r="1863" spans="2:4">
      <c r="B1863" s="200" t="s">
        <v>2819</v>
      </c>
      <c r="C1863" s="133">
        <v>11208701</v>
      </c>
      <c r="D1863" s="133">
        <v>2471460.1800000002</v>
      </c>
    </row>
    <row r="1864" spans="2:4">
      <c r="B1864" s="199" t="s">
        <v>1629</v>
      </c>
      <c r="C1864" s="133">
        <v>11208701</v>
      </c>
      <c r="D1864" s="133">
        <v>2471460.1800000002</v>
      </c>
    </row>
    <row r="1865" spans="2:4">
      <c r="B1865" s="200" t="s">
        <v>3235</v>
      </c>
      <c r="C1865" s="133">
        <v>7786208</v>
      </c>
      <c r="D1865" s="133">
        <v>0</v>
      </c>
    </row>
    <row r="1866" spans="2:4">
      <c r="B1866" s="199" t="s">
        <v>3236</v>
      </c>
      <c r="C1866" s="133">
        <v>7786208</v>
      </c>
      <c r="D1866" s="133">
        <v>0</v>
      </c>
    </row>
    <row r="1867" spans="2:4">
      <c r="B1867" s="200" t="s">
        <v>2659</v>
      </c>
      <c r="C1867" s="133">
        <v>29127072</v>
      </c>
      <c r="D1867" s="133">
        <v>17239794</v>
      </c>
    </row>
    <row r="1868" spans="2:4">
      <c r="B1868" s="199" t="s">
        <v>2660</v>
      </c>
      <c r="C1868" s="133">
        <v>29127072</v>
      </c>
      <c r="D1868" s="133">
        <v>17239794</v>
      </c>
    </row>
    <row r="1869" spans="2:4">
      <c r="B1869" s="201" t="s">
        <v>298</v>
      </c>
      <c r="C1869" s="135">
        <v>250382443</v>
      </c>
      <c r="D1869" s="135">
        <v>220988638.72999999</v>
      </c>
    </row>
    <row r="1870" spans="2:4">
      <c r="B1870" s="200" t="s">
        <v>3645</v>
      </c>
      <c r="C1870" s="133">
        <v>0</v>
      </c>
      <c r="D1870" s="133">
        <v>3481127.73</v>
      </c>
    </row>
    <row r="1871" spans="2:4">
      <c r="B1871" s="199" t="s">
        <v>3644</v>
      </c>
      <c r="C1871" s="133">
        <v>0</v>
      </c>
      <c r="D1871" s="133">
        <v>3481127.73</v>
      </c>
    </row>
    <row r="1872" spans="2:4">
      <c r="B1872" s="200" t="s">
        <v>3643</v>
      </c>
      <c r="C1872" s="133">
        <v>0</v>
      </c>
      <c r="D1872" s="133">
        <v>0</v>
      </c>
    </row>
    <row r="1873" spans="2:4">
      <c r="B1873" s="199" t="s">
        <v>3642</v>
      </c>
      <c r="C1873" s="133">
        <v>0</v>
      </c>
      <c r="D1873" s="133">
        <v>0</v>
      </c>
    </row>
    <row r="1874" spans="2:4">
      <c r="B1874" s="200" t="s">
        <v>441</v>
      </c>
      <c r="C1874" s="133">
        <v>250382443</v>
      </c>
      <c r="D1874" s="133">
        <v>217507511</v>
      </c>
    </row>
    <row r="1875" spans="2:4">
      <c r="B1875" s="199" t="s">
        <v>780</v>
      </c>
      <c r="C1875" s="133">
        <v>250382443</v>
      </c>
      <c r="D1875" s="133">
        <v>217507511</v>
      </c>
    </row>
    <row r="1876" spans="2:4">
      <c r="B1876" s="201" t="s">
        <v>285</v>
      </c>
      <c r="C1876" s="135">
        <v>14956600</v>
      </c>
      <c r="D1876" s="135">
        <v>0</v>
      </c>
    </row>
    <row r="1877" spans="2:4">
      <c r="B1877" s="200" t="s">
        <v>282</v>
      </c>
      <c r="C1877" s="133">
        <v>14956600</v>
      </c>
      <c r="D1877" s="133">
        <v>0</v>
      </c>
    </row>
    <row r="1878" spans="2:4">
      <c r="B1878" s="199" t="s">
        <v>773</v>
      </c>
      <c r="C1878" s="133">
        <v>14956600</v>
      </c>
      <c r="D1878" s="133">
        <v>0</v>
      </c>
    </row>
    <row r="1879" spans="2:4">
      <c r="B1879" s="202" t="s">
        <v>442</v>
      </c>
      <c r="C1879" s="133">
        <v>1600461884</v>
      </c>
      <c r="D1879" s="133">
        <v>485678313.89999998</v>
      </c>
    </row>
    <row r="1880" spans="2:4">
      <c r="B1880" s="201" t="s">
        <v>281</v>
      </c>
      <c r="C1880" s="135">
        <v>959295397</v>
      </c>
      <c r="D1880" s="135">
        <v>418070263.78999996</v>
      </c>
    </row>
    <row r="1881" spans="2:4">
      <c r="B1881" s="200" t="s">
        <v>2820</v>
      </c>
      <c r="C1881" s="133">
        <v>6779437</v>
      </c>
      <c r="D1881" s="133">
        <v>1593656.63</v>
      </c>
    </row>
    <row r="1882" spans="2:4">
      <c r="B1882" s="199" t="s">
        <v>2245</v>
      </c>
      <c r="C1882" s="133">
        <v>6779437</v>
      </c>
      <c r="D1882" s="133">
        <v>1593656.63</v>
      </c>
    </row>
    <row r="1883" spans="2:4">
      <c r="B1883" s="200" t="s">
        <v>443</v>
      </c>
      <c r="C1883" s="133">
        <v>4600000</v>
      </c>
      <c r="D1883" s="133">
        <v>891190.4</v>
      </c>
    </row>
    <row r="1884" spans="2:4">
      <c r="B1884" s="199" t="s">
        <v>781</v>
      </c>
      <c r="C1884" s="133">
        <v>4600000</v>
      </c>
      <c r="D1884" s="133">
        <v>891190.4</v>
      </c>
    </row>
    <row r="1885" spans="2:4">
      <c r="B1885" s="200" t="s">
        <v>2821</v>
      </c>
      <c r="C1885" s="133">
        <v>9920341</v>
      </c>
      <c r="D1885" s="133">
        <v>34175465.840000004</v>
      </c>
    </row>
    <row r="1886" spans="2:4">
      <c r="B1886" s="199" t="s">
        <v>782</v>
      </c>
      <c r="C1886" s="133">
        <v>9920341</v>
      </c>
      <c r="D1886" s="133">
        <v>34175465.840000004</v>
      </c>
    </row>
    <row r="1887" spans="2:4">
      <c r="B1887" s="200" t="s">
        <v>2246</v>
      </c>
      <c r="C1887" s="133">
        <v>11289410</v>
      </c>
      <c r="D1887" s="133">
        <v>2464313.7999999998</v>
      </c>
    </row>
    <row r="1888" spans="2:4">
      <c r="B1888" s="199" t="s">
        <v>2247</v>
      </c>
      <c r="C1888" s="133">
        <v>11289410</v>
      </c>
      <c r="D1888" s="133">
        <v>2464313.7999999998</v>
      </c>
    </row>
    <row r="1889" spans="2:4">
      <c r="B1889" s="200" t="s">
        <v>2248</v>
      </c>
      <c r="C1889" s="133">
        <v>4802120</v>
      </c>
      <c r="D1889" s="133">
        <v>1095516.8799999999</v>
      </c>
    </row>
    <row r="1890" spans="2:4">
      <c r="B1890" s="199" t="s">
        <v>2249</v>
      </c>
      <c r="C1890" s="133">
        <v>4802120</v>
      </c>
      <c r="D1890" s="133">
        <v>1095516.8799999999</v>
      </c>
    </row>
    <row r="1891" spans="2:4">
      <c r="B1891" s="200" t="s">
        <v>2250</v>
      </c>
      <c r="C1891" s="133">
        <v>11289410</v>
      </c>
      <c r="D1891" s="133">
        <v>2464313.9</v>
      </c>
    </row>
    <row r="1892" spans="2:4">
      <c r="B1892" s="199" t="s">
        <v>2251</v>
      </c>
      <c r="C1892" s="133">
        <v>11289410</v>
      </c>
      <c r="D1892" s="133">
        <v>2464313.9</v>
      </c>
    </row>
    <row r="1893" spans="2:4">
      <c r="B1893" s="200" t="s">
        <v>4123</v>
      </c>
      <c r="C1893" s="133">
        <v>0</v>
      </c>
      <c r="D1893" s="133">
        <v>0</v>
      </c>
    </row>
    <row r="1894" spans="2:4">
      <c r="B1894" s="199" t="s">
        <v>4122</v>
      </c>
      <c r="C1894" s="133">
        <v>0</v>
      </c>
      <c r="D1894" s="133">
        <v>0</v>
      </c>
    </row>
    <row r="1895" spans="2:4">
      <c r="B1895" s="200" t="s">
        <v>2252</v>
      </c>
      <c r="C1895" s="133">
        <v>11289410</v>
      </c>
      <c r="D1895" s="133">
        <v>2510239.4300000002</v>
      </c>
    </row>
    <row r="1896" spans="2:4">
      <c r="B1896" s="199" t="s">
        <v>2253</v>
      </c>
      <c r="C1896" s="133">
        <v>11289410</v>
      </c>
      <c r="D1896" s="133">
        <v>2510239.4300000002</v>
      </c>
    </row>
    <row r="1897" spans="2:4">
      <c r="B1897" s="200" t="s">
        <v>2254</v>
      </c>
      <c r="C1897" s="133">
        <v>11289410</v>
      </c>
      <c r="D1897" s="133">
        <v>2510239.4300000002</v>
      </c>
    </row>
    <row r="1898" spans="2:4">
      <c r="B1898" s="199" t="s">
        <v>2255</v>
      </c>
      <c r="C1898" s="133">
        <v>11289410</v>
      </c>
      <c r="D1898" s="133">
        <v>2510239.4300000002</v>
      </c>
    </row>
    <row r="1899" spans="2:4">
      <c r="B1899" s="200" t="s">
        <v>2822</v>
      </c>
      <c r="C1899" s="133">
        <v>11289410</v>
      </c>
      <c r="D1899" s="133">
        <v>2510239.4300000002</v>
      </c>
    </row>
    <row r="1900" spans="2:4">
      <c r="B1900" s="199" t="s">
        <v>2256</v>
      </c>
      <c r="C1900" s="133">
        <v>11289410</v>
      </c>
      <c r="D1900" s="133">
        <v>2510239.4300000002</v>
      </c>
    </row>
    <row r="1901" spans="2:4">
      <c r="B1901" s="200" t="s">
        <v>444</v>
      </c>
      <c r="C1901" s="133">
        <v>39566128</v>
      </c>
      <c r="D1901" s="133">
        <v>0</v>
      </c>
    </row>
    <row r="1902" spans="2:4">
      <c r="B1902" s="199" t="s">
        <v>783</v>
      </c>
      <c r="C1902" s="133">
        <v>39566128</v>
      </c>
      <c r="D1902" s="133">
        <v>0</v>
      </c>
    </row>
    <row r="1903" spans="2:4">
      <c r="B1903" s="200" t="s">
        <v>2823</v>
      </c>
      <c r="C1903" s="133">
        <v>6779437</v>
      </c>
      <c r="D1903" s="133">
        <v>1615006.54</v>
      </c>
    </row>
    <row r="1904" spans="2:4">
      <c r="B1904" s="199" t="s">
        <v>2257</v>
      </c>
      <c r="C1904" s="133">
        <v>6779437</v>
      </c>
      <c r="D1904" s="133">
        <v>1615006.54</v>
      </c>
    </row>
    <row r="1905" spans="2:4">
      <c r="B1905" s="200" t="s">
        <v>1327</v>
      </c>
      <c r="C1905" s="133">
        <v>28510752</v>
      </c>
      <c r="D1905" s="133">
        <v>4928521.3499999996</v>
      </c>
    </row>
    <row r="1906" spans="2:4">
      <c r="B1906" s="199" t="s">
        <v>1328</v>
      </c>
      <c r="C1906" s="133">
        <v>6606206</v>
      </c>
      <c r="D1906" s="133">
        <v>0</v>
      </c>
    </row>
    <row r="1907" spans="2:4">
      <c r="B1907" s="199" t="s">
        <v>2258</v>
      </c>
      <c r="C1907" s="133">
        <v>21904546</v>
      </c>
      <c r="D1907" s="133">
        <v>4928521.3499999996</v>
      </c>
    </row>
    <row r="1908" spans="2:4">
      <c r="B1908" s="200" t="s">
        <v>2824</v>
      </c>
      <c r="C1908" s="133">
        <v>15918299</v>
      </c>
      <c r="D1908" s="133">
        <v>2540116.08</v>
      </c>
    </row>
    <row r="1909" spans="2:4">
      <c r="B1909" s="199" t="s">
        <v>1329</v>
      </c>
      <c r="C1909" s="133">
        <v>4628889</v>
      </c>
      <c r="D1909" s="133">
        <v>0</v>
      </c>
    </row>
    <row r="1910" spans="2:4">
      <c r="B1910" s="199" t="s">
        <v>2259</v>
      </c>
      <c r="C1910" s="133">
        <v>11289410</v>
      </c>
      <c r="D1910" s="133">
        <v>2540116.08</v>
      </c>
    </row>
    <row r="1911" spans="2:4">
      <c r="B1911" s="200" t="s">
        <v>445</v>
      </c>
      <c r="C1911" s="133">
        <v>14473657</v>
      </c>
      <c r="D1911" s="133">
        <v>0</v>
      </c>
    </row>
    <row r="1912" spans="2:4">
      <c r="B1912" s="199" t="s">
        <v>784</v>
      </c>
      <c r="C1912" s="133">
        <v>14473657</v>
      </c>
      <c r="D1912" s="133">
        <v>0</v>
      </c>
    </row>
    <row r="1913" spans="2:4">
      <c r="B1913" s="200" t="s">
        <v>1330</v>
      </c>
      <c r="C1913" s="133">
        <v>17895616</v>
      </c>
      <c r="D1913" s="133">
        <v>5659714.0099999998</v>
      </c>
    </row>
    <row r="1914" spans="2:4">
      <c r="B1914" s="199" t="s">
        <v>1331</v>
      </c>
      <c r="C1914" s="133">
        <v>11116179</v>
      </c>
      <c r="D1914" s="133">
        <v>4134343.49</v>
      </c>
    </row>
    <row r="1915" spans="2:4">
      <c r="B1915" s="199" t="s">
        <v>2260</v>
      </c>
      <c r="C1915" s="133">
        <v>6779437</v>
      </c>
      <c r="D1915" s="133">
        <v>1525370.52</v>
      </c>
    </row>
    <row r="1916" spans="2:4">
      <c r="B1916" s="200" t="s">
        <v>1332</v>
      </c>
      <c r="C1916" s="133">
        <v>22405589</v>
      </c>
      <c r="D1916" s="133">
        <v>2508823.46</v>
      </c>
    </row>
    <row r="1917" spans="2:4">
      <c r="B1917" s="199" t="s">
        <v>1333</v>
      </c>
      <c r="C1917" s="133">
        <v>11116179</v>
      </c>
      <c r="D1917" s="133">
        <v>0</v>
      </c>
    </row>
    <row r="1918" spans="2:4">
      <c r="B1918" s="199" t="s">
        <v>2261</v>
      </c>
      <c r="C1918" s="133">
        <v>11289410</v>
      </c>
      <c r="D1918" s="133">
        <v>2508823.46</v>
      </c>
    </row>
    <row r="1919" spans="2:4">
      <c r="B1919" s="200" t="s">
        <v>1334</v>
      </c>
      <c r="C1919" s="133">
        <v>15918299</v>
      </c>
      <c r="D1919" s="133">
        <v>2508823.46</v>
      </c>
    </row>
    <row r="1920" spans="2:4">
      <c r="B1920" s="199" t="s">
        <v>1335</v>
      </c>
      <c r="C1920" s="133">
        <v>4628889</v>
      </c>
      <c r="D1920" s="133">
        <v>0</v>
      </c>
    </row>
    <row r="1921" spans="2:4">
      <c r="B1921" s="199" t="s">
        <v>2262</v>
      </c>
      <c r="C1921" s="133">
        <v>11289410</v>
      </c>
      <c r="D1921" s="133">
        <v>2508823.46</v>
      </c>
    </row>
    <row r="1922" spans="2:4">
      <c r="B1922" s="200" t="s">
        <v>1336</v>
      </c>
      <c r="C1922" s="133">
        <v>13385643</v>
      </c>
      <c r="D1922" s="133">
        <v>1557158.28</v>
      </c>
    </row>
    <row r="1923" spans="2:4">
      <c r="B1923" s="199" t="s">
        <v>1337</v>
      </c>
      <c r="C1923" s="133">
        <v>6606206</v>
      </c>
      <c r="D1923" s="133">
        <v>0</v>
      </c>
    </row>
    <row r="1924" spans="2:4">
      <c r="B1924" s="199" t="s">
        <v>2263</v>
      </c>
      <c r="C1924" s="133">
        <v>6779437</v>
      </c>
      <c r="D1924" s="133">
        <v>1557158.28</v>
      </c>
    </row>
    <row r="1925" spans="2:4">
      <c r="B1925" s="200" t="s">
        <v>1338</v>
      </c>
      <c r="C1925" s="133">
        <v>11408326</v>
      </c>
      <c r="D1925" s="133">
        <v>1557158.27</v>
      </c>
    </row>
    <row r="1926" spans="2:4">
      <c r="B1926" s="199" t="s">
        <v>1339</v>
      </c>
      <c r="C1926" s="133">
        <v>4628889</v>
      </c>
      <c r="D1926" s="133">
        <v>0</v>
      </c>
    </row>
    <row r="1927" spans="2:4">
      <c r="B1927" s="199" t="s">
        <v>2264</v>
      </c>
      <c r="C1927" s="133">
        <v>6779437</v>
      </c>
      <c r="D1927" s="133">
        <v>1557158.27</v>
      </c>
    </row>
    <row r="1928" spans="2:4">
      <c r="B1928" s="200" t="s">
        <v>446</v>
      </c>
      <c r="C1928" s="133">
        <v>3116871</v>
      </c>
      <c r="D1928" s="133">
        <v>0</v>
      </c>
    </row>
    <row r="1929" spans="2:4">
      <c r="B1929" s="199" t="s">
        <v>785</v>
      </c>
      <c r="C1929" s="133">
        <v>3116871</v>
      </c>
      <c r="D1929" s="133">
        <v>0</v>
      </c>
    </row>
    <row r="1930" spans="2:4">
      <c r="B1930" s="200" t="s">
        <v>2825</v>
      </c>
      <c r="C1930" s="133">
        <v>28575728</v>
      </c>
      <c r="D1930" s="133">
        <v>40841532.980000004</v>
      </c>
    </row>
    <row r="1931" spans="2:4">
      <c r="B1931" s="199" t="s">
        <v>786</v>
      </c>
      <c r="C1931" s="133">
        <v>28575728</v>
      </c>
      <c r="D1931" s="133">
        <v>40841532.980000004</v>
      </c>
    </row>
    <row r="1932" spans="2:4">
      <c r="B1932" s="200" t="s">
        <v>4121</v>
      </c>
      <c r="C1932" s="133">
        <v>0</v>
      </c>
      <c r="D1932" s="133">
        <v>0</v>
      </c>
    </row>
    <row r="1933" spans="2:4">
      <c r="B1933" s="199" t="s">
        <v>4120</v>
      </c>
      <c r="C1933" s="133">
        <v>0</v>
      </c>
      <c r="D1933" s="133">
        <v>0</v>
      </c>
    </row>
    <row r="1934" spans="2:4">
      <c r="B1934" s="200" t="s">
        <v>1924</v>
      </c>
      <c r="C1934" s="133">
        <v>45809138</v>
      </c>
      <c r="D1934" s="133">
        <v>90242266.400000006</v>
      </c>
    </row>
    <row r="1935" spans="2:4">
      <c r="B1935" s="199" t="s">
        <v>1925</v>
      </c>
      <c r="C1935" s="133">
        <v>45809138</v>
      </c>
      <c r="D1935" s="133">
        <v>90242266.400000006</v>
      </c>
    </row>
    <row r="1936" spans="2:4">
      <c r="B1936" s="200" t="s">
        <v>2661</v>
      </c>
      <c r="C1936" s="133">
        <v>26188880</v>
      </c>
      <c r="D1936" s="133">
        <v>24999967.310000002</v>
      </c>
    </row>
    <row r="1937" spans="2:4">
      <c r="B1937" s="199" t="s">
        <v>2662</v>
      </c>
      <c r="C1937" s="133">
        <v>26188880</v>
      </c>
      <c r="D1937" s="133">
        <v>24999967.310000002</v>
      </c>
    </row>
    <row r="1938" spans="2:4">
      <c r="B1938" s="200" t="s">
        <v>984</v>
      </c>
      <c r="C1938" s="133">
        <v>709263</v>
      </c>
      <c r="D1938" s="133">
        <v>0</v>
      </c>
    </row>
    <row r="1939" spans="2:4">
      <c r="B1939" s="199" t="s">
        <v>985</v>
      </c>
      <c r="C1939" s="133">
        <v>709263</v>
      </c>
      <c r="D1939" s="133">
        <v>0</v>
      </c>
    </row>
    <row r="1940" spans="2:4">
      <c r="B1940" s="200" t="s">
        <v>4119</v>
      </c>
      <c r="C1940" s="133">
        <v>0</v>
      </c>
      <c r="D1940" s="133">
        <v>341526.67</v>
      </c>
    </row>
    <row r="1941" spans="2:4">
      <c r="B1941" s="199" t="s">
        <v>4118</v>
      </c>
      <c r="C1941" s="133">
        <v>0</v>
      </c>
      <c r="D1941" s="133">
        <v>341526.67</v>
      </c>
    </row>
    <row r="1942" spans="2:4">
      <c r="B1942" s="200" t="s">
        <v>3570</v>
      </c>
      <c r="C1942" s="133">
        <v>0</v>
      </c>
      <c r="D1942" s="133">
        <v>2000000</v>
      </c>
    </row>
    <row r="1943" spans="2:4">
      <c r="B1943" s="199" t="s">
        <v>3569</v>
      </c>
      <c r="C1943" s="133">
        <v>0</v>
      </c>
      <c r="D1943" s="133">
        <v>2000000</v>
      </c>
    </row>
    <row r="1944" spans="2:4">
      <c r="B1944" s="200" t="s">
        <v>447</v>
      </c>
      <c r="C1944" s="133">
        <v>62815614</v>
      </c>
      <c r="D1944" s="133">
        <v>0</v>
      </c>
    </row>
    <row r="1945" spans="2:4">
      <c r="B1945" s="199" t="s">
        <v>787</v>
      </c>
      <c r="C1945" s="133">
        <v>62815614</v>
      </c>
      <c r="D1945" s="133">
        <v>0</v>
      </c>
    </row>
    <row r="1946" spans="2:4">
      <c r="B1946" s="200" t="s">
        <v>3869</v>
      </c>
      <c r="C1946" s="133">
        <v>0</v>
      </c>
      <c r="D1946" s="133">
        <v>0</v>
      </c>
    </row>
    <row r="1947" spans="2:4">
      <c r="B1947" s="199" t="s">
        <v>3868</v>
      </c>
      <c r="C1947" s="133">
        <v>0</v>
      </c>
      <c r="D1947" s="133">
        <v>0</v>
      </c>
    </row>
    <row r="1948" spans="2:4">
      <c r="B1948" s="200" t="s">
        <v>3867</v>
      </c>
      <c r="C1948" s="133">
        <v>0</v>
      </c>
      <c r="D1948" s="133">
        <v>0</v>
      </c>
    </row>
    <row r="1949" spans="2:4">
      <c r="B1949" s="199" t="s">
        <v>3866</v>
      </c>
      <c r="C1949" s="133">
        <v>0</v>
      </c>
      <c r="D1949" s="133">
        <v>0</v>
      </c>
    </row>
    <row r="1950" spans="2:4">
      <c r="B1950" s="200" t="s">
        <v>3865</v>
      </c>
      <c r="C1950" s="133">
        <v>0</v>
      </c>
      <c r="D1950" s="133">
        <v>0</v>
      </c>
    </row>
    <row r="1951" spans="2:4">
      <c r="B1951" s="199" t="s">
        <v>3864</v>
      </c>
      <c r="C1951" s="133">
        <v>0</v>
      </c>
      <c r="D1951" s="133">
        <v>0</v>
      </c>
    </row>
    <row r="1952" spans="2:4">
      <c r="B1952" s="200" t="s">
        <v>3863</v>
      </c>
      <c r="C1952" s="133">
        <v>0</v>
      </c>
      <c r="D1952" s="133">
        <v>0</v>
      </c>
    </row>
    <row r="1953" spans="2:4">
      <c r="B1953" s="199" t="s">
        <v>3862</v>
      </c>
      <c r="C1953" s="133">
        <v>0</v>
      </c>
      <c r="D1953" s="133">
        <v>0</v>
      </c>
    </row>
    <row r="1954" spans="2:4">
      <c r="B1954" s="200" t="s">
        <v>448</v>
      </c>
      <c r="C1954" s="133">
        <v>1986822</v>
      </c>
      <c r="D1954" s="133">
        <v>0</v>
      </c>
    </row>
    <row r="1955" spans="2:4">
      <c r="B1955" s="199" t="s">
        <v>788</v>
      </c>
      <c r="C1955" s="133">
        <v>1986822</v>
      </c>
      <c r="D1955" s="133">
        <v>0</v>
      </c>
    </row>
    <row r="1956" spans="2:4">
      <c r="B1956" s="200" t="s">
        <v>3861</v>
      </c>
      <c r="C1956" s="133">
        <v>0</v>
      </c>
      <c r="D1956" s="133">
        <v>0</v>
      </c>
    </row>
    <row r="1957" spans="2:4">
      <c r="B1957" s="199" t="s">
        <v>3860</v>
      </c>
      <c r="C1957" s="133">
        <v>0</v>
      </c>
      <c r="D1957" s="133">
        <v>0</v>
      </c>
    </row>
    <row r="1958" spans="2:4">
      <c r="B1958" s="200" t="s">
        <v>3859</v>
      </c>
      <c r="C1958" s="133">
        <v>0</v>
      </c>
      <c r="D1958" s="133">
        <v>0</v>
      </c>
    </row>
    <row r="1959" spans="2:4">
      <c r="B1959" s="199" t="s">
        <v>3858</v>
      </c>
      <c r="C1959" s="133">
        <v>0</v>
      </c>
      <c r="D1959" s="133">
        <v>0</v>
      </c>
    </row>
    <row r="1960" spans="2:4">
      <c r="B1960" s="200" t="s">
        <v>986</v>
      </c>
      <c r="C1960" s="133">
        <v>2179257</v>
      </c>
      <c r="D1960" s="133">
        <v>0</v>
      </c>
    </row>
    <row r="1961" spans="2:4">
      <c r="B1961" s="199" t="s">
        <v>987</v>
      </c>
      <c r="C1961" s="133">
        <v>2179257</v>
      </c>
      <c r="D1961" s="133">
        <v>0</v>
      </c>
    </row>
    <row r="1962" spans="2:4">
      <c r="B1962" s="200" t="s">
        <v>3857</v>
      </c>
      <c r="C1962" s="133">
        <v>0</v>
      </c>
      <c r="D1962" s="133">
        <v>0</v>
      </c>
    </row>
    <row r="1963" spans="2:4">
      <c r="B1963" s="199" t="s">
        <v>3856</v>
      </c>
      <c r="C1963" s="133">
        <v>0</v>
      </c>
      <c r="D1963" s="133">
        <v>0</v>
      </c>
    </row>
    <row r="1964" spans="2:4">
      <c r="B1964" s="200" t="s">
        <v>2826</v>
      </c>
      <c r="C1964" s="133">
        <v>11580836</v>
      </c>
      <c r="D1964" s="133">
        <v>0</v>
      </c>
    </row>
    <row r="1965" spans="2:4">
      <c r="B1965" s="199" t="s">
        <v>789</v>
      </c>
      <c r="C1965" s="133">
        <v>11580836</v>
      </c>
      <c r="D1965" s="133">
        <v>0</v>
      </c>
    </row>
    <row r="1966" spans="2:4">
      <c r="B1966" s="200" t="s">
        <v>2829</v>
      </c>
      <c r="C1966" s="133">
        <v>5448144</v>
      </c>
      <c r="D1966" s="133">
        <v>3552211.16</v>
      </c>
    </row>
    <row r="1967" spans="2:4">
      <c r="B1967" s="199" t="s">
        <v>2267</v>
      </c>
      <c r="C1967" s="133">
        <v>5448144</v>
      </c>
      <c r="D1967" s="133">
        <v>3552211.16</v>
      </c>
    </row>
    <row r="1968" spans="2:4">
      <c r="B1968" s="200" t="s">
        <v>449</v>
      </c>
      <c r="C1968" s="133">
        <v>13817970</v>
      </c>
      <c r="D1968" s="133">
        <v>0</v>
      </c>
    </row>
    <row r="1969" spans="2:4">
      <c r="B1969" s="199" t="s">
        <v>790</v>
      </c>
      <c r="C1969" s="133">
        <v>13817970</v>
      </c>
      <c r="D1969" s="133">
        <v>0</v>
      </c>
    </row>
    <row r="1970" spans="2:4">
      <c r="B1970" s="200" t="s">
        <v>450</v>
      </c>
      <c r="C1970" s="133">
        <v>9906364</v>
      </c>
      <c r="D1970" s="133">
        <v>0</v>
      </c>
    </row>
    <row r="1971" spans="2:4">
      <c r="B1971" s="199" t="s">
        <v>791</v>
      </c>
      <c r="C1971" s="133">
        <v>9906364</v>
      </c>
      <c r="D1971" s="133">
        <v>0</v>
      </c>
    </row>
    <row r="1972" spans="2:4">
      <c r="B1972" s="200" t="s">
        <v>451</v>
      </c>
      <c r="C1972" s="133">
        <v>7839271</v>
      </c>
      <c r="D1972" s="133">
        <v>1618483.33</v>
      </c>
    </row>
    <row r="1973" spans="2:4">
      <c r="B1973" s="199" t="s">
        <v>792</v>
      </c>
      <c r="C1973" s="133">
        <v>7839271</v>
      </c>
      <c r="D1973" s="133">
        <v>1618483.33</v>
      </c>
    </row>
    <row r="1974" spans="2:4">
      <c r="B1974" s="200" t="s">
        <v>2827</v>
      </c>
      <c r="C1974" s="133">
        <v>12212762</v>
      </c>
      <c r="D1974" s="133">
        <v>3935209.93</v>
      </c>
    </row>
    <row r="1975" spans="2:4">
      <c r="B1975" s="199" t="s">
        <v>793</v>
      </c>
      <c r="C1975" s="133">
        <v>12212762</v>
      </c>
      <c r="D1975" s="133">
        <v>3935209.93</v>
      </c>
    </row>
    <row r="1976" spans="2:4">
      <c r="B1976" s="200" t="s">
        <v>3237</v>
      </c>
      <c r="C1976" s="133">
        <v>11123643</v>
      </c>
      <c r="D1976" s="133">
        <v>0</v>
      </c>
    </row>
    <row r="1977" spans="2:4">
      <c r="B1977" s="199" t="s">
        <v>3238</v>
      </c>
      <c r="C1977" s="133">
        <v>11123643</v>
      </c>
      <c r="D1977" s="133">
        <v>0</v>
      </c>
    </row>
    <row r="1978" spans="2:4">
      <c r="B1978" s="200" t="s">
        <v>3239</v>
      </c>
      <c r="C1978" s="133">
        <v>857150</v>
      </c>
      <c r="D1978" s="133">
        <v>0</v>
      </c>
    </row>
    <row r="1979" spans="2:4">
      <c r="B1979" s="199" t="s">
        <v>3240</v>
      </c>
      <c r="C1979" s="133">
        <v>857150</v>
      </c>
      <c r="D1979" s="133">
        <v>0</v>
      </c>
    </row>
    <row r="1980" spans="2:4">
      <c r="B1980" s="200" t="s">
        <v>452</v>
      </c>
      <c r="C1980" s="133">
        <v>5313714</v>
      </c>
      <c r="D1980" s="133">
        <v>0</v>
      </c>
    </row>
    <row r="1981" spans="2:4">
      <c r="B1981" s="199" t="s">
        <v>794</v>
      </c>
      <c r="C1981" s="133">
        <v>5313714</v>
      </c>
      <c r="D1981" s="133">
        <v>0</v>
      </c>
    </row>
    <row r="1982" spans="2:4">
      <c r="B1982" s="200" t="s">
        <v>453</v>
      </c>
      <c r="C1982" s="133">
        <v>77285965</v>
      </c>
      <c r="D1982" s="133">
        <v>55453530.560000002</v>
      </c>
    </row>
    <row r="1983" spans="2:4">
      <c r="B1983" s="199" t="s">
        <v>795</v>
      </c>
      <c r="C1983" s="133">
        <v>77285965</v>
      </c>
      <c r="D1983" s="133">
        <v>55453530.560000002</v>
      </c>
    </row>
    <row r="1984" spans="2:4">
      <c r="B1984" s="200" t="s">
        <v>1035</v>
      </c>
      <c r="C1984" s="133">
        <v>17110090</v>
      </c>
      <c r="D1984" s="133">
        <v>0</v>
      </c>
    </row>
    <row r="1985" spans="2:4">
      <c r="B1985" s="199" t="s">
        <v>1036</v>
      </c>
      <c r="C1985" s="133">
        <v>17110090</v>
      </c>
      <c r="D1985" s="133">
        <v>0</v>
      </c>
    </row>
    <row r="1986" spans="2:4">
      <c r="B1986" s="200" t="s">
        <v>454</v>
      </c>
      <c r="C1986" s="133">
        <v>11599688</v>
      </c>
      <c r="D1986" s="133">
        <v>4784598.4000000004</v>
      </c>
    </row>
    <row r="1987" spans="2:4">
      <c r="B1987" s="199" t="s">
        <v>796</v>
      </c>
      <c r="C1987" s="133">
        <v>11599688</v>
      </c>
      <c r="D1987" s="133">
        <v>4784598.4000000004</v>
      </c>
    </row>
    <row r="1988" spans="2:4">
      <c r="B1988" s="200" t="s">
        <v>455</v>
      </c>
      <c r="C1988" s="133">
        <v>6146343</v>
      </c>
      <c r="D1988" s="133">
        <v>17079211.850000001</v>
      </c>
    </row>
    <row r="1989" spans="2:4">
      <c r="B1989" s="199" t="s">
        <v>797</v>
      </c>
      <c r="C1989" s="133">
        <v>6146343</v>
      </c>
      <c r="D1989" s="133">
        <v>17079211.850000001</v>
      </c>
    </row>
    <row r="1990" spans="2:4">
      <c r="B1990" s="200" t="s">
        <v>1094</v>
      </c>
      <c r="C1990" s="133">
        <v>61911415</v>
      </c>
      <c r="D1990" s="133">
        <v>20000000</v>
      </c>
    </row>
    <row r="1991" spans="2:4">
      <c r="B1991" s="199" t="s">
        <v>1095</v>
      </c>
      <c r="C1991" s="133">
        <v>28030506</v>
      </c>
      <c r="D1991" s="133">
        <v>0</v>
      </c>
    </row>
    <row r="1992" spans="2:4">
      <c r="B1992" s="199" t="s">
        <v>2663</v>
      </c>
      <c r="C1992" s="133">
        <v>33880909</v>
      </c>
      <c r="D1992" s="133">
        <v>20000000</v>
      </c>
    </row>
    <row r="1993" spans="2:4">
      <c r="B1993" s="200" t="s">
        <v>2828</v>
      </c>
      <c r="C1993" s="133">
        <v>36206720</v>
      </c>
      <c r="D1993" s="133">
        <v>6442852.1200000001</v>
      </c>
    </row>
    <row r="1994" spans="2:4">
      <c r="B1994" s="199" t="s">
        <v>2663</v>
      </c>
      <c r="C1994" s="133">
        <v>36206720</v>
      </c>
      <c r="D1994" s="133">
        <v>6442852.1200000001</v>
      </c>
    </row>
    <row r="1995" spans="2:4">
      <c r="B1995" s="200" t="s">
        <v>456</v>
      </c>
      <c r="C1995" s="133">
        <v>37000000</v>
      </c>
      <c r="D1995" s="133">
        <v>58615684.68</v>
      </c>
    </row>
    <row r="1996" spans="2:4">
      <c r="B1996" s="199" t="s">
        <v>798</v>
      </c>
      <c r="C1996" s="133">
        <v>37000000</v>
      </c>
      <c r="D1996" s="133">
        <v>58615684.68</v>
      </c>
    </row>
    <row r="1997" spans="2:4">
      <c r="B1997" s="200" t="s">
        <v>2999</v>
      </c>
      <c r="C1997" s="133">
        <v>42495789</v>
      </c>
      <c r="D1997" s="133">
        <v>13479034.52</v>
      </c>
    </row>
    <row r="1998" spans="2:4">
      <c r="B1998" s="199" t="s">
        <v>3000</v>
      </c>
      <c r="C1998" s="133">
        <v>42495789</v>
      </c>
      <c r="D1998" s="133">
        <v>13479034.52</v>
      </c>
    </row>
    <row r="1999" spans="2:4">
      <c r="B1999" s="200" t="s">
        <v>457</v>
      </c>
      <c r="C1999" s="133">
        <v>5024165</v>
      </c>
      <c r="D1999" s="133">
        <v>0</v>
      </c>
    </row>
    <row r="2000" spans="2:4">
      <c r="B2000" s="199" t="s">
        <v>799</v>
      </c>
      <c r="C2000" s="133">
        <v>5024165</v>
      </c>
      <c r="D2000" s="133">
        <v>0</v>
      </c>
    </row>
    <row r="2001" spans="2:4">
      <c r="B2001" s="200" t="s">
        <v>458</v>
      </c>
      <c r="C2001" s="133">
        <v>139443664</v>
      </c>
      <c r="D2001" s="133">
        <v>0</v>
      </c>
    </row>
    <row r="2002" spans="2:4">
      <c r="B2002" s="199" t="s">
        <v>800</v>
      </c>
      <c r="C2002" s="133">
        <v>139443664</v>
      </c>
      <c r="D2002" s="133">
        <v>0</v>
      </c>
    </row>
    <row r="2003" spans="2:4">
      <c r="B2003" s="200" t="s">
        <v>2265</v>
      </c>
      <c r="C2003" s="133">
        <v>6779437</v>
      </c>
      <c r="D2003" s="133">
        <v>1593656.69</v>
      </c>
    </row>
    <row r="2004" spans="2:4">
      <c r="B2004" s="199" t="s">
        <v>2266</v>
      </c>
      <c r="C2004" s="133">
        <v>6779437</v>
      </c>
      <c r="D2004" s="133">
        <v>1593656.69</v>
      </c>
    </row>
    <row r="2005" spans="2:4">
      <c r="B2005" s="201" t="s">
        <v>283</v>
      </c>
      <c r="C2005" s="135">
        <v>641166487</v>
      </c>
      <c r="D2005" s="135">
        <v>61585950.109999999</v>
      </c>
    </row>
    <row r="2006" spans="2:4">
      <c r="B2006" s="200" t="s">
        <v>1340</v>
      </c>
      <c r="C2006" s="133">
        <v>320784100</v>
      </c>
      <c r="D2006" s="133">
        <v>43145130.82</v>
      </c>
    </row>
    <row r="2007" spans="2:4">
      <c r="B2007" s="199" t="s">
        <v>1341</v>
      </c>
      <c r="C2007" s="133">
        <v>320784100</v>
      </c>
      <c r="D2007" s="133">
        <v>43145130.82</v>
      </c>
    </row>
    <row r="2008" spans="2:4">
      <c r="B2008" s="200" t="s">
        <v>2573</v>
      </c>
      <c r="C2008" s="133">
        <v>22782379</v>
      </c>
      <c r="D2008" s="133">
        <v>2469804.2999999998</v>
      </c>
    </row>
    <row r="2009" spans="2:4">
      <c r="B2009" s="199" t="s">
        <v>2574</v>
      </c>
      <c r="C2009" s="133">
        <v>22782379</v>
      </c>
      <c r="D2009" s="133">
        <v>2469804.2999999998</v>
      </c>
    </row>
    <row r="2010" spans="2:4">
      <c r="B2010" s="200" t="s">
        <v>3241</v>
      </c>
      <c r="C2010" s="133">
        <v>227199999</v>
      </c>
      <c r="D2010" s="133">
        <v>0</v>
      </c>
    </row>
    <row r="2011" spans="2:4">
      <c r="B2011" s="199" t="s">
        <v>3242</v>
      </c>
      <c r="C2011" s="133">
        <v>227199999</v>
      </c>
      <c r="D2011" s="133">
        <v>0</v>
      </c>
    </row>
    <row r="2012" spans="2:4">
      <c r="B2012" s="200" t="s">
        <v>2664</v>
      </c>
      <c r="C2012" s="133">
        <v>70400009</v>
      </c>
      <c r="D2012" s="133">
        <v>0</v>
      </c>
    </row>
    <row r="2013" spans="2:4">
      <c r="B2013" s="199" t="s">
        <v>2665</v>
      </c>
      <c r="C2013" s="133">
        <v>70400009</v>
      </c>
      <c r="D2013" s="133">
        <v>0</v>
      </c>
    </row>
    <row r="2014" spans="2:4">
      <c r="B2014" s="200" t="s">
        <v>3499</v>
      </c>
      <c r="C2014" s="133">
        <v>0</v>
      </c>
      <c r="D2014" s="133">
        <v>15971014.99</v>
      </c>
    </row>
    <row r="2015" spans="2:4">
      <c r="B2015" s="199" t="s">
        <v>3500</v>
      </c>
      <c r="C2015" s="133">
        <v>0</v>
      </c>
      <c r="D2015" s="133">
        <v>15971014.99</v>
      </c>
    </row>
    <row r="2016" spans="2:4">
      <c r="B2016" s="201" t="s">
        <v>298</v>
      </c>
      <c r="C2016" s="135">
        <v>0</v>
      </c>
      <c r="D2016" s="135">
        <v>6022100</v>
      </c>
    </row>
    <row r="2017" spans="2:4">
      <c r="B2017" s="200" t="s">
        <v>3641</v>
      </c>
      <c r="C2017" s="133">
        <v>0</v>
      </c>
      <c r="D2017" s="133">
        <v>0</v>
      </c>
    </row>
    <row r="2018" spans="2:4">
      <c r="B2018" s="199" t="s">
        <v>3640</v>
      </c>
      <c r="C2018" s="133">
        <v>0</v>
      </c>
      <c r="D2018" s="133">
        <v>0</v>
      </c>
    </row>
    <row r="2019" spans="2:4">
      <c r="B2019" s="200" t="s">
        <v>1924</v>
      </c>
      <c r="C2019" s="133">
        <v>0</v>
      </c>
      <c r="D2019" s="133">
        <v>6022100</v>
      </c>
    </row>
    <row r="2020" spans="2:4">
      <c r="B2020" s="199" t="s">
        <v>1925</v>
      </c>
      <c r="C2020" s="133">
        <v>0</v>
      </c>
      <c r="D2020" s="133">
        <v>6022100</v>
      </c>
    </row>
    <row r="2021" spans="2:4">
      <c r="B2021" s="200" t="s">
        <v>3639</v>
      </c>
      <c r="C2021" s="133">
        <v>0</v>
      </c>
      <c r="D2021" s="133">
        <v>0</v>
      </c>
    </row>
    <row r="2022" spans="2:4">
      <c r="B2022" s="199" t="s">
        <v>3638</v>
      </c>
      <c r="C2022" s="133">
        <v>0</v>
      </c>
      <c r="D2022" s="133">
        <v>0</v>
      </c>
    </row>
    <row r="2023" spans="2:4">
      <c r="B2023" s="202" t="s">
        <v>459</v>
      </c>
      <c r="C2023" s="133">
        <v>261407278</v>
      </c>
      <c r="D2023" s="133">
        <v>168199662.90000001</v>
      </c>
    </row>
    <row r="2024" spans="2:4">
      <c r="B2024" s="201" t="s">
        <v>281</v>
      </c>
      <c r="C2024" s="135">
        <v>261407278</v>
      </c>
      <c r="D2024" s="135">
        <v>146335362.09999999</v>
      </c>
    </row>
    <row r="2025" spans="2:4">
      <c r="B2025" s="200" t="s">
        <v>1342</v>
      </c>
      <c r="C2025" s="133">
        <v>11035275</v>
      </c>
      <c r="D2025" s="133">
        <v>0</v>
      </c>
    </row>
    <row r="2026" spans="2:4">
      <c r="B2026" s="199" t="s">
        <v>1343</v>
      </c>
      <c r="C2026" s="133">
        <v>11035275</v>
      </c>
      <c r="D2026" s="133">
        <v>0</v>
      </c>
    </row>
    <row r="2027" spans="2:4">
      <c r="B2027" s="200" t="s">
        <v>1344</v>
      </c>
      <c r="C2027" s="133">
        <v>4595200</v>
      </c>
      <c r="D2027" s="133">
        <v>0</v>
      </c>
    </row>
    <row r="2028" spans="2:4">
      <c r="B2028" s="199" t="s">
        <v>1345</v>
      </c>
      <c r="C2028" s="133">
        <v>4595200</v>
      </c>
      <c r="D2028" s="133">
        <v>0</v>
      </c>
    </row>
    <row r="2029" spans="2:4">
      <c r="B2029" s="200" t="s">
        <v>1346</v>
      </c>
      <c r="C2029" s="133">
        <v>4595200</v>
      </c>
      <c r="D2029" s="133">
        <v>0</v>
      </c>
    </row>
    <row r="2030" spans="2:4">
      <c r="B2030" s="199" t="s">
        <v>1347</v>
      </c>
      <c r="C2030" s="133">
        <v>4595200</v>
      </c>
      <c r="D2030" s="133">
        <v>0</v>
      </c>
    </row>
    <row r="2031" spans="2:4">
      <c r="B2031" s="200" t="s">
        <v>1348</v>
      </c>
      <c r="C2031" s="133">
        <v>6558125</v>
      </c>
      <c r="D2031" s="133">
        <v>0</v>
      </c>
    </row>
    <row r="2032" spans="2:4">
      <c r="B2032" s="199" t="s">
        <v>1349</v>
      </c>
      <c r="C2032" s="133">
        <v>6558125</v>
      </c>
      <c r="D2032" s="133">
        <v>0</v>
      </c>
    </row>
    <row r="2033" spans="2:4">
      <c r="B2033" s="200" t="s">
        <v>1350</v>
      </c>
      <c r="C2033" s="133">
        <v>4595200</v>
      </c>
      <c r="D2033" s="133">
        <v>0</v>
      </c>
    </row>
    <row r="2034" spans="2:4">
      <c r="B2034" s="199" t="s">
        <v>1351</v>
      </c>
      <c r="C2034" s="133">
        <v>4595200</v>
      </c>
      <c r="D2034" s="133">
        <v>0</v>
      </c>
    </row>
    <row r="2035" spans="2:4">
      <c r="B2035" s="200" t="s">
        <v>3692</v>
      </c>
      <c r="C2035" s="133">
        <v>0</v>
      </c>
      <c r="D2035" s="133">
        <v>21195051.620000001</v>
      </c>
    </row>
    <row r="2036" spans="2:4">
      <c r="B2036" s="199" t="s">
        <v>3691</v>
      </c>
      <c r="C2036" s="133">
        <v>0</v>
      </c>
      <c r="D2036" s="133">
        <v>21195051.620000001</v>
      </c>
    </row>
    <row r="2037" spans="2:4">
      <c r="B2037" s="200" t="s">
        <v>3501</v>
      </c>
      <c r="C2037" s="133">
        <v>0</v>
      </c>
      <c r="D2037" s="133">
        <v>6936750.6699999999</v>
      </c>
    </row>
    <row r="2038" spans="2:4">
      <c r="B2038" s="199" t="s">
        <v>3502</v>
      </c>
      <c r="C2038" s="133">
        <v>0</v>
      </c>
      <c r="D2038" s="133">
        <v>6936750.6699999999</v>
      </c>
    </row>
    <row r="2039" spans="2:4">
      <c r="B2039" s="200" t="s">
        <v>1926</v>
      </c>
      <c r="C2039" s="133">
        <v>11208701</v>
      </c>
      <c r="D2039" s="133">
        <v>0</v>
      </c>
    </row>
    <row r="2040" spans="2:4">
      <c r="B2040" s="199" t="s">
        <v>1927</v>
      </c>
      <c r="C2040" s="133">
        <v>11208701</v>
      </c>
      <c r="D2040" s="133">
        <v>0</v>
      </c>
    </row>
    <row r="2041" spans="2:4">
      <c r="B2041" s="200" t="s">
        <v>1928</v>
      </c>
      <c r="C2041" s="133">
        <v>6731551</v>
      </c>
      <c r="D2041" s="133">
        <v>0</v>
      </c>
    </row>
    <row r="2042" spans="2:4">
      <c r="B2042" s="199" t="s">
        <v>1929</v>
      </c>
      <c r="C2042" s="133">
        <v>6731551</v>
      </c>
      <c r="D2042" s="133">
        <v>0</v>
      </c>
    </row>
    <row r="2043" spans="2:4">
      <c r="B2043" s="200" t="s">
        <v>2830</v>
      </c>
      <c r="C2043" s="133">
        <v>19513382</v>
      </c>
      <c r="D2043" s="133">
        <v>1274699</v>
      </c>
    </row>
    <row r="2044" spans="2:4">
      <c r="B2044" s="199" t="s">
        <v>2666</v>
      </c>
      <c r="C2044" s="133">
        <v>19513382</v>
      </c>
      <c r="D2044" s="133">
        <v>1274699</v>
      </c>
    </row>
    <row r="2045" spans="2:4">
      <c r="B2045" s="200" t="s">
        <v>1930</v>
      </c>
      <c r="C2045" s="133">
        <v>11208701</v>
      </c>
      <c r="D2045" s="133">
        <v>0</v>
      </c>
    </row>
    <row r="2046" spans="2:4">
      <c r="B2046" s="199" t="s">
        <v>1931</v>
      </c>
      <c r="C2046" s="133">
        <v>11208701</v>
      </c>
      <c r="D2046" s="133">
        <v>0</v>
      </c>
    </row>
    <row r="2047" spans="2:4">
      <c r="B2047" s="200" t="s">
        <v>1932</v>
      </c>
      <c r="C2047" s="133">
        <v>11208701</v>
      </c>
      <c r="D2047" s="133">
        <v>0</v>
      </c>
    </row>
    <row r="2048" spans="2:4">
      <c r="B2048" s="199" t="s">
        <v>1933</v>
      </c>
      <c r="C2048" s="133">
        <v>11208701</v>
      </c>
      <c r="D2048" s="133">
        <v>0</v>
      </c>
    </row>
    <row r="2049" spans="2:4">
      <c r="B2049" s="200" t="s">
        <v>1934</v>
      </c>
      <c r="C2049" s="133">
        <v>6731551</v>
      </c>
      <c r="D2049" s="133">
        <v>0</v>
      </c>
    </row>
    <row r="2050" spans="2:4">
      <c r="B2050" s="199" t="s">
        <v>1935</v>
      </c>
      <c r="C2050" s="133">
        <v>6731551</v>
      </c>
      <c r="D2050" s="133">
        <v>0</v>
      </c>
    </row>
    <row r="2051" spans="2:4">
      <c r="B2051" s="200" t="s">
        <v>1936</v>
      </c>
      <c r="C2051" s="133">
        <v>6731551</v>
      </c>
      <c r="D2051" s="133">
        <v>0</v>
      </c>
    </row>
    <row r="2052" spans="2:4">
      <c r="B2052" s="199" t="s">
        <v>1937</v>
      </c>
      <c r="C2052" s="133">
        <v>6731551</v>
      </c>
      <c r="D2052" s="133">
        <v>0</v>
      </c>
    </row>
    <row r="2053" spans="2:4">
      <c r="B2053" s="200" t="s">
        <v>1938</v>
      </c>
      <c r="C2053" s="133">
        <v>4768626</v>
      </c>
      <c r="D2053" s="133">
        <v>0</v>
      </c>
    </row>
    <row r="2054" spans="2:4">
      <c r="B2054" s="199" t="s">
        <v>1939</v>
      </c>
      <c r="C2054" s="133">
        <v>4768626</v>
      </c>
      <c r="D2054" s="133">
        <v>0</v>
      </c>
    </row>
    <row r="2055" spans="2:4">
      <c r="B2055" s="200" t="s">
        <v>460</v>
      </c>
      <c r="C2055" s="133">
        <v>9840401</v>
      </c>
      <c r="D2055" s="133">
        <v>5410335.7800000003</v>
      </c>
    </row>
    <row r="2056" spans="2:4">
      <c r="B2056" s="199" t="s">
        <v>801</v>
      </c>
      <c r="C2056" s="133">
        <v>9840401</v>
      </c>
      <c r="D2056" s="133">
        <v>5410335.7800000003</v>
      </c>
    </row>
    <row r="2057" spans="2:4">
      <c r="B2057" s="200" t="s">
        <v>3243</v>
      </c>
      <c r="C2057" s="133">
        <v>4795216</v>
      </c>
      <c r="D2057" s="133">
        <v>16696073.539999999</v>
      </c>
    </row>
    <row r="2058" spans="2:4">
      <c r="B2058" s="199" t="s">
        <v>3244</v>
      </c>
      <c r="C2058" s="133">
        <v>4795216</v>
      </c>
      <c r="D2058" s="133">
        <v>16696073.539999999</v>
      </c>
    </row>
    <row r="2059" spans="2:4">
      <c r="B2059" s="200" t="s">
        <v>4117</v>
      </c>
      <c r="C2059" s="133">
        <v>0</v>
      </c>
      <c r="D2059" s="133">
        <v>5164612.18</v>
      </c>
    </row>
    <row r="2060" spans="2:4">
      <c r="B2060" s="199" t="s">
        <v>4116</v>
      </c>
      <c r="C2060" s="133">
        <v>0</v>
      </c>
      <c r="D2060" s="133">
        <v>5164612.18</v>
      </c>
    </row>
    <row r="2061" spans="2:4">
      <c r="B2061" s="200" t="s">
        <v>2831</v>
      </c>
      <c r="C2061" s="133">
        <v>26222833</v>
      </c>
      <c r="D2061" s="133">
        <v>17544348.370000001</v>
      </c>
    </row>
    <row r="2062" spans="2:4">
      <c r="B2062" s="199" t="s">
        <v>802</v>
      </c>
      <c r="C2062" s="133">
        <v>26222833</v>
      </c>
      <c r="D2062" s="133">
        <v>17544348.370000001</v>
      </c>
    </row>
    <row r="2063" spans="2:4">
      <c r="B2063" s="200" t="s">
        <v>3245</v>
      </c>
      <c r="C2063" s="133">
        <v>3789143</v>
      </c>
      <c r="D2063" s="133">
        <v>11600000</v>
      </c>
    </row>
    <row r="2064" spans="2:4">
      <c r="B2064" s="199" t="s">
        <v>3246</v>
      </c>
      <c r="C2064" s="133">
        <v>3789143</v>
      </c>
      <c r="D2064" s="133">
        <v>11600000</v>
      </c>
    </row>
    <row r="2065" spans="2:4">
      <c r="B2065" s="200" t="s">
        <v>461</v>
      </c>
      <c r="C2065" s="133">
        <v>7932446</v>
      </c>
      <c r="D2065" s="133">
        <v>0</v>
      </c>
    </row>
    <row r="2066" spans="2:4">
      <c r="B2066" s="199" t="s">
        <v>803</v>
      </c>
      <c r="C2066" s="133">
        <v>7932446</v>
      </c>
      <c r="D2066" s="133">
        <v>0</v>
      </c>
    </row>
    <row r="2067" spans="2:4">
      <c r="B2067" s="200" t="s">
        <v>3247</v>
      </c>
      <c r="C2067" s="133">
        <v>6943750</v>
      </c>
      <c r="D2067" s="133">
        <v>6900000</v>
      </c>
    </row>
    <row r="2068" spans="2:4">
      <c r="B2068" s="199" t="s">
        <v>3248</v>
      </c>
      <c r="C2068" s="133">
        <v>6943750</v>
      </c>
      <c r="D2068" s="133">
        <v>6900000</v>
      </c>
    </row>
    <row r="2069" spans="2:4">
      <c r="B2069" s="200" t="s">
        <v>3249</v>
      </c>
      <c r="C2069" s="133">
        <v>8629922</v>
      </c>
      <c r="D2069" s="133">
        <v>12300000</v>
      </c>
    </row>
    <row r="2070" spans="2:4">
      <c r="B2070" s="199" t="s">
        <v>3250</v>
      </c>
      <c r="C2070" s="133">
        <v>8629922</v>
      </c>
      <c r="D2070" s="133">
        <v>12300000</v>
      </c>
    </row>
    <row r="2071" spans="2:4">
      <c r="B2071" s="200" t="s">
        <v>3251</v>
      </c>
      <c r="C2071" s="133">
        <v>9223416</v>
      </c>
      <c r="D2071" s="133">
        <v>9000000</v>
      </c>
    </row>
    <row r="2072" spans="2:4">
      <c r="B2072" s="199" t="s">
        <v>3252</v>
      </c>
      <c r="C2072" s="133">
        <v>9223416</v>
      </c>
      <c r="D2072" s="133">
        <v>9000000</v>
      </c>
    </row>
    <row r="2073" spans="2:4">
      <c r="B2073" s="200" t="s">
        <v>3253</v>
      </c>
      <c r="C2073" s="133">
        <v>6346017</v>
      </c>
      <c r="D2073" s="133">
        <v>5841661</v>
      </c>
    </row>
    <row r="2074" spans="2:4">
      <c r="B2074" s="199" t="s">
        <v>3254</v>
      </c>
      <c r="C2074" s="133">
        <v>6346017</v>
      </c>
      <c r="D2074" s="133">
        <v>5841661</v>
      </c>
    </row>
    <row r="2075" spans="2:4">
      <c r="B2075" s="200" t="s">
        <v>1940</v>
      </c>
      <c r="C2075" s="133">
        <v>6731551</v>
      </c>
      <c r="D2075" s="133">
        <v>1496457.82</v>
      </c>
    </row>
    <row r="2076" spans="2:4">
      <c r="B2076" s="199" t="s">
        <v>1941</v>
      </c>
      <c r="C2076" s="133">
        <v>6731551</v>
      </c>
      <c r="D2076" s="133">
        <v>1496457.82</v>
      </c>
    </row>
    <row r="2077" spans="2:4">
      <c r="B2077" s="200" t="s">
        <v>1942</v>
      </c>
      <c r="C2077" s="133">
        <v>4768626</v>
      </c>
      <c r="D2077" s="133">
        <v>1077476.06</v>
      </c>
    </row>
    <row r="2078" spans="2:4">
      <c r="B2078" s="199" t="s">
        <v>1943</v>
      </c>
      <c r="C2078" s="133">
        <v>4768626</v>
      </c>
      <c r="D2078" s="133">
        <v>1077476.06</v>
      </c>
    </row>
    <row r="2079" spans="2:4">
      <c r="B2079" s="200" t="s">
        <v>3001</v>
      </c>
      <c r="C2079" s="133">
        <v>8494141</v>
      </c>
      <c r="D2079" s="133">
        <v>8494000</v>
      </c>
    </row>
    <row r="2080" spans="2:4">
      <c r="B2080" s="199" t="s">
        <v>3002</v>
      </c>
      <c r="C2080" s="133">
        <v>8494141</v>
      </c>
      <c r="D2080" s="133">
        <v>8494000</v>
      </c>
    </row>
    <row r="2081" spans="2:4">
      <c r="B2081" s="200" t="s">
        <v>3255</v>
      </c>
      <c r="C2081" s="133">
        <v>9695566</v>
      </c>
      <c r="D2081" s="133">
        <v>0</v>
      </c>
    </row>
    <row r="2082" spans="2:4">
      <c r="B2082" s="199" t="s">
        <v>3256</v>
      </c>
      <c r="C2082" s="133">
        <v>9695566</v>
      </c>
      <c r="D2082" s="133">
        <v>0</v>
      </c>
    </row>
    <row r="2083" spans="2:4">
      <c r="B2083" s="200" t="s">
        <v>3855</v>
      </c>
      <c r="C2083" s="133">
        <v>0</v>
      </c>
      <c r="D2083" s="133">
        <v>0</v>
      </c>
    </row>
    <row r="2084" spans="2:4">
      <c r="B2084" s="199" t="s">
        <v>3854</v>
      </c>
      <c r="C2084" s="133">
        <v>0</v>
      </c>
      <c r="D2084" s="133">
        <v>0</v>
      </c>
    </row>
    <row r="2085" spans="2:4">
      <c r="B2085" s="200" t="s">
        <v>3853</v>
      </c>
      <c r="C2085" s="133">
        <v>0</v>
      </c>
      <c r="D2085" s="133">
        <v>0</v>
      </c>
    </row>
    <row r="2086" spans="2:4">
      <c r="B2086" s="199" t="s">
        <v>3852</v>
      </c>
      <c r="C2086" s="133">
        <v>0</v>
      </c>
      <c r="D2086" s="133">
        <v>0</v>
      </c>
    </row>
    <row r="2087" spans="2:4">
      <c r="B2087" s="200" t="s">
        <v>3257</v>
      </c>
      <c r="C2087" s="133">
        <v>8617566</v>
      </c>
      <c r="D2087" s="133">
        <v>8500000</v>
      </c>
    </row>
    <row r="2088" spans="2:4">
      <c r="B2088" s="199" t="s">
        <v>3258</v>
      </c>
      <c r="C2088" s="133">
        <v>8617566</v>
      </c>
      <c r="D2088" s="133">
        <v>8500000</v>
      </c>
    </row>
    <row r="2089" spans="2:4">
      <c r="B2089" s="200" t="s">
        <v>1096</v>
      </c>
      <c r="C2089" s="133">
        <v>29894920</v>
      </c>
      <c r="D2089" s="133">
        <v>6903896.0599999996</v>
      </c>
    </row>
    <row r="2090" spans="2:4">
      <c r="B2090" s="199" t="s">
        <v>1097</v>
      </c>
      <c r="C2090" s="133">
        <v>29894920</v>
      </c>
      <c r="D2090" s="133">
        <v>6903896.0599999996</v>
      </c>
    </row>
    <row r="2091" spans="2:4">
      <c r="B2091" s="200" t="s">
        <v>3851</v>
      </c>
      <c r="C2091" s="133">
        <v>0</v>
      </c>
      <c r="D2091" s="133">
        <v>0</v>
      </c>
    </row>
    <row r="2092" spans="2:4">
      <c r="B2092" s="199" t="s">
        <v>3850</v>
      </c>
      <c r="C2092" s="133">
        <v>0</v>
      </c>
      <c r="D2092" s="133">
        <v>0</v>
      </c>
    </row>
    <row r="2093" spans="2:4">
      <c r="B2093" s="201" t="s">
        <v>283</v>
      </c>
      <c r="C2093" s="135">
        <v>0</v>
      </c>
      <c r="D2093" s="135">
        <v>21864300.800000001</v>
      </c>
    </row>
    <row r="2094" spans="2:4">
      <c r="B2094" s="200" t="s">
        <v>3568</v>
      </c>
      <c r="C2094" s="133">
        <v>0</v>
      </c>
      <c r="D2094" s="133">
        <v>21864300.800000001</v>
      </c>
    </row>
    <row r="2095" spans="2:4">
      <c r="B2095" s="199" t="s">
        <v>3567</v>
      </c>
      <c r="C2095" s="133">
        <v>0</v>
      </c>
      <c r="D2095" s="133">
        <v>21864300.800000001</v>
      </c>
    </row>
    <row r="2096" spans="2:4">
      <c r="B2096" s="202" t="s">
        <v>462</v>
      </c>
      <c r="C2096" s="133">
        <v>987095702</v>
      </c>
      <c r="D2096" s="133">
        <v>472371313.83999991</v>
      </c>
    </row>
    <row r="2097" spans="2:4">
      <c r="B2097" s="201" t="s">
        <v>281</v>
      </c>
      <c r="C2097" s="135">
        <v>453903182</v>
      </c>
      <c r="D2097" s="135">
        <v>242519392.60999995</v>
      </c>
    </row>
    <row r="2098" spans="2:4">
      <c r="B2098" s="200" t="s">
        <v>1098</v>
      </c>
      <c r="C2098" s="133">
        <v>55739560</v>
      </c>
      <c r="D2098" s="133">
        <v>38236735.269999996</v>
      </c>
    </row>
    <row r="2099" spans="2:4">
      <c r="B2099" s="199" t="s">
        <v>1099</v>
      </c>
      <c r="C2099" s="133">
        <v>55739560</v>
      </c>
      <c r="D2099" s="133">
        <v>38236735.269999996</v>
      </c>
    </row>
    <row r="2100" spans="2:4">
      <c r="B2100" s="200" t="s">
        <v>463</v>
      </c>
      <c r="C2100" s="133">
        <v>6417846</v>
      </c>
      <c r="D2100" s="133">
        <v>0</v>
      </c>
    </row>
    <row r="2101" spans="2:4">
      <c r="B2101" s="199" t="s">
        <v>804</v>
      </c>
      <c r="C2101" s="133">
        <v>6417846</v>
      </c>
      <c r="D2101" s="133">
        <v>0</v>
      </c>
    </row>
    <row r="2102" spans="2:4">
      <c r="B2102" s="200" t="s">
        <v>464</v>
      </c>
      <c r="C2102" s="133">
        <v>102059449</v>
      </c>
      <c r="D2102" s="133">
        <v>20018720.890000001</v>
      </c>
    </row>
    <row r="2103" spans="2:4">
      <c r="B2103" s="199" t="s">
        <v>805</v>
      </c>
      <c r="C2103" s="133">
        <v>102059449</v>
      </c>
      <c r="D2103" s="133">
        <v>20018720.890000001</v>
      </c>
    </row>
    <row r="2104" spans="2:4">
      <c r="B2104" s="200" t="s">
        <v>2832</v>
      </c>
      <c r="C2104" s="133">
        <v>2348246</v>
      </c>
      <c r="D2104" s="133">
        <v>0</v>
      </c>
    </row>
    <row r="2105" spans="2:4">
      <c r="B2105" s="199" t="s">
        <v>806</v>
      </c>
      <c r="C2105" s="133">
        <v>2348246</v>
      </c>
      <c r="D2105" s="133">
        <v>0</v>
      </c>
    </row>
    <row r="2106" spans="2:4">
      <c r="B2106" s="200" t="s">
        <v>465</v>
      </c>
      <c r="C2106" s="133">
        <v>38350423</v>
      </c>
      <c r="D2106" s="133">
        <v>23674653.550000001</v>
      </c>
    </row>
    <row r="2107" spans="2:4">
      <c r="B2107" s="199" t="s">
        <v>807</v>
      </c>
      <c r="C2107" s="133">
        <v>38350423</v>
      </c>
      <c r="D2107" s="133">
        <v>23674653.550000001</v>
      </c>
    </row>
    <row r="2108" spans="2:4">
      <c r="B2108" s="200" t="s">
        <v>2833</v>
      </c>
      <c r="C2108" s="133">
        <v>1892708</v>
      </c>
      <c r="D2108" s="133">
        <v>0</v>
      </c>
    </row>
    <row r="2109" spans="2:4">
      <c r="B2109" s="199" t="s">
        <v>808</v>
      </c>
      <c r="C2109" s="133">
        <v>1892708</v>
      </c>
      <c r="D2109" s="133">
        <v>0</v>
      </c>
    </row>
    <row r="2110" spans="2:4">
      <c r="B2110" s="200" t="s">
        <v>3566</v>
      </c>
      <c r="C2110" s="133">
        <v>0</v>
      </c>
      <c r="D2110" s="133">
        <v>21530609.800000001</v>
      </c>
    </row>
    <row r="2111" spans="2:4">
      <c r="B2111" s="199" t="s">
        <v>3565</v>
      </c>
      <c r="C2111" s="133">
        <v>0</v>
      </c>
      <c r="D2111" s="133">
        <v>21530609.800000001</v>
      </c>
    </row>
    <row r="2112" spans="2:4">
      <c r="B2112" s="200" t="s">
        <v>2667</v>
      </c>
      <c r="C2112" s="133">
        <v>40806357</v>
      </c>
      <c r="D2112" s="133">
        <v>30898830</v>
      </c>
    </row>
    <row r="2113" spans="2:4">
      <c r="B2113" s="199" t="s">
        <v>2668</v>
      </c>
      <c r="C2113" s="133">
        <v>40806357</v>
      </c>
      <c r="D2113" s="133">
        <v>30898830</v>
      </c>
    </row>
    <row r="2114" spans="2:4">
      <c r="B2114" s="200" t="s">
        <v>4115</v>
      </c>
      <c r="C2114" s="133">
        <v>0</v>
      </c>
      <c r="D2114" s="133">
        <v>22344128.66</v>
      </c>
    </row>
    <row r="2115" spans="2:4">
      <c r="B2115" s="199" t="s">
        <v>4114</v>
      </c>
      <c r="C2115" s="133">
        <v>0</v>
      </c>
      <c r="D2115" s="133">
        <v>22344128.66</v>
      </c>
    </row>
    <row r="2116" spans="2:4">
      <c r="B2116" s="200" t="s">
        <v>1352</v>
      </c>
      <c r="C2116" s="133">
        <v>4628889</v>
      </c>
      <c r="D2116" s="133">
        <v>0</v>
      </c>
    </row>
    <row r="2117" spans="2:4">
      <c r="B2117" s="199" t="s">
        <v>1353</v>
      </c>
      <c r="C2117" s="133">
        <v>4628889</v>
      </c>
      <c r="D2117" s="133">
        <v>0</v>
      </c>
    </row>
    <row r="2118" spans="2:4">
      <c r="B2118" s="200" t="s">
        <v>1354</v>
      </c>
      <c r="C2118" s="133">
        <v>11116179</v>
      </c>
      <c r="D2118" s="133">
        <v>0</v>
      </c>
    </row>
    <row r="2119" spans="2:4">
      <c r="B2119" s="199" t="s">
        <v>1355</v>
      </c>
      <c r="C2119" s="133">
        <v>11116179</v>
      </c>
      <c r="D2119" s="133">
        <v>0</v>
      </c>
    </row>
    <row r="2120" spans="2:4">
      <c r="B2120" s="200" t="s">
        <v>1356</v>
      </c>
      <c r="C2120" s="133">
        <v>11116179</v>
      </c>
      <c r="D2120" s="133">
        <v>0</v>
      </c>
    </row>
    <row r="2121" spans="2:4">
      <c r="B2121" s="199" t="s">
        <v>1357</v>
      </c>
      <c r="C2121" s="133">
        <v>11116179</v>
      </c>
      <c r="D2121" s="133">
        <v>0</v>
      </c>
    </row>
    <row r="2122" spans="2:4">
      <c r="B2122" s="200" t="s">
        <v>1358</v>
      </c>
      <c r="C2122" s="133">
        <v>6606206</v>
      </c>
      <c r="D2122" s="133">
        <v>0</v>
      </c>
    </row>
    <row r="2123" spans="2:4">
      <c r="B2123" s="199" t="s">
        <v>1359</v>
      </c>
      <c r="C2123" s="133">
        <v>6606206</v>
      </c>
      <c r="D2123" s="133">
        <v>0</v>
      </c>
    </row>
    <row r="2124" spans="2:4">
      <c r="B2124" s="200" t="s">
        <v>2834</v>
      </c>
      <c r="C2124" s="133">
        <v>6606206</v>
      </c>
      <c r="D2124" s="133">
        <v>0</v>
      </c>
    </row>
    <row r="2125" spans="2:4">
      <c r="B2125" s="199" t="s">
        <v>1360</v>
      </c>
      <c r="C2125" s="133">
        <v>6606206</v>
      </c>
      <c r="D2125" s="133">
        <v>0</v>
      </c>
    </row>
    <row r="2126" spans="2:4">
      <c r="B2126" s="200" t="s">
        <v>2835</v>
      </c>
      <c r="C2126" s="133">
        <v>7152038</v>
      </c>
      <c r="D2126" s="133">
        <v>13780175.01</v>
      </c>
    </row>
    <row r="2127" spans="2:4">
      <c r="B2127" s="199" t="s">
        <v>809</v>
      </c>
      <c r="C2127" s="133">
        <v>7152038</v>
      </c>
      <c r="D2127" s="133">
        <v>13780175.01</v>
      </c>
    </row>
    <row r="2128" spans="2:4">
      <c r="B2128" s="200" t="s">
        <v>466</v>
      </c>
      <c r="C2128" s="133">
        <v>62173252</v>
      </c>
      <c r="D2128" s="133">
        <v>19886451.359999999</v>
      </c>
    </row>
    <row r="2129" spans="2:4">
      <c r="B2129" s="199" t="s">
        <v>810</v>
      </c>
      <c r="C2129" s="133">
        <v>62173252</v>
      </c>
      <c r="D2129" s="133">
        <v>19886451.359999999</v>
      </c>
    </row>
    <row r="2130" spans="2:4">
      <c r="B2130" s="200" t="s">
        <v>3259</v>
      </c>
      <c r="C2130" s="133">
        <v>18492779</v>
      </c>
      <c r="D2130" s="133">
        <v>0</v>
      </c>
    </row>
    <row r="2131" spans="2:4">
      <c r="B2131" s="199" t="s">
        <v>3260</v>
      </c>
      <c r="C2131" s="133">
        <v>18492779</v>
      </c>
      <c r="D2131" s="133">
        <v>0</v>
      </c>
    </row>
    <row r="2132" spans="2:4">
      <c r="B2132" s="200" t="s">
        <v>467</v>
      </c>
      <c r="C2132" s="133">
        <v>8417867</v>
      </c>
      <c r="D2132" s="133">
        <v>2420890.69</v>
      </c>
    </row>
    <row r="2133" spans="2:4">
      <c r="B2133" s="199" t="s">
        <v>811</v>
      </c>
      <c r="C2133" s="133">
        <v>8417867</v>
      </c>
      <c r="D2133" s="133">
        <v>2420890.69</v>
      </c>
    </row>
    <row r="2134" spans="2:4">
      <c r="B2134" s="200" t="s">
        <v>3503</v>
      </c>
      <c r="C2134" s="133">
        <v>0</v>
      </c>
      <c r="D2134" s="133">
        <v>13210174.6</v>
      </c>
    </row>
    <row r="2135" spans="2:4">
      <c r="B2135" s="199" t="s">
        <v>3504</v>
      </c>
      <c r="C2135" s="133">
        <v>0</v>
      </c>
      <c r="D2135" s="133">
        <v>13210174.6</v>
      </c>
    </row>
    <row r="2136" spans="2:4">
      <c r="B2136" s="200" t="s">
        <v>468</v>
      </c>
      <c r="C2136" s="133">
        <v>7422513</v>
      </c>
      <c r="D2136" s="133">
        <v>683422.51</v>
      </c>
    </row>
    <row r="2137" spans="2:4">
      <c r="B2137" s="199" t="s">
        <v>812</v>
      </c>
      <c r="C2137" s="133">
        <v>7422513</v>
      </c>
      <c r="D2137" s="133">
        <v>683422.51</v>
      </c>
    </row>
    <row r="2138" spans="2:4">
      <c r="B2138" s="200" t="s">
        <v>2268</v>
      </c>
      <c r="C2138" s="133">
        <v>6779437</v>
      </c>
      <c r="D2138" s="133">
        <v>0</v>
      </c>
    </row>
    <row r="2139" spans="2:4">
      <c r="B2139" s="199" t="s">
        <v>2269</v>
      </c>
      <c r="C2139" s="133">
        <v>6779437</v>
      </c>
      <c r="D2139" s="133">
        <v>0</v>
      </c>
    </row>
    <row r="2140" spans="2:4">
      <c r="B2140" s="200" t="s">
        <v>3261</v>
      </c>
      <c r="C2140" s="133">
        <v>7491187</v>
      </c>
      <c r="D2140" s="133">
        <v>8596874.2699999996</v>
      </c>
    </row>
    <row r="2141" spans="2:4">
      <c r="B2141" s="199" t="s">
        <v>3262</v>
      </c>
      <c r="C2141" s="133">
        <v>7491187</v>
      </c>
      <c r="D2141" s="133">
        <v>8596874.2699999996</v>
      </c>
    </row>
    <row r="2142" spans="2:4">
      <c r="B2142" s="200" t="s">
        <v>2270</v>
      </c>
      <c r="C2142" s="133">
        <v>4802120</v>
      </c>
      <c r="D2142" s="133">
        <v>0</v>
      </c>
    </row>
    <row r="2143" spans="2:4">
      <c r="B2143" s="199" t="s">
        <v>2271</v>
      </c>
      <c r="C2143" s="133">
        <v>4802120</v>
      </c>
      <c r="D2143" s="133">
        <v>0</v>
      </c>
    </row>
    <row r="2144" spans="2:4">
      <c r="B2144" s="200" t="s">
        <v>2272</v>
      </c>
      <c r="C2144" s="133">
        <v>4802120</v>
      </c>
      <c r="D2144" s="133">
        <v>0</v>
      </c>
    </row>
    <row r="2145" spans="2:4">
      <c r="B2145" s="199" t="s">
        <v>2273</v>
      </c>
      <c r="C2145" s="133">
        <v>4802120</v>
      </c>
      <c r="D2145" s="133">
        <v>0</v>
      </c>
    </row>
    <row r="2146" spans="2:4">
      <c r="B2146" s="200" t="s">
        <v>3263</v>
      </c>
      <c r="C2146" s="133">
        <v>5743888</v>
      </c>
      <c r="D2146" s="133">
        <v>8030598</v>
      </c>
    </row>
    <row r="2147" spans="2:4">
      <c r="B2147" s="199" t="s">
        <v>3264</v>
      </c>
      <c r="C2147" s="133">
        <v>5743888</v>
      </c>
      <c r="D2147" s="133">
        <v>8030598</v>
      </c>
    </row>
    <row r="2148" spans="2:4">
      <c r="B2148" s="200" t="s">
        <v>3265</v>
      </c>
      <c r="C2148" s="133">
        <v>3960000</v>
      </c>
      <c r="D2148" s="133">
        <v>0</v>
      </c>
    </row>
    <row r="2149" spans="2:4">
      <c r="B2149" s="199" t="s">
        <v>3266</v>
      </c>
      <c r="C2149" s="133">
        <v>3960000</v>
      </c>
      <c r="D2149" s="133">
        <v>0</v>
      </c>
    </row>
    <row r="2150" spans="2:4">
      <c r="B2150" s="200" t="s">
        <v>3637</v>
      </c>
      <c r="C2150" s="133">
        <v>0</v>
      </c>
      <c r="D2150" s="133">
        <v>0</v>
      </c>
    </row>
    <row r="2151" spans="2:4">
      <c r="B2151" s="199" t="s">
        <v>3636</v>
      </c>
      <c r="C2151" s="133">
        <v>0</v>
      </c>
      <c r="D2151" s="133">
        <v>0</v>
      </c>
    </row>
    <row r="2152" spans="2:4">
      <c r="B2152" s="200" t="s">
        <v>3267</v>
      </c>
      <c r="C2152" s="133">
        <v>6965791</v>
      </c>
      <c r="D2152" s="133">
        <v>9207128</v>
      </c>
    </row>
    <row r="2153" spans="2:4">
      <c r="B2153" s="199" t="s">
        <v>3268</v>
      </c>
      <c r="C2153" s="133">
        <v>6965791</v>
      </c>
      <c r="D2153" s="133">
        <v>9207128</v>
      </c>
    </row>
    <row r="2154" spans="2:4">
      <c r="B2154" s="200" t="s">
        <v>3269</v>
      </c>
      <c r="C2154" s="133">
        <v>3960000</v>
      </c>
      <c r="D2154" s="133">
        <v>0</v>
      </c>
    </row>
    <row r="2155" spans="2:4">
      <c r="B2155" s="199" t="s">
        <v>3270</v>
      </c>
      <c r="C2155" s="133">
        <v>3960000</v>
      </c>
      <c r="D2155" s="133">
        <v>0</v>
      </c>
    </row>
    <row r="2156" spans="2:4">
      <c r="B2156" s="200" t="s">
        <v>2669</v>
      </c>
      <c r="C2156" s="133">
        <v>18051942</v>
      </c>
      <c r="D2156" s="133">
        <v>10000000</v>
      </c>
    </row>
    <row r="2157" spans="2:4">
      <c r="B2157" s="199" t="s">
        <v>2670</v>
      </c>
      <c r="C2157" s="133">
        <v>18051942</v>
      </c>
      <c r="D2157" s="133">
        <v>10000000</v>
      </c>
    </row>
    <row r="2158" spans="2:4">
      <c r="B2158" s="201" t="s">
        <v>283</v>
      </c>
      <c r="C2158" s="135">
        <v>533192520</v>
      </c>
      <c r="D2158" s="135">
        <v>229851921.22999996</v>
      </c>
    </row>
    <row r="2159" spans="2:4">
      <c r="B2159" s="200" t="s">
        <v>2836</v>
      </c>
      <c r="C2159" s="133">
        <v>175307636</v>
      </c>
      <c r="D2159" s="133">
        <v>100515117.45</v>
      </c>
    </row>
    <row r="2160" spans="2:4">
      <c r="B2160" s="199" t="s">
        <v>1361</v>
      </c>
      <c r="C2160" s="133">
        <v>175307636</v>
      </c>
      <c r="D2160" s="133">
        <v>100515117.45</v>
      </c>
    </row>
    <row r="2161" spans="2:4">
      <c r="B2161" s="200" t="s">
        <v>2837</v>
      </c>
      <c r="C2161" s="133">
        <v>171737257</v>
      </c>
      <c r="D2161" s="133">
        <v>33703055.280000001</v>
      </c>
    </row>
    <row r="2162" spans="2:4">
      <c r="B2162" s="199" t="s">
        <v>1362</v>
      </c>
      <c r="C2162" s="133">
        <v>171737257</v>
      </c>
      <c r="D2162" s="133">
        <v>33703055.280000001</v>
      </c>
    </row>
    <row r="2163" spans="2:4">
      <c r="B2163" s="200" t="s">
        <v>2838</v>
      </c>
      <c r="C2163" s="133">
        <v>24000000</v>
      </c>
      <c r="D2163" s="133">
        <v>18499535.48</v>
      </c>
    </row>
    <row r="2164" spans="2:4">
      <c r="B2164" s="199" t="s">
        <v>1363</v>
      </c>
      <c r="C2164" s="133">
        <v>24000000</v>
      </c>
      <c r="D2164" s="133">
        <v>18499535.48</v>
      </c>
    </row>
    <row r="2165" spans="2:4">
      <c r="B2165" s="200" t="s">
        <v>2839</v>
      </c>
      <c r="C2165" s="133">
        <v>27000000</v>
      </c>
      <c r="D2165" s="133">
        <v>10461175.17</v>
      </c>
    </row>
    <row r="2166" spans="2:4">
      <c r="B2166" s="199" t="s">
        <v>1364</v>
      </c>
      <c r="C2166" s="133">
        <v>27000000</v>
      </c>
      <c r="D2166" s="133">
        <v>10461175.17</v>
      </c>
    </row>
    <row r="2167" spans="2:4">
      <c r="B2167" s="200" t="s">
        <v>3271</v>
      </c>
      <c r="C2167" s="133">
        <v>14653636</v>
      </c>
      <c r="D2167" s="133">
        <v>4606493.2</v>
      </c>
    </row>
    <row r="2168" spans="2:4">
      <c r="B2168" s="199" t="s">
        <v>2549</v>
      </c>
      <c r="C2168" s="133">
        <v>14653636</v>
      </c>
      <c r="D2168" s="133">
        <v>4606493.2</v>
      </c>
    </row>
    <row r="2169" spans="2:4">
      <c r="B2169" s="200" t="s">
        <v>3272</v>
      </c>
      <c r="C2169" s="133">
        <v>26168408</v>
      </c>
      <c r="D2169" s="133">
        <v>12381226.060000001</v>
      </c>
    </row>
    <row r="2170" spans="2:4">
      <c r="B2170" s="199" t="s">
        <v>2550</v>
      </c>
      <c r="C2170" s="133">
        <v>26168408</v>
      </c>
      <c r="D2170" s="133">
        <v>12381226.060000001</v>
      </c>
    </row>
    <row r="2171" spans="2:4">
      <c r="B2171" s="200" t="s">
        <v>2557</v>
      </c>
      <c r="C2171" s="133">
        <v>12761600</v>
      </c>
      <c r="D2171" s="133">
        <v>0</v>
      </c>
    </row>
    <row r="2172" spans="2:4">
      <c r="B2172" s="199" t="s">
        <v>2558</v>
      </c>
      <c r="C2172" s="133">
        <v>12761600</v>
      </c>
      <c r="D2172" s="133">
        <v>0</v>
      </c>
    </row>
    <row r="2173" spans="2:4">
      <c r="B2173" s="200" t="s">
        <v>2559</v>
      </c>
      <c r="C2173" s="133">
        <v>11944568</v>
      </c>
      <c r="D2173" s="133">
        <v>2670513.0999999996</v>
      </c>
    </row>
    <row r="2174" spans="2:4">
      <c r="B2174" s="199" t="s">
        <v>2560</v>
      </c>
      <c r="C2174" s="133">
        <v>11944568</v>
      </c>
      <c r="D2174" s="133">
        <v>2670513.0999999996</v>
      </c>
    </row>
    <row r="2175" spans="2:4">
      <c r="B2175" s="200" t="s">
        <v>2840</v>
      </c>
      <c r="C2175" s="133">
        <v>15760002</v>
      </c>
      <c r="D2175" s="133">
        <v>0</v>
      </c>
    </row>
    <row r="2176" spans="2:4">
      <c r="B2176" s="199" t="s">
        <v>2561</v>
      </c>
      <c r="C2176" s="133">
        <v>15760002</v>
      </c>
      <c r="D2176" s="133">
        <v>0</v>
      </c>
    </row>
    <row r="2177" spans="2:4">
      <c r="B2177" s="200" t="s">
        <v>2569</v>
      </c>
      <c r="C2177" s="133">
        <v>9859408</v>
      </c>
      <c r="D2177" s="133">
        <v>30260964.59</v>
      </c>
    </row>
    <row r="2178" spans="2:4">
      <c r="B2178" s="199" t="s">
        <v>2570</v>
      </c>
      <c r="C2178" s="133">
        <v>9859408</v>
      </c>
      <c r="D2178" s="133">
        <v>30260964.59</v>
      </c>
    </row>
    <row r="2179" spans="2:4">
      <c r="B2179" s="200" t="s">
        <v>2671</v>
      </c>
      <c r="C2179" s="133">
        <v>44000005</v>
      </c>
      <c r="D2179" s="133">
        <v>10463947.949999999</v>
      </c>
    </row>
    <row r="2180" spans="2:4">
      <c r="B2180" s="199" t="s">
        <v>2672</v>
      </c>
      <c r="C2180" s="133">
        <v>44000005</v>
      </c>
      <c r="D2180" s="133">
        <v>10463947.949999999</v>
      </c>
    </row>
    <row r="2181" spans="2:4">
      <c r="B2181" s="200" t="s">
        <v>3505</v>
      </c>
      <c r="C2181" s="133">
        <v>0</v>
      </c>
      <c r="D2181" s="133">
        <v>6289892.9500000002</v>
      </c>
    </row>
    <row r="2182" spans="2:4">
      <c r="B2182" s="199" t="s">
        <v>3506</v>
      </c>
      <c r="C2182" s="133">
        <v>0</v>
      </c>
      <c r="D2182" s="133">
        <v>6289892.9500000002</v>
      </c>
    </row>
    <row r="2183" spans="2:4">
      <c r="B2183" s="200" t="s">
        <v>3507</v>
      </c>
      <c r="C2183" s="133">
        <v>0</v>
      </c>
      <c r="D2183" s="133">
        <v>0</v>
      </c>
    </row>
    <row r="2184" spans="2:4">
      <c r="B2184" s="199" t="s">
        <v>3508</v>
      </c>
      <c r="C2184" s="133">
        <v>0</v>
      </c>
      <c r="D2184" s="133">
        <v>0</v>
      </c>
    </row>
    <row r="2185" spans="2:4">
      <c r="B2185" s="200" t="s">
        <v>3536</v>
      </c>
      <c r="C2185" s="133">
        <v>0</v>
      </c>
      <c r="D2185" s="133">
        <v>0</v>
      </c>
    </row>
    <row r="2186" spans="2:4">
      <c r="B2186" s="199" t="s">
        <v>3535</v>
      </c>
      <c r="C2186" s="133">
        <v>0</v>
      </c>
      <c r="D2186" s="133">
        <v>0</v>
      </c>
    </row>
    <row r="2187" spans="2:4">
      <c r="B2187" s="200" t="s">
        <v>4041</v>
      </c>
      <c r="C2187" s="133">
        <v>0</v>
      </c>
      <c r="D2187" s="133">
        <v>0</v>
      </c>
    </row>
    <row r="2188" spans="2:4">
      <c r="B2188" s="199" t="s">
        <v>4040</v>
      </c>
      <c r="C2188" s="133">
        <v>0</v>
      </c>
      <c r="D2188" s="133">
        <v>0</v>
      </c>
    </row>
    <row r="2189" spans="2:4">
      <c r="B2189" s="201" t="s">
        <v>298</v>
      </c>
      <c r="C2189" s="135">
        <v>0</v>
      </c>
      <c r="D2189" s="135">
        <v>0</v>
      </c>
    </row>
    <row r="2190" spans="2:4">
      <c r="B2190" s="200" t="s">
        <v>3637</v>
      </c>
      <c r="C2190" s="133">
        <v>0</v>
      </c>
      <c r="D2190" s="133">
        <v>0</v>
      </c>
    </row>
    <row r="2191" spans="2:4">
      <c r="B2191" s="199" t="s">
        <v>3636</v>
      </c>
      <c r="C2191" s="133">
        <v>0</v>
      </c>
      <c r="D2191" s="133">
        <v>0</v>
      </c>
    </row>
    <row r="2192" spans="2:4">
      <c r="B2192" s="202" t="s">
        <v>292</v>
      </c>
      <c r="C2192" s="133">
        <v>2170135035</v>
      </c>
      <c r="D2192" s="133">
        <v>1265519059.4200003</v>
      </c>
    </row>
    <row r="2193" spans="2:4">
      <c r="B2193" s="201" t="s">
        <v>281</v>
      </c>
      <c r="C2193" s="135">
        <v>2012722468</v>
      </c>
      <c r="D2193" s="135">
        <v>1265519059.4200003</v>
      </c>
    </row>
    <row r="2194" spans="2:4">
      <c r="B2194" s="200" t="s">
        <v>469</v>
      </c>
      <c r="C2194" s="133">
        <v>3141627</v>
      </c>
      <c r="D2194" s="133">
        <v>2835733.04</v>
      </c>
    </row>
    <row r="2195" spans="2:4">
      <c r="B2195" s="199" t="s">
        <v>814</v>
      </c>
      <c r="C2195" s="133">
        <v>3141627</v>
      </c>
      <c r="D2195" s="133">
        <v>2835733.04</v>
      </c>
    </row>
    <row r="2196" spans="2:4">
      <c r="B2196" s="200" t="s">
        <v>470</v>
      </c>
      <c r="C2196" s="133">
        <v>23910828</v>
      </c>
      <c r="D2196" s="133">
        <v>5116276.9800000004</v>
      </c>
    </row>
    <row r="2197" spans="2:4">
      <c r="B2197" s="199" t="s">
        <v>815</v>
      </c>
      <c r="C2197" s="133">
        <v>23910828</v>
      </c>
      <c r="D2197" s="133">
        <v>5116276.9800000004</v>
      </c>
    </row>
    <row r="2198" spans="2:4">
      <c r="B2198" s="200" t="s">
        <v>3849</v>
      </c>
      <c r="C2198" s="133">
        <v>0</v>
      </c>
      <c r="D2198" s="133">
        <v>0</v>
      </c>
    </row>
    <row r="2199" spans="2:4">
      <c r="B2199" s="199" t="s">
        <v>3848</v>
      </c>
      <c r="C2199" s="133">
        <v>0</v>
      </c>
      <c r="D2199" s="133">
        <v>0</v>
      </c>
    </row>
    <row r="2200" spans="2:4">
      <c r="B2200" s="200" t="s">
        <v>3847</v>
      </c>
      <c r="C2200" s="133">
        <v>0</v>
      </c>
      <c r="D2200" s="133">
        <v>0</v>
      </c>
    </row>
    <row r="2201" spans="2:4">
      <c r="B2201" s="199" t="s">
        <v>3846</v>
      </c>
      <c r="C2201" s="133">
        <v>0</v>
      </c>
      <c r="D2201" s="133">
        <v>0</v>
      </c>
    </row>
    <row r="2202" spans="2:4">
      <c r="B2202" s="200" t="s">
        <v>1056</v>
      </c>
      <c r="C2202" s="133">
        <v>51966310</v>
      </c>
      <c r="D2202" s="133">
        <v>3488526.06</v>
      </c>
    </row>
    <row r="2203" spans="2:4">
      <c r="B2203" s="199" t="s">
        <v>1057</v>
      </c>
      <c r="C2203" s="133">
        <v>51966310</v>
      </c>
      <c r="D2203" s="133">
        <v>3488526.06</v>
      </c>
    </row>
    <row r="2204" spans="2:4">
      <c r="B2204" s="200" t="s">
        <v>3533</v>
      </c>
      <c r="C2204" s="133">
        <v>0</v>
      </c>
      <c r="D2204" s="133">
        <v>0</v>
      </c>
    </row>
    <row r="2205" spans="2:4">
      <c r="B2205" s="199" t="s">
        <v>3534</v>
      </c>
      <c r="C2205" s="133">
        <v>0</v>
      </c>
      <c r="D2205" s="133">
        <v>0</v>
      </c>
    </row>
    <row r="2206" spans="2:4">
      <c r="B2206" s="200" t="s">
        <v>471</v>
      </c>
      <c r="C2206" s="133">
        <v>7428690</v>
      </c>
      <c r="D2206" s="133">
        <v>7428690</v>
      </c>
    </row>
    <row r="2207" spans="2:4">
      <c r="B2207" s="199" t="s">
        <v>816</v>
      </c>
      <c r="C2207" s="133">
        <v>7428690</v>
      </c>
      <c r="D2207" s="133">
        <v>7428690</v>
      </c>
    </row>
    <row r="2208" spans="2:4">
      <c r="B2208" s="200" t="s">
        <v>472</v>
      </c>
      <c r="C2208" s="133">
        <v>388402000</v>
      </c>
      <c r="D2208" s="133">
        <v>566569405.86000001</v>
      </c>
    </row>
    <row r="2209" spans="2:4">
      <c r="B2209" s="199" t="s">
        <v>817</v>
      </c>
      <c r="C2209" s="133">
        <v>388402000</v>
      </c>
      <c r="D2209" s="133">
        <v>566569405.86000001</v>
      </c>
    </row>
    <row r="2210" spans="2:4">
      <c r="B2210" s="200" t="s">
        <v>4113</v>
      </c>
      <c r="C2210" s="133">
        <v>0</v>
      </c>
      <c r="D2210" s="133">
        <v>20000000</v>
      </c>
    </row>
    <row r="2211" spans="2:4">
      <c r="B2211" s="199" t="s">
        <v>4112</v>
      </c>
      <c r="C2211" s="133">
        <v>0</v>
      </c>
      <c r="D2211" s="133">
        <v>20000000</v>
      </c>
    </row>
    <row r="2212" spans="2:4">
      <c r="B2212" s="200" t="s">
        <v>3273</v>
      </c>
      <c r="C2212" s="133">
        <v>8638298</v>
      </c>
      <c r="D2212" s="133">
        <v>0</v>
      </c>
    </row>
    <row r="2213" spans="2:4">
      <c r="B2213" s="199" t="s">
        <v>813</v>
      </c>
      <c r="C2213" s="133">
        <v>8638298</v>
      </c>
      <c r="D2213" s="133">
        <v>0</v>
      </c>
    </row>
    <row r="2214" spans="2:4">
      <c r="B2214" s="200" t="s">
        <v>3509</v>
      </c>
      <c r="C2214" s="133">
        <v>0</v>
      </c>
      <c r="D2214" s="133">
        <v>5276405.7300000004</v>
      </c>
    </row>
    <row r="2215" spans="2:4">
      <c r="B2215" s="199" t="s">
        <v>3510</v>
      </c>
      <c r="C2215" s="133">
        <v>0</v>
      </c>
      <c r="D2215" s="133">
        <v>5276405.7300000004</v>
      </c>
    </row>
    <row r="2216" spans="2:4">
      <c r="B2216" s="200" t="s">
        <v>473</v>
      </c>
      <c r="C2216" s="133">
        <v>40554117</v>
      </c>
      <c r="D2216" s="133">
        <v>73943364.319999993</v>
      </c>
    </row>
    <row r="2217" spans="2:4">
      <c r="B2217" s="199" t="s">
        <v>818</v>
      </c>
      <c r="C2217" s="133">
        <v>40554117</v>
      </c>
      <c r="D2217" s="133">
        <v>73943364.319999993</v>
      </c>
    </row>
    <row r="2218" spans="2:4">
      <c r="B2218" s="200" t="s">
        <v>474</v>
      </c>
      <c r="C2218" s="133">
        <v>4000000</v>
      </c>
      <c r="D2218" s="133">
        <v>4000000</v>
      </c>
    </row>
    <row r="2219" spans="2:4">
      <c r="B2219" s="199" t="s">
        <v>819</v>
      </c>
      <c r="C2219" s="133">
        <v>4000000</v>
      </c>
      <c r="D2219" s="133">
        <v>4000000</v>
      </c>
    </row>
    <row r="2220" spans="2:4">
      <c r="B2220" s="200" t="s">
        <v>475</v>
      </c>
      <c r="C2220" s="133">
        <v>4000000</v>
      </c>
      <c r="D2220" s="133">
        <v>3512718.62</v>
      </c>
    </row>
    <row r="2221" spans="2:4">
      <c r="B2221" s="199" t="s">
        <v>820</v>
      </c>
      <c r="C2221" s="133">
        <v>4000000</v>
      </c>
      <c r="D2221" s="133">
        <v>3512718.62</v>
      </c>
    </row>
    <row r="2222" spans="2:4">
      <c r="B2222" s="200" t="s">
        <v>476</v>
      </c>
      <c r="C2222" s="133">
        <v>8668175</v>
      </c>
      <c r="D2222" s="133">
        <v>1819275.04</v>
      </c>
    </row>
    <row r="2223" spans="2:4">
      <c r="B2223" s="199" t="s">
        <v>821</v>
      </c>
      <c r="C2223" s="133">
        <v>8668175</v>
      </c>
      <c r="D2223" s="133">
        <v>1819275.04</v>
      </c>
    </row>
    <row r="2224" spans="2:4">
      <c r="B2224" s="200" t="s">
        <v>2841</v>
      </c>
      <c r="C2224" s="133">
        <v>4000000</v>
      </c>
      <c r="D2224" s="133">
        <v>3557748.53</v>
      </c>
    </row>
    <row r="2225" spans="2:4">
      <c r="B2225" s="199" t="s">
        <v>822</v>
      </c>
      <c r="C2225" s="133">
        <v>4000000</v>
      </c>
      <c r="D2225" s="133">
        <v>3557748.53</v>
      </c>
    </row>
    <row r="2226" spans="2:4">
      <c r="B2226" s="200" t="s">
        <v>477</v>
      </c>
      <c r="C2226" s="133">
        <v>4000000</v>
      </c>
      <c r="D2226" s="133">
        <v>0</v>
      </c>
    </row>
    <row r="2227" spans="2:4">
      <c r="B2227" s="199" t="s">
        <v>823</v>
      </c>
      <c r="C2227" s="133">
        <v>4000000</v>
      </c>
      <c r="D2227" s="133">
        <v>0</v>
      </c>
    </row>
    <row r="2228" spans="2:4">
      <c r="B2228" s="200" t="s">
        <v>478</v>
      </c>
      <c r="C2228" s="133">
        <v>3209853</v>
      </c>
      <c r="D2228" s="133">
        <v>0</v>
      </c>
    </row>
    <row r="2229" spans="2:4">
      <c r="B2229" s="199" t="s">
        <v>824</v>
      </c>
      <c r="C2229" s="133">
        <v>3209853</v>
      </c>
      <c r="D2229" s="133">
        <v>0</v>
      </c>
    </row>
    <row r="2230" spans="2:4">
      <c r="B2230" s="200" t="s">
        <v>479</v>
      </c>
      <c r="C2230" s="133">
        <v>3209854</v>
      </c>
      <c r="D2230" s="133">
        <v>0</v>
      </c>
    </row>
    <row r="2231" spans="2:4">
      <c r="B2231" s="199" t="s">
        <v>825</v>
      </c>
      <c r="C2231" s="133">
        <v>3209854</v>
      </c>
      <c r="D2231" s="133">
        <v>0</v>
      </c>
    </row>
    <row r="2232" spans="2:4">
      <c r="B2232" s="200" t="s">
        <v>2842</v>
      </c>
      <c r="C2232" s="133">
        <v>3209853</v>
      </c>
      <c r="D2232" s="133">
        <v>0</v>
      </c>
    </row>
    <row r="2233" spans="2:4">
      <c r="B2233" s="199" t="s">
        <v>826</v>
      </c>
      <c r="C2233" s="133">
        <v>3209853</v>
      </c>
      <c r="D2233" s="133">
        <v>0</v>
      </c>
    </row>
    <row r="2234" spans="2:4">
      <c r="B2234" s="200" t="s">
        <v>480</v>
      </c>
      <c r="C2234" s="133">
        <v>89423870</v>
      </c>
      <c r="D2234" s="133">
        <v>8223023.6100000003</v>
      </c>
    </row>
    <row r="2235" spans="2:4">
      <c r="B2235" s="199" t="s">
        <v>827</v>
      </c>
      <c r="C2235" s="133">
        <v>89423870</v>
      </c>
      <c r="D2235" s="133">
        <v>8223023.6100000003</v>
      </c>
    </row>
    <row r="2236" spans="2:4">
      <c r="B2236" s="200" t="s">
        <v>481</v>
      </c>
      <c r="C2236" s="133">
        <v>3209853</v>
      </c>
      <c r="D2236" s="133">
        <v>3017579.8</v>
      </c>
    </row>
    <row r="2237" spans="2:4">
      <c r="B2237" s="199" t="s">
        <v>828</v>
      </c>
      <c r="C2237" s="133">
        <v>3209853</v>
      </c>
      <c r="D2237" s="133">
        <v>3017579.8</v>
      </c>
    </row>
    <row r="2238" spans="2:4">
      <c r="B2238" s="200" t="s">
        <v>3690</v>
      </c>
      <c r="C2238" s="133">
        <v>0</v>
      </c>
      <c r="D2238" s="133">
        <v>7968317.7400000002</v>
      </c>
    </row>
    <row r="2239" spans="2:4">
      <c r="B2239" s="199" t="s">
        <v>3689</v>
      </c>
      <c r="C2239" s="133">
        <v>0</v>
      </c>
      <c r="D2239" s="133">
        <v>7968317.7400000002</v>
      </c>
    </row>
    <row r="2240" spans="2:4">
      <c r="B2240" s="200" t="s">
        <v>4111</v>
      </c>
      <c r="C2240" s="133">
        <v>0</v>
      </c>
      <c r="D2240" s="133">
        <v>0</v>
      </c>
    </row>
    <row r="2241" spans="2:4">
      <c r="B2241" s="199" t="s">
        <v>4110</v>
      </c>
      <c r="C2241" s="133">
        <v>0</v>
      </c>
      <c r="D2241" s="133">
        <v>0</v>
      </c>
    </row>
    <row r="2242" spans="2:4">
      <c r="B2242" s="200" t="s">
        <v>482</v>
      </c>
      <c r="C2242" s="133">
        <v>203433020</v>
      </c>
      <c r="D2242" s="133">
        <v>106681468.2</v>
      </c>
    </row>
    <row r="2243" spans="2:4">
      <c r="B2243" s="199" t="s">
        <v>829</v>
      </c>
      <c r="C2243" s="133">
        <v>203433020</v>
      </c>
      <c r="D2243" s="133">
        <v>106681468.2</v>
      </c>
    </row>
    <row r="2244" spans="2:4">
      <c r="B2244" s="200" t="s">
        <v>1630</v>
      </c>
      <c r="C2244" s="133">
        <v>11127992</v>
      </c>
      <c r="D2244" s="133">
        <v>0</v>
      </c>
    </row>
    <row r="2245" spans="2:4">
      <c r="B2245" s="199" t="s">
        <v>1631</v>
      </c>
      <c r="C2245" s="133">
        <v>11127992</v>
      </c>
      <c r="D2245" s="133">
        <v>0</v>
      </c>
    </row>
    <row r="2246" spans="2:4">
      <c r="B2246" s="200" t="s">
        <v>2843</v>
      </c>
      <c r="C2246" s="133">
        <v>6683666</v>
      </c>
      <c r="D2246" s="133">
        <v>0</v>
      </c>
    </row>
    <row r="2247" spans="2:4">
      <c r="B2247" s="199" t="s">
        <v>1632</v>
      </c>
      <c r="C2247" s="133">
        <v>6683666</v>
      </c>
      <c r="D2247" s="133">
        <v>0</v>
      </c>
    </row>
    <row r="2248" spans="2:4">
      <c r="B2248" s="200" t="s">
        <v>483</v>
      </c>
      <c r="C2248" s="133">
        <v>91340400</v>
      </c>
      <c r="D2248" s="133">
        <v>7073073.2599999998</v>
      </c>
    </row>
    <row r="2249" spans="2:4">
      <c r="B2249" s="199" t="s">
        <v>830</v>
      </c>
      <c r="C2249" s="133">
        <v>91340400</v>
      </c>
      <c r="D2249" s="133">
        <v>7073073.2599999998</v>
      </c>
    </row>
    <row r="2250" spans="2:4">
      <c r="B2250" s="200" t="s">
        <v>1633</v>
      </c>
      <c r="C2250" s="133">
        <v>6683666</v>
      </c>
      <c r="D2250" s="133">
        <v>0</v>
      </c>
    </row>
    <row r="2251" spans="2:4">
      <c r="B2251" s="199" t="s">
        <v>1634</v>
      </c>
      <c r="C2251" s="133">
        <v>6683666</v>
      </c>
      <c r="D2251" s="133">
        <v>0</v>
      </c>
    </row>
    <row r="2252" spans="2:4">
      <c r="B2252" s="200" t="s">
        <v>1635</v>
      </c>
      <c r="C2252" s="133">
        <v>11087637</v>
      </c>
      <c r="D2252" s="133">
        <v>0</v>
      </c>
    </row>
    <row r="2253" spans="2:4">
      <c r="B2253" s="199" t="s">
        <v>1636</v>
      </c>
      <c r="C2253" s="133">
        <v>11087637</v>
      </c>
      <c r="D2253" s="133">
        <v>0</v>
      </c>
    </row>
    <row r="2254" spans="2:4">
      <c r="B2254" s="200" t="s">
        <v>4109</v>
      </c>
      <c r="C2254" s="133">
        <v>0</v>
      </c>
      <c r="D2254" s="133">
        <v>0</v>
      </c>
    </row>
    <row r="2255" spans="2:4">
      <c r="B2255" s="199" t="s">
        <v>4108</v>
      </c>
      <c r="C2255" s="133">
        <v>0</v>
      </c>
      <c r="D2255" s="133">
        <v>0</v>
      </c>
    </row>
    <row r="2256" spans="2:4">
      <c r="B2256" s="200" t="s">
        <v>1637</v>
      </c>
      <c r="C2256" s="133">
        <v>4718384</v>
      </c>
      <c r="D2256" s="133">
        <v>0</v>
      </c>
    </row>
    <row r="2257" spans="2:4">
      <c r="B2257" s="199" t="s">
        <v>1638</v>
      </c>
      <c r="C2257" s="133">
        <v>4718384</v>
      </c>
      <c r="D2257" s="133">
        <v>0</v>
      </c>
    </row>
    <row r="2258" spans="2:4">
      <c r="B2258" s="200" t="s">
        <v>1639</v>
      </c>
      <c r="C2258" s="133">
        <v>6659723</v>
      </c>
      <c r="D2258" s="133">
        <v>0</v>
      </c>
    </row>
    <row r="2259" spans="2:4">
      <c r="B2259" s="199" t="s">
        <v>1640</v>
      </c>
      <c r="C2259" s="133">
        <v>6659723</v>
      </c>
      <c r="D2259" s="133">
        <v>0</v>
      </c>
    </row>
    <row r="2260" spans="2:4">
      <c r="B2260" s="200" t="s">
        <v>1641</v>
      </c>
      <c r="C2260" s="133">
        <v>11087637</v>
      </c>
      <c r="D2260" s="133">
        <v>0</v>
      </c>
    </row>
    <row r="2261" spans="2:4">
      <c r="B2261" s="199" t="s">
        <v>1642</v>
      </c>
      <c r="C2261" s="133">
        <v>11087637</v>
      </c>
      <c r="D2261" s="133">
        <v>0</v>
      </c>
    </row>
    <row r="2262" spans="2:4">
      <c r="B2262" s="200" t="s">
        <v>1643</v>
      </c>
      <c r="C2262" s="133">
        <v>11087637</v>
      </c>
      <c r="D2262" s="133">
        <v>0</v>
      </c>
    </row>
    <row r="2263" spans="2:4">
      <c r="B2263" s="199" t="s">
        <v>1644</v>
      </c>
      <c r="C2263" s="133">
        <v>11087637</v>
      </c>
      <c r="D2263" s="133">
        <v>0</v>
      </c>
    </row>
    <row r="2264" spans="2:4">
      <c r="B2264" s="200" t="s">
        <v>1645</v>
      </c>
      <c r="C2264" s="133">
        <v>4718384</v>
      </c>
      <c r="D2264" s="133">
        <v>1061635.44</v>
      </c>
    </row>
    <row r="2265" spans="2:4">
      <c r="B2265" s="199" t="s">
        <v>1646</v>
      </c>
      <c r="C2265" s="133">
        <v>4718384</v>
      </c>
      <c r="D2265" s="133">
        <v>1061635.44</v>
      </c>
    </row>
    <row r="2266" spans="2:4">
      <c r="B2266" s="200" t="s">
        <v>3003</v>
      </c>
      <c r="C2266" s="133">
        <v>44676046</v>
      </c>
      <c r="D2266" s="133">
        <v>28073790.07</v>
      </c>
    </row>
    <row r="2267" spans="2:4">
      <c r="B2267" s="199" t="s">
        <v>3004</v>
      </c>
      <c r="C2267" s="133">
        <v>44676046</v>
      </c>
      <c r="D2267" s="133">
        <v>28073790.07</v>
      </c>
    </row>
    <row r="2268" spans="2:4">
      <c r="B2268" s="200" t="s">
        <v>1647</v>
      </c>
      <c r="C2268" s="133">
        <v>11087637</v>
      </c>
      <c r="D2268" s="133">
        <v>1498436.31</v>
      </c>
    </row>
    <row r="2269" spans="2:4">
      <c r="B2269" s="199" t="s">
        <v>1648</v>
      </c>
      <c r="C2269" s="133">
        <v>11087637</v>
      </c>
      <c r="D2269" s="133">
        <v>1498436.31</v>
      </c>
    </row>
    <row r="2270" spans="2:4">
      <c r="B2270" s="200" t="s">
        <v>3005</v>
      </c>
      <c r="C2270" s="133">
        <v>13628761</v>
      </c>
      <c r="D2270" s="133">
        <v>0</v>
      </c>
    </row>
    <row r="2271" spans="2:4">
      <c r="B2271" s="199" t="s">
        <v>3006</v>
      </c>
      <c r="C2271" s="133">
        <v>13628761</v>
      </c>
      <c r="D2271" s="133">
        <v>0</v>
      </c>
    </row>
    <row r="2272" spans="2:4">
      <c r="B2272" s="200" t="s">
        <v>1649</v>
      </c>
      <c r="C2272" s="133">
        <v>11087637</v>
      </c>
      <c r="D2272" s="133">
        <v>1061635.45</v>
      </c>
    </row>
    <row r="2273" spans="2:4">
      <c r="B2273" s="199" t="s">
        <v>1650</v>
      </c>
      <c r="C2273" s="133">
        <v>11087637</v>
      </c>
      <c r="D2273" s="133">
        <v>1061635.45</v>
      </c>
    </row>
    <row r="2274" spans="2:4">
      <c r="B2274" s="200" t="s">
        <v>1651</v>
      </c>
      <c r="C2274" s="133">
        <v>4718384</v>
      </c>
      <c r="D2274" s="133">
        <v>2494717.25</v>
      </c>
    </row>
    <row r="2275" spans="2:4">
      <c r="B2275" s="199" t="s">
        <v>1652</v>
      </c>
      <c r="C2275" s="133">
        <v>4718384</v>
      </c>
      <c r="D2275" s="133">
        <v>2494717.25</v>
      </c>
    </row>
    <row r="2276" spans="2:4">
      <c r="B2276" s="200" t="s">
        <v>2844</v>
      </c>
      <c r="C2276" s="133">
        <v>396933497</v>
      </c>
      <c r="D2276" s="133">
        <v>187726402.66999999</v>
      </c>
    </row>
    <row r="2277" spans="2:4">
      <c r="B2277" s="199" t="s">
        <v>2673</v>
      </c>
      <c r="C2277" s="133">
        <v>396933497</v>
      </c>
      <c r="D2277" s="133">
        <v>187726402.66999999</v>
      </c>
    </row>
    <row r="2278" spans="2:4">
      <c r="B2278" s="200" t="s">
        <v>1653</v>
      </c>
      <c r="C2278" s="133">
        <v>6659723</v>
      </c>
      <c r="D2278" s="133">
        <v>2494717.25</v>
      </c>
    </row>
    <row r="2279" spans="2:4">
      <c r="B2279" s="199" t="s">
        <v>1654</v>
      </c>
      <c r="C2279" s="133">
        <v>6659723</v>
      </c>
      <c r="D2279" s="133">
        <v>2494717.25</v>
      </c>
    </row>
    <row r="2280" spans="2:4">
      <c r="B2280" s="200" t="s">
        <v>2845</v>
      </c>
      <c r="C2280" s="133">
        <v>91049733</v>
      </c>
      <c r="D2280" s="133">
        <v>36925793.93</v>
      </c>
    </row>
    <row r="2281" spans="2:4">
      <c r="B2281" s="199" t="s">
        <v>2674</v>
      </c>
      <c r="C2281" s="133">
        <v>91049733</v>
      </c>
      <c r="D2281" s="133">
        <v>36925793.93</v>
      </c>
    </row>
    <row r="2282" spans="2:4">
      <c r="B2282" s="200" t="s">
        <v>1655</v>
      </c>
      <c r="C2282" s="133">
        <v>6659723</v>
      </c>
      <c r="D2282" s="133">
        <v>2429732.63</v>
      </c>
    </row>
    <row r="2283" spans="2:4">
      <c r="B2283" s="199" t="s">
        <v>1656</v>
      </c>
      <c r="C2283" s="133">
        <v>6659723</v>
      </c>
      <c r="D2283" s="133">
        <v>2429732.63</v>
      </c>
    </row>
    <row r="2284" spans="2:4">
      <c r="B2284" s="200" t="s">
        <v>1657</v>
      </c>
      <c r="C2284" s="133">
        <v>11087637</v>
      </c>
      <c r="D2284" s="133">
        <v>1514684.21</v>
      </c>
    </row>
    <row r="2285" spans="2:4">
      <c r="B2285" s="199" t="s">
        <v>1658</v>
      </c>
      <c r="C2285" s="133">
        <v>11087637</v>
      </c>
      <c r="D2285" s="133">
        <v>1514684.21</v>
      </c>
    </row>
    <row r="2286" spans="2:4">
      <c r="B2286" s="200" t="s">
        <v>2846</v>
      </c>
      <c r="C2286" s="133">
        <v>6659723</v>
      </c>
      <c r="D2286" s="133">
        <v>1514684.21</v>
      </c>
    </row>
    <row r="2287" spans="2:4">
      <c r="B2287" s="199" t="s">
        <v>1659</v>
      </c>
      <c r="C2287" s="133">
        <v>6659723</v>
      </c>
      <c r="D2287" s="133">
        <v>1514684.21</v>
      </c>
    </row>
    <row r="2288" spans="2:4">
      <c r="B2288" s="200" t="s">
        <v>3688</v>
      </c>
      <c r="C2288" s="133">
        <v>0</v>
      </c>
      <c r="D2288" s="133">
        <v>1548434.44</v>
      </c>
    </row>
    <row r="2289" spans="2:4">
      <c r="B2289" s="199" t="s">
        <v>3687</v>
      </c>
      <c r="C2289" s="133">
        <v>0</v>
      </c>
      <c r="D2289" s="133">
        <v>1548434.44</v>
      </c>
    </row>
    <row r="2290" spans="2:4">
      <c r="B2290" s="200" t="s">
        <v>1660</v>
      </c>
      <c r="C2290" s="133">
        <v>6659723</v>
      </c>
      <c r="D2290" s="133">
        <v>1514684.21</v>
      </c>
    </row>
    <row r="2291" spans="2:4">
      <c r="B2291" s="199" t="s">
        <v>1661</v>
      </c>
      <c r="C2291" s="133">
        <v>6659723</v>
      </c>
      <c r="D2291" s="133">
        <v>1514684.21</v>
      </c>
    </row>
    <row r="2292" spans="2:4">
      <c r="B2292" s="200" t="s">
        <v>1662</v>
      </c>
      <c r="C2292" s="133">
        <v>6659723</v>
      </c>
      <c r="D2292" s="133">
        <v>1514684.21</v>
      </c>
    </row>
    <row r="2293" spans="2:4">
      <c r="B2293" s="199" t="s">
        <v>1663</v>
      </c>
      <c r="C2293" s="133">
        <v>6659723</v>
      </c>
      <c r="D2293" s="133">
        <v>1514684.21</v>
      </c>
    </row>
    <row r="2294" spans="2:4">
      <c r="B2294" s="200" t="s">
        <v>1664</v>
      </c>
      <c r="C2294" s="133">
        <v>11087637</v>
      </c>
      <c r="D2294" s="133">
        <v>2494717.25</v>
      </c>
    </row>
    <row r="2295" spans="2:4">
      <c r="B2295" s="199" t="s">
        <v>1665</v>
      </c>
      <c r="C2295" s="133">
        <v>11087637</v>
      </c>
      <c r="D2295" s="133">
        <v>2494717.25</v>
      </c>
    </row>
    <row r="2296" spans="2:4">
      <c r="B2296" s="200" t="s">
        <v>3007</v>
      </c>
      <c r="C2296" s="133">
        <v>43572933</v>
      </c>
      <c r="D2296" s="133">
        <v>31441154.539999999</v>
      </c>
    </row>
    <row r="2297" spans="2:4">
      <c r="B2297" s="199" t="s">
        <v>3008</v>
      </c>
      <c r="C2297" s="133">
        <v>43572933</v>
      </c>
      <c r="D2297" s="133">
        <v>31441154.539999999</v>
      </c>
    </row>
    <row r="2298" spans="2:4">
      <c r="B2298" s="200" t="s">
        <v>1666</v>
      </c>
      <c r="C2298" s="133">
        <v>6659723</v>
      </c>
      <c r="D2298" s="133">
        <v>1498436.31</v>
      </c>
    </row>
    <row r="2299" spans="2:4">
      <c r="B2299" s="199" t="s">
        <v>1667</v>
      </c>
      <c r="C2299" s="133">
        <v>6659723</v>
      </c>
      <c r="D2299" s="133">
        <v>1498436.31</v>
      </c>
    </row>
    <row r="2300" spans="2:4">
      <c r="B2300" s="200" t="s">
        <v>3009</v>
      </c>
      <c r="C2300" s="133">
        <v>67105995</v>
      </c>
      <c r="D2300" s="133">
        <v>55000000</v>
      </c>
    </row>
    <row r="2301" spans="2:4">
      <c r="B2301" s="199" t="s">
        <v>3010</v>
      </c>
      <c r="C2301" s="133">
        <v>67105995</v>
      </c>
      <c r="D2301" s="133">
        <v>55000000</v>
      </c>
    </row>
    <row r="2302" spans="2:4">
      <c r="B2302" s="200" t="s">
        <v>1668</v>
      </c>
      <c r="C2302" s="133">
        <v>6659723</v>
      </c>
      <c r="D2302" s="133">
        <v>1498436.31</v>
      </c>
    </row>
    <row r="2303" spans="2:4">
      <c r="B2303" s="199" t="s">
        <v>1669</v>
      </c>
      <c r="C2303" s="133">
        <v>6659723</v>
      </c>
      <c r="D2303" s="133">
        <v>1498436.31</v>
      </c>
    </row>
    <row r="2304" spans="2:4">
      <c r="B2304" s="200" t="s">
        <v>1670</v>
      </c>
      <c r="C2304" s="133">
        <v>4718384</v>
      </c>
      <c r="D2304" s="133">
        <v>1061635.44</v>
      </c>
    </row>
    <row r="2305" spans="2:4">
      <c r="B2305" s="199" t="s">
        <v>1671</v>
      </c>
      <c r="C2305" s="133">
        <v>4718384</v>
      </c>
      <c r="D2305" s="133">
        <v>1061635.44</v>
      </c>
    </row>
    <row r="2306" spans="2:4">
      <c r="B2306" s="200" t="s">
        <v>1672</v>
      </c>
      <c r="C2306" s="133">
        <v>11087637</v>
      </c>
      <c r="D2306" s="133">
        <v>2494717.25</v>
      </c>
    </row>
    <row r="2307" spans="2:4">
      <c r="B2307" s="199" t="s">
        <v>1673</v>
      </c>
      <c r="C2307" s="133">
        <v>11087637</v>
      </c>
      <c r="D2307" s="133">
        <v>2494717.25</v>
      </c>
    </row>
    <row r="2308" spans="2:4">
      <c r="B2308" s="200" t="s">
        <v>1674</v>
      </c>
      <c r="C2308" s="133">
        <v>11087637</v>
      </c>
      <c r="D2308" s="133">
        <v>0</v>
      </c>
    </row>
    <row r="2309" spans="2:4">
      <c r="B2309" s="199" t="s">
        <v>1675</v>
      </c>
      <c r="C2309" s="133">
        <v>11087637</v>
      </c>
      <c r="D2309" s="133">
        <v>0</v>
      </c>
    </row>
    <row r="2310" spans="2:4">
      <c r="B2310" s="200" t="s">
        <v>1676</v>
      </c>
      <c r="C2310" s="133">
        <v>6659723</v>
      </c>
      <c r="D2310" s="133">
        <v>0</v>
      </c>
    </row>
    <row r="2311" spans="2:4">
      <c r="B2311" s="199" t="s">
        <v>1677</v>
      </c>
      <c r="C2311" s="133">
        <v>6659723</v>
      </c>
      <c r="D2311" s="133">
        <v>0</v>
      </c>
    </row>
    <row r="2312" spans="2:4">
      <c r="B2312" s="200" t="s">
        <v>2847</v>
      </c>
      <c r="C2312" s="133">
        <v>6659723</v>
      </c>
      <c r="D2312" s="133">
        <v>0</v>
      </c>
    </row>
    <row r="2313" spans="2:4">
      <c r="B2313" s="199" t="s">
        <v>1678</v>
      </c>
      <c r="C2313" s="133">
        <v>6659723</v>
      </c>
      <c r="D2313" s="133">
        <v>0</v>
      </c>
    </row>
    <row r="2314" spans="2:4">
      <c r="B2314" s="200" t="s">
        <v>2848</v>
      </c>
      <c r="C2314" s="133">
        <v>72768636</v>
      </c>
      <c r="D2314" s="133">
        <v>50174592.420000002</v>
      </c>
    </row>
    <row r="2315" spans="2:4">
      <c r="B2315" s="199" t="s">
        <v>1100</v>
      </c>
      <c r="C2315" s="133">
        <v>72768636</v>
      </c>
      <c r="D2315" s="133">
        <v>50174592.420000002</v>
      </c>
    </row>
    <row r="2316" spans="2:4">
      <c r="B2316" s="200" t="s">
        <v>1679</v>
      </c>
      <c r="C2316" s="133">
        <v>11087637</v>
      </c>
      <c r="D2316" s="133">
        <v>0</v>
      </c>
    </row>
    <row r="2317" spans="2:4">
      <c r="B2317" s="199" t="s">
        <v>1680</v>
      </c>
      <c r="C2317" s="133">
        <v>11087637</v>
      </c>
      <c r="D2317" s="133">
        <v>0</v>
      </c>
    </row>
    <row r="2318" spans="2:4">
      <c r="B2318" s="200" t="s">
        <v>1681</v>
      </c>
      <c r="C2318" s="133">
        <v>6659723</v>
      </c>
      <c r="D2318" s="133">
        <v>0</v>
      </c>
    </row>
    <row r="2319" spans="2:4">
      <c r="B2319" s="199" t="s">
        <v>1682</v>
      </c>
      <c r="C2319" s="133">
        <v>6659723</v>
      </c>
      <c r="D2319" s="133">
        <v>0</v>
      </c>
    </row>
    <row r="2320" spans="2:4">
      <c r="B2320" s="200" t="s">
        <v>1683</v>
      </c>
      <c r="C2320" s="133">
        <v>11087637</v>
      </c>
      <c r="D2320" s="133">
        <v>0</v>
      </c>
    </row>
    <row r="2321" spans="2:4">
      <c r="B2321" s="199" t="s">
        <v>1684</v>
      </c>
      <c r="C2321" s="133">
        <v>11087637</v>
      </c>
      <c r="D2321" s="133">
        <v>0</v>
      </c>
    </row>
    <row r="2322" spans="2:4">
      <c r="B2322" s="200" t="s">
        <v>1685</v>
      </c>
      <c r="C2322" s="133">
        <v>4718384</v>
      </c>
      <c r="D2322" s="133">
        <v>0</v>
      </c>
    </row>
    <row r="2323" spans="2:4">
      <c r="B2323" s="199" t="s">
        <v>1686</v>
      </c>
      <c r="C2323" s="133">
        <v>4718384</v>
      </c>
      <c r="D2323" s="133">
        <v>0</v>
      </c>
    </row>
    <row r="2324" spans="2:4">
      <c r="B2324" s="200" t="s">
        <v>3440</v>
      </c>
      <c r="C2324" s="133">
        <v>0</v>
      </c>
      <c r="D2324" s="133">
        <v>2522402.6</v>
      </c>
    </row>
    <row r="2325" spans="2:4">
      <c r="B2325" s="199" t="s">
        <v>3441</v>
      </c>
      <c r="C2325" s="133">
        <v>0</v>
      </c>
      <c r="D2325" s="133">
        <v>2522402.6</v>
      </c>
    </row>
    <row r="2326" spans="2:4">
      <c r="B2326" s="200" t="s">
        <v>1687</v>
      </c>
      <c r="C2326" s="133">
        <v>4718384</v>
      </c>
      <c r="D2326" s="133">
        <v>0</v>
      </c>
    </row>
    <row r="2327" spans="2:4">
      <c r="B2327" s="199" t="s">
        <v>1688</v>
      </c>
      <c r="C2327" s="133">
        <v>4718384</v>
      </c>
      <c r="D2327" s="133">
        <v>0</v>
      </c>
    </row>
    <row r="2328" spans="2:4">
      <c r="B2328" s="200" t="s">
        <v>1689</v>
      </c>
      <c r="C2328" s="133">
        <v>11087637</v>
      </c>
      <c r="D2328" s="133">
        <v>0</v>
      </c>
    </row>
    <row r="2329" spans="2:4">
      <c r="B2329" s="199" t="s">
        <v>1690</v>
      </c>
      <c r="C2329" s="133">
        <v>11087637</v>
      </c>
      <c r="D2329" s="133">
        <v>0</v>
      </c>
    </row>
    <row r="2330" spans="2:4">
      <c r="B2330" s="200" t="s">
        <v>1691</v>
      </c>
      <c r="C2330" s="133">
        <v>4718384</v>
      </c>
      <c r="D2330" s="133">
        <v>1078230.45</v>
      </c>
    </row>
    <row r="2331" spans="2:4">
      <c r="B2331" s="199" t="s">
        <v>1692</v>
      </c>
      <c r="C2331" s="133">
        <v>4718384</v>
      </c>
      <c r="D2331" s="133">
        <v>1078230.45</v>
      </c>
    </row>
    <row r="2332" spans="2:4">
      <c r="B2332" s="200" t="s">
        <v>2849</v>
      </c>
      <c r="C2332" s="133">
        <v>11087637</v>
      </c>
      <c r="D2332" s="133">
        <v>2528501.7200000002</v>
      </c>
    </row>
    <row r="2333" spans="2:4">
      <c r="B2333" s="199" t="s">
        <v>1693</v>
      </c>
      <c r="C2333" s="133">
        <v>11087637</v>
      </c>
      <c r="D2333" s="133">
        <v>2528501.7200000002</v>
      </c>
    </row>
    <row r="2334" spans="2:4">
      <c r="B2334" s="200" t="s">
        <v>484</v>
      </c>
      <c r="C2334" s="133">
        <v>684390</v>
      </c>
      <c r="D2334" s="133">
        <v>1011467.94</v>
      </c>
    </row>
    <row r="2335" spans="2:4">
      <c r="B2335" s="199" t="s">
        <v>831</v>
      </c>
      <c r="C2335" s="133">
        <v>684390</v>
      </c>
      <c r="D2335" s="133">
        <v>1011467.94</v>
      </c>
    </row>
    <row r="2336" spans="2:4">
      <c r="B2336" s="200" t="s">
        <v>2850</v>
      </c>
      <c r="C2336" s="133">
        <v>6659723</v>
      </c>
      <c r="D2336" s="133">
        <v>1481645.34</v>
      </c>
    </row>
    <row r="2337" spans="2:4">
      <c r="B2337" s="199" t="s">
        <v>1694</v>
      </c>
      <c r="C2337" s="133">
        <v>6659723</v>
      </c>
      <c r="D2337" s="133">
        <v>1481645.34</v>
      </c>
    </row>
    <row r="2338" spans="2:4">
      <c r="B2338" s="200" t="s">
        <v>1695</v>
      </c>
      <c r="C2338" s="133">
        <v>6659723</v>
      </c>
      <c r="D2338" s="133">
        <v>1481644.14</v>
      </c>
    </row>
    <row r="2339" spans="2:4">
      <c r="B2339" s="199" t="s">
        <v>1696</v>
      </c>
      <c r="C2339" s="133">
        <v>6659723</v>
      </c>
      <c r="D2339" s="133">
        <v>1481644.14</v>
      </c>
    </row>
    <row r="2340" spans="2:4">
      <c r="B2340" s="200" t="s">
        <v>1697</v>
      </c>
      <c r="C2340" s="133">
        <v>6659723</v>
      </c>
      <c r="D2340" s="133">
        <v>0</v>
      </c>
    </row>
    <row r="2341" spans="2:4">
      <c r="B2341" s="199" t="s">
        <v>1698</v>
      </c>
      <c r="C2341" s="133">
        <v>6659723</v>
      </c>
      <c r="D2341" s="133">
        <v>0</v>
      </c>
    </row>
    <row r="2342" spans="2:4">
      <c r="B2342" s="200" t="s">
        <v>2851</v>
      </c>
      <c r="C2342" s="133">
        <v>6659723</v>
      </c>
      <c r="D2342" s="133">
        <v>0</v>
      </c>
    </row>
    <row r="2343" spans="2:4">
      <c r="B2343" s="199" t="s">
        <v>1699</v>
      </c>
      <c r="C2343" s="133">
        <v>6659723</v>
      </c>
      <c r="D2343" s="133">
        <v>0</v>
      </c>
    </row>
    <row r="2344" spans="2:4">
      <c r="B2344" s="200" t="s">
        <v>485</v>
      </c>
      <c r="C2344" s="133">
        <v>2596334</v>
      </c>
      <c r="D2344" s="133">
        <v>2043312.82</v>
      </c>
    </row>
    <row r="2345" spans="2:4">
      <c r="B2345" s="199" t="s">
        <v>832</v>
      </c>
      <c r="C2345" s="133">
        <v>2596334</v>
      </c>
      <c r="D2345" s="133">
        <v>2043312.82</v>
      </c>
    </row>
    <row r="2346" spans="2:4">
      <c r="B2346" s="200" t="s">
        <v>2852</v>
      </c>
      <c r="C2346" s="133">
        <v>11087637</v>
      </c>
      <c r="D2346" s="133">
        <v>0</v>
      </c>
    </row>
    <row r="2347" spans="2:4">
      <c r="B2347" s="199" t="s">
        <v>1700</v>
      </c>
      <c r="C2347" s="133">
        <v>11087637</v>
      </c>
      <c r="D2347" s="133">
        <v>0</v>
      </c>
    </row>
    <row r="2348" spans="2:4">
      <c r="B2348" s="200" t="s">
        <v>3511</v>
      </c>
      <c r="C2348" s="133">
        <v>0</v>
      </c>
      <c r="D2348" s="133">
        <v>353173.43</v>
      </c>
    </row>
    <row r="2349" spans="2:4">
      <c r="B2349" s="199" t="s">
        <v>3512</v>
      </c>
      <c r="C2349" s="133">
        <v>0</v>
      </c>
      <c r="D2349" s="133">
        <v>353173.43</v>
      </c>
    </row>
    <row r="2350" spans="2:4">
      <c r="B2350" s="200" t="s">
        <v>2853</v>
      </c>
      <c r="C2350" s="133">
        <v>6659723</v>
      </c>
      <c r="D2350" s="133">
        <v>0</v>
      </c>
    </row>
    <row r="2351" spans="2:4">
      <c r="B2351" s="199" t="s">
        <v>1701</v>
      </c>
      <c r="C2351" s="133">
        <v>6659723</v>
      </c>
      <c r="D2351" s="133">
        <v>0</v>
      </c>
    </row>
    <row r="2352" spans="2:4">
      <c r="B2352" s="200" t="s">
        <v>486</v>
      </c>
      <c r="C2352" s="133">
        <v>1333451</v>
      </c>
      <c r="D2352" s="133">
        <v>3645433.7800000003</v>
      </c>
    </row>
    <row r="2353" spans="2:4">
      <c r="B2353" s="199" t="s">
        <v>833</v>
      </c>
      <c r="C2353" s="133">
        <v>1333451</v>
      </c>
      <c r="D2353" s="133">
        <v>3645433.7800000003</v>
      </c>
    </row>
    <row r="2354" spans="2:4">
      <c r="B2354" s="200" t="s">
        <v>2854</v>
      </c>
      <c r="C2354" s="133">
        <v>6659723</v>
      </c>
      <c r="D2354" s="133">
        <v>1481646.54</v>
      </c>
    </row>
    <row r="2355" spans="2:4">
      <c r="B2355" s="199" t="s">
        <v>1702</v>
      </c>
      <c r="C2355" s="133">
        <v>6659723</v>
      </c>
      <c r="D2355" s="133">
        <v>1481646.54</v>
      </c>
    </row>
    <row r="2356" spans="2:4">
      <c r="B2356" s="200" t="s">
        <v>3513</v>
      </c>
      <c r="C2356" s="133">
        <v>0</v>
      </c>
      <c r="D2356" s="133">
        <v>342272.07</v>
      </c>
    </row>
    <row r="2357" spans="2:4">
      <c r="B2357" s="199" t="s">
        <v>3514</v>
      </c>
      <c r="C2357" s="133">
        <v>0</v>
      </c>
      <c r="D2357" s="133">
        <v>342272.07</v>
      </c>
    </row>
    <row r="2358" spans="2:4">
      <c r="B2358" s="200" t="s">
        <v>1703</v>
      </c>
      <c r="C2358" s="133">
        <v>6659723</v>
      </c>
      <c r="D2358" s="133">
        <v>0</v>
      </c>
    </row>
    <row r="2359" spans="2:4">
      <c r="B2359" s="199" t="s">
        <v>1704</v>
      </c>
      <c r="C2359" s="133">
        <v>6659723</v>
      </c>
      <c r="D2359" s="133">
        <v>0</v>
      </c>
    </row>
    <row r="2360" spans="2:4">
      <c r="B2360" s="200" t="s">
        <v>3442</v>
      </c>
      <c r="C2360" s="133">
        <v>0</v>
      </c>
      <c r="D2360" s="133">
        <v>0</v>
      </c>
    </row>
    <row r="2361" spans="2:4">
      <c r="B2361" s="199" t="s">
        <v>3443</v>
      </c>
      <c r="C2361" s="133">
        <v>0</v>
      </c>
      <c r="D2361" s="133">
        <v>0</v>
      </c>
    </row>
    <row r="2362" spans="2:4">
      <c r="B2362" s="201" t="s">
        <v>283</v>
      </c>
      <c r="C2362" s="135">
        <v>157412567</v>
      </c>
      <c r="D2362" s="135">
        <v>0</v>
      </c>
    </row>
    <row r="2363" spans="2:4">
      <c r="B2363" s="200" t="s">
        <v>3274</v>
      </c>
      <c r="C2363" s="133">
        <v>71271768</v>
      </c>
      <c r="D2363" s="133">
        <v>0</v>
      </c>
    </row>
    <row r="2364" spans="2:4">
      <c r="B2364" s="199" t="s">
        <v>2551</v>
      </c>
      <c r="C2364" s="133">
        <v>71271768</v>
      </c>
      <c r="D2364" s="133">
        <v>0</v>
      </c>
    </row>
    <row r="2365" spans="2:4">
      <c r="B2365" s="200" t="s">
        <v>2575</v>
      </c>
      <c r="C2365" s="133">
        <v>86140799</v>
      </c>
      <c r="D2365" s="133">
        <v>0</v>
      </c>
    </row>
    <row r="2366" spans="2:4">
      <c r="B2366" s="199" t="s">
        <v>2576</v>
      </c>
      <c r="C2366" s="133">
        <v>86140799</v>
      </c>
      <c r="D2366" s="133">
        <v>0</v>
      </c>
    </row>
    <row r="2367" spans="2:4">
      <c r="B2367" s="200" t="s">
        <v>3515</v>
      </c>
      <c r="C2367" s="133">
        <v>0</v>
      </c>
      <c r="D2367" s="133">
        <v>0</v>
      </c>
    </row>
    <row r="2368" spans="2:4">
      <c r="B2368" s="199" t="s">
        <v>3516</v>
      </c>
      <c r="C2368" s="133">
        <v>0</v>
      </c>
      <c r="D2368" s="133">
        <v>0</v>
      </c>
    </row>
    <row r="2369" spans="2:4">
      <c r="B2369" s="202" t="s">
        <v>293</v>
      </c>
      <c r="C2369" s="133">
        <v>748337412</v>
      </c>
      <c r="D2369" s="133">
        <v>211807644.31</v>
      </c>
    </row>
    <row r="2370" spans="2:4">
      <c r="B2370" s="201" t="s">
        <v>281</v>
      </c>
      <c r="C2370" s="135">
        <v>589437831</v>
      </c>
      <c r="D2370" s="135">
        <v>120014954.72999999</v>
      </c>
    </row>
    <row r="2371" spans="2:4">
      <c r="B2371" s="200" t="s">
        <v>1365</v>
      </c>
      <c r="C2371" s="133">
        <v>11075727</v>
      </c>
      <c r="D2371" s="133">
        <v>0</v>
      </c>
    </row>
    <row r="2372" spans="2:4">
      <c r="B2372" s="199" t="s">
        <v>1366</v>
      </c>
      <c r="C2372" s="133">
        <v>11075727</v>
      </c>
      <c r="D2372" s="133">
        <v>0</v>
      </c>
    </row>
    <row r="2373" spans="2:4">
      <c r="B2373" s="200" t="s">
        <v>2855</v>
      </c>
      <c r="C2373" s="133">
        <v>11075727</v>
      </c>
      <c r="D2373" s="133">
        <v>0</v>
      </c>
    </row>
    <row r="2374" spans="2:4">
      <c r="B2374" s="199" t="s">
        <v>1367</v>
      </c>
      <c r="C2374" s="133">
        <v>11075727</v>
      </c>
      <c r="D2374" s="133">
        <v>0</v>
      </c>
    </row>
    <row r="2375" spans="2:4">
      <c r="B2375" s="200" t="s">
        <v>487</v>
      </c>
      <c r="C2375" s="133">
        <v>6462128</v>
      </c>
      <c r="D2375" s="133">
        <v>6138888.2800000003</v>
      </c>
    </row>
    <row r="2376" spans="2:4">
      <c r="B2376" s="199" t="s">
        <v>834</v>
      </c>
      <c r="C2376" s="133">
        <v>6462128</v>
      </c>
      <c r="D2376" s="133">
        <v>6138888.2800000003</v>
      </c>
    </row>
    <row r="2377" spans="2:4">
      <c r="B2377" s="200" t="s">
        <v>2856</v>
      </c>
      <c r="C2377" s="133">
        <v>11075727</v>
      </c>
      <c r="D2377" s="133">
        <v>0</v>
      </c>
    </row>
    <row r="2378" spans="2:4">
      <c r="B2378" s="199" t="s">
        <v>1368</v>
      </c>
      <c r="C2378" s="133">
        <v>11075727</v>
      </c>
      <c r="D2378" s="133">
        <v>0</v>
      </c>
    </row>
    <row r="2379" spans="2:4">
      <c r="B2379" s="200" t="s">
        <v>488</v>
      </c>
      <c r="C2379" s="133">
        <v>2393489</v>
      </c>
      <c r="D2379" s="133">
        <v>1462934.19</v>
      </c>
    </row>
    <row r="2380" spans="2:4">
      <c r="B2380" s="199" t="s">
        <v>835</v>
      </c>
      <c r="C2380" s="133">
        <v>2393489</v>
      </c>
      <c r="D2380" s="133">
        <v>1462934.19</v>
      </c>
    </row>
    <row r="2381" spans="2:4">
      <c r="B2381" s="200" t="s">
        <v>2857</v>
      </c>
      <c r="C2381" s="133">
        <v>11070175</v>
      </c>
      <c r="D2381" s="133">
        <v>0</v>
      </c>
    </row>
    <row r="2382" spans="2:4">
      <c r="B2382" s="199" t="s">
        <v>1369</v>
      </c>
      <c r="C2382" s="133">
        <v>11070175</v>
      </c>
      <c r="D2382" s="133">
        <v>0</v>
      </c>
    </row>
    <row r="2383" spans="2:4">
      <c r="B2383" s="200" t="s">
        <v>489</v>
      </c>
      <c r="C2383" s="133">
        <v>4317004</v>
      </c>
      <c r="D2383" s="133">
        <v>1914479.54</v>
      </c>
    </row>
    <row r="2384" spans="2:4">
      <c r="B2384" s="199" t="s">
        <v>836</v>
      </c>
      <c r="C2384" s="133">
        <v>4317004</v>
      </c>
      <c r="D2384" s="133">
        <v>1914479.54</v>
      </c>
    </row>
    <row r="2385" spans="2:4">
      <c r="B2385" s="200" t="s">
        <v>2858</v>
      </c>
      <c r="C2385" s="133">
        <v>6582165</v>
      </c>
      <c r="D2385" s="133">
        <v>0</v>
      </c>
    </row>
    <row r="2386" spans="2:4">
      <c r="B2386" s="199" t="s">
        <v>1370</v>
      </c>
      <c r="C2386" s="133">
        <v>6582165</v>
      </c>
      <c r="D2386" s="133">
        <v>0</v>
      </c>
    </row>
    <row r="2387" spans="2:4">
      <c r="B2387" s="200" t="s">
        <v>490</v>
      </c>
      <c r="C2387" s="133">
        <v>4317004</v>
      </c>
      <c r="D2387" s="133">
        <v>3272007.5</v>
      </c>
    </row>
    <row r="2388" spans="2:4">
      <c r="B2388" s="199" t="s">
        <v>837</v>
      </c>
      <c r="C2388" s="133">
        <v>4317004</v>
      </c>
      <c r="D2388" s="133">
        <v>3272007.5</v>
      </c>
    </row>
    <row r="2389" spans="2:4">
      <c r="B2389" s="200" t="s">
        <v>2859</v>
      </c>
      <c r="C2389" s="133">
        <v>12351078</v>
      </c>
      <c r="D2389" s="133">
        <v>4951665.07</v>
      </c>
    </row>
    <row r="2390" spans="2:4">
      <c r="B2390" s="199" t="s">
        <v>1064</v>
      </c>
      <c r="C2390" s="133">
        <v>12351078</v>
      </c>
      <c r="D2390" s="133">
        <v>4951665.07</v>
      </c>
    </row>
    <row r="2391" spans="2:4">
      <c r="B2391" s="200" t="s">
        <v>2860</v>
      </c>
      <c r="C2391" s="133">
        <v>6582165</v>
      </c>
      <c r="D2391" s="133">
        <v>0</v>
      </c>
    </row>
    <row r="2392" spans="2:4">
      <c r="B2392" s="199" t="s">
        <v>1371</v>
      </c>
      <c r="C2392" s="133">
        <v>6582165</v>
      </c>
      <c r="D2392" s="133">
        <v>0</v>
      </c>
    </row>
    <row r="2393" spans="2:4">
      <c r="B2393" s="200" t="s">
        <v>4046</v>
      </c>
      <c r="C2393" s="133">
        <v>0</v>
      </c>
      <c r="D2393" s="133">
        <v>1553863.8</v>
      </c>
    </row>
    <row r="2394" spans="2:4">
      <c r="B2394" s="199" t="s">
        <v>4045</v>
      </c>
      <c r="C2394" s="133">
        <v>0</v>
      </c>
      <c r="D2394" s="133">
        <v>1553863.8</v>
      </c>
    </row>
    <row r="2395" spans="2:4">
      <c r="B2395" s="200" t="s">
        <v>1372</v>
      </c>
      <c r="C2395" s="133">
        <v>6582165</v>
      </c>
      <c r="D2395" s="133">
        <v>0</v>
      </c>
    </row>
    <row r="2396" spans="2:4">
      <c r="B2396" s="199" t="s">
        <v>1373</v>
      </c>
      <c r="C2396" s="133">
        <v>6582165</v>
      </c>
      <c r="D2396" s="133">
        <v>0</v>
      </c>
    </row>
    <row r="2397" spans="2:4">
      <c r="B2397" s="200" t="s">
        <v>491</v>
      </c>
      <c r="C2397" s="133">
        <v>649163</v>
      </c>
      <c r="D2397" s="133">
        <v>0</v>
      </c>
    </row>
    <row r="2398" spans="2:4">
      <c r="B2398" s="199" t="s">
        <v>838</v>
      </c>
      <c r="C2398" s="133">
        <v>649163</v>
      </c>
      <c r="D2398" s="133">
        <v>0</v>
      </c>
    </row>
    <row r="2399" spans="2:4">
      <c r="B2399" s="200" t="s">
        <v>3564</v>
      </c>
      <c r="C2399" s="133">
        <v>0</v>
      </c>
      <c r="D2399" s="133">
        <v>0</v>
      </c>
    </row>
    <row r="2400" spans="2:4">
      <c r="B2400" s="199" t="s">
        <v>3563</v>
      </c>
      <c r="C2400" s="133">
        <v>0</v>
      </c>
      <c r="D2400" s="133">
        <v>0</v>
      </c>
    </row>
    <row r="2401" spans="2:4">
      <c r="B2401" s="200" t="s">
        <v>2675</v>
      </c>
      <c r="C2401" s="133">
        <v>19636158</v>
      </c>
      <c r="D2401" s="133">
        <v>2001886.44</v>
      </c>
    </row>
    <row r="2402" spans="2:4">
      <c r="B2402" s="199" t="s">
        <v>2676</v>
      </c>
      <c r="C2402" s="133">
        <v>19636158</v>
      </c>
      <c r="D2402" s="133">
        <v>2001886.44</v>
      </c>
    </row>
    <row r="2403" spans="2:4">
      <c r="B2403" s="200" t="s">
        <v>2677</v>
      </c>
      <c r="C2403" s="133">
        <v>72864945</v>
      </c>
      <c r="D2403" s="133">
        <v>26322814.609999999</v>
      </c>
    </row>
    <row r="2404" spans="2:4">
      <c r="B2404" s="199" t="s">
        <v>2678</v>
      </c>
      <c r="C2404" s="133">
        <v>72864945</v>
      </c>
      <c r="D2404" s="133">
        <v>26322814.609999999</v>
      </c>
    </row>
    <row r="2405" spans="2:4">
      <c r="B2405" s="200" t="s">
        <v>1944</v>
      </c>
      <c r="C2405" s="133">
        <v>8000000</v>
      </c>
      <c r="D2405" s="133">
        <v>3600031.86</v>
      </c>
    </row>
    <row r="2406" spans="2:4">
      <c r="B2406" s="199" t="s">
        <v>1945</v>
      </c>
      <c r="C2406" s="133">
        <v>8000000</v>
      </c>
      <c r="D2406" s="133">
        <v>3600031.86</v>
      </c>
    </row>
    <row r="2407" spans="2:4">
      <c r="B2407" s="200" t="s">
        <v>492</v>
      </c>
      <c r="C2407" s="133">
        <v>16000000</v>
      </c>
      <c r="D2407" s="133">
        <v>0</v>
      </c>
    </row>
    <row r="2408" spans="2:4">
      <c r="B2408" s="199" t="s">
        <v>839</v>
      </c>
      <c r="C2408" s="133">
        <v>16000000</v>
      </c>
      <c r="D2408" s="133">
        <v>0</v>
      </c>
    </row>
    <row r="2409" spans="2:4">
      <c r="B2409" s="200" t="s">
        <v>1456</v>
      </c>
      <c r="C2409" s="133">
        <v>4785373</v>
      </c>
      <c r="D2409" s="133">
        <v>0</v>
      </c>
    </row>
    <row r="2410" spans="2:4">
      <c r="B2410" s="199" t="s">
        <v>1457</v>
      </c>
      <c r="C2410" s="133">
        <v>4785373</v>
      </c>
      <c r="D2410" s="133">
        <v>0</v>
      </c>
    </row>
    <row r="2411" spans="2:4">
      <c r="B2411" s="200" t="s">
        <v>1458</v>
      </c>
      <c r="C2411" s="133">
        <v>6755494</v>
      </c>
      <c r="D2411" s="133">
        <v>0</v>
      </c>
    </row>
    <row r="2412" spans="2:4">
      <c r="B2412" s="199" t="s">
        <v>1459</v>
      </c>
      <c r="C2412" s="133">
        <v>6755494</v>
      </c>
      <c r="D2412" s="133">
        <v>0</v>
      </c>
    </row>
    <row r="2413" spans="2:4">
      <c r="B2413" s="200" t="s">
        <v>1460</v>
      </c>
      <c r="C2413" s="133">
        <v>6755494</v>
      </c>
      <c r="D2413" s="133">
        <v>0</v>
      </c>
    </row>
    <row r="2414" spans="2:4">
      <c r="B2414" s="199" t="s">
        <v>1461</v>
      </c>
      <c r="C2414" s="133">
        <v>6755494</v>
      </c>
      <c r="D2414" s="133">
        <v>0</v>
      </c>
    </row>
    <row r="2415" spans="2:4">
      <c r="B2415" s="200" t="s">
        <v>1462</v>
      </c>
      <c r="C2415" s="133">
        <v>4785373</v>
      </c>
      <c r="D2415" s="133">
        <v>0</v>
      </c>
    </row>
    <row r="2416" spans="2:4">
      <c r="B2416" s="199" t="s">
        <v>1463</v>
      </c>
      <c r="C2416" s="133">
        <v>4785373</v>
      </c>
      <c r="D2416" s="133">
        <v>0</v>
      </c>
    </row>
    <row r="2417" spans="2:4">
      <c r="B2417" s="200" t="s">
        <v>1464</v>
      </c>
      <c r="C2417" s="133">
        <v>6755494</v>
      </c>
      <c r="D2417" s="133">
        <v>1504802.82</v>
      </c>
    </row>
    <row r="2418" spans="2:4">
      <c r="B2418" s="199" t="s">
        <v>1465</v>
      </c>
      <c r="C2418" s="133">
        <v>6755494</v>
      </c>
      <c r="D2418" s="133">
        <v>1504802.82</v>
      </c>
    </row>
    <row r="2419" spans="2:4">
      <c r="B2419" s="200" t="s">
        <v>1466</v>
      </c>
      <c r="C2419" s="133">
        <v>4785373</v>
      </c>
      <c r="D2419" s="133">
        <v>1175316.6599999999</v>
      </c>
    </row>
    <row r="2420" spans="2:4">
      <c r="B2420" s="199" t="s">
        <v>1467</v>
      </c>
      <c r="C2420" s="133">
        <v>4785373</v>
      </c>
      <c r="D2420" s="133">
        <v>1175316.6599999999</v>
      </c>
    </row>
    <row r="2421" spans="2:4">
      <c r="B2421" s="200" t="s">
        <v>1468</v>
      </c>
      <c r="C2421" s="133">
        <v>11249055</v>
      </c>
      <c r="D2421" s="133">
        <v>2429693.39</v>
      </c>
    </row>
    <row r="2422" spans="2:4">
      <c r="B2422" s="199" t="s">
        <v>1469</v>
      </c>
      <c r="C2422" s="133">
        <v>11249055</v>
      </c>
      <c r="D2422" s="133">
        <v>2429693.39</v>
      </c>
    </row>
    <row r="2423" spans="2:4">
      <c r="B2423" s="200" t="s">
        <v>1705</v>
      </c>
      <c r="C2423" s="133">
        <v>4785373</v>
      </c>
      <c r="D2423" s="133">
        <v>1175316.6599999999</v>
      </c>
    </row>
    <row r="2424" spans="2:4">
      <c r="B2424" s="199" t="s">
        <v>1706</v>
      </c>
      <c r="C2424" s="133">
        <v>4785373</v>
      </c>
      <c r="D2424" s="133">
        <v>1175316.6599999999</v>
      </c>
    </row>
    <row r="2425" spans="2:4">
      <c r="B2425" s="200" t="s">
        <v>2861</v>
      </c>
      <c r="C2425" s="133">
        <v>6755494</v>
      </c>
      <c r="D2425" s="133">
        <v>1504802.81</v>
      </c>
    </row>
    <row r="2426" spans="2:4">
      <c r="B2426" s="199" t="s">
        <v>1707</v>
      </c>
      <c r="C2426" s="133">
        <v>6755494</v>
      </c>
      <c r="D2426" s="133">
        <v>1504802.81</v>
      </c>
    </row>
    <row r="2427" spans="2:4">
      <c r="B2427" s="200" t="s">
        <v>493</v>
      </c>
      <c r="C2427" s="133">
        <v>3466653</v>
      </c>
      <c r="D2427" s="133">
        <v>3895872.84</v>
      </c>
    </row>
    <row r="2428" spans="2:4">
      <c r="B2428" s="199" t="s">
        <v>840</v>
      </c>
      <c r="C2428" s="133">
        <v>3466653</v>
      </c>
      <c r="D2428" s="133">
        <v>3895872.84</v>
      </c>
    </row>
    <row r="2429" spans="2:4">
      <c r="B2429" s="200" t="s">
        <v>2862</v>
      </c>
      <c r="C2429" s="133">
        <v>6755494</v>
      </c>
      <c r="D2429" s="133">
        <v>0</v>
      </c>
    </row>
    <row r="2430" spans="2:4">
      <c r="B2430" s="199" t="s">
        <v>1708</v>
      </c>
      <c r="C2430" s="133">
        <v>6755494</v>
      </c>
      <c r="D2430" s="133">
        <v>0</v>
      </c>
    </row>
    <row r="2431" spans="2:4">
      <c r="B2431" s="200" t="s">
        <v>494</v>
      </c>
      <c r="C2431" s="133">
        <v>3907520</v>
      </c>
      <c r="D2431" s="133">
        <v>0</v>
      </c>
    </row>
    <row r="2432" spans="2:4">
      <c r="B2432" s="199" t="s">
        <v>841</v>
      </c>
      <c r="C2432" s="133">
        <v>3907520</v>
      </c>
      <c r="D2432" s="133">
        <v>0</v>
      </c>
    </row>
    <row r="2433" spans="2:4">
      <c r="B2433" s="200" t="s">
        <v>2863</v>
      </c>
      <c r="C2433" s="133">
        <v>1602705</v>
      </c>
      <c r="D2433" s="133">
        <v>0</v>
      </c>
    </row>
    <row r="2434" spans="2:4">
      <c r="B2434" s="199" t="s">
        <v>842</v>
      </c>
      <c r="C2434" s="133">
        <v>1602705</v>
      </c>
      <c r="D2434" s="133">
        <v>0</v>
      </c>
    </row>
    <row r="2435" spans="2:4">
      <c r="B2435" s="200" t="s">
        <v>1709</v>
      </c>
      <c r="C2435" s="133">
        <v>4785373</v>
      </c>
      <c r="D2435" s="133">
        <v>0</v>
      </c>
    </row>
    <row r="2436" spans="2:4">
      <c r="B2436" s="199" t="s">
        <v>1710</v>
      </c>
      <c r="C2436" s="133">
        <v>4785373</v>
      </c>
      <c r="D2436" s="133">
        <v>0</v>
      </c>
    </row>
    <row r="2437" spans="2:4">
      <c r="B2437" s="200" t="s">
        <v>2864</v>
      </c>
      <c r="C2437" s="133">
        <v>6755494</v>
      </c>
      <c r="D2437" s="133">
        <v>0</v>
      </c>
    </row>
    <row r="2438" spans="2:4">
      <c r="B2438" s="199" t="s">
        <v>1711</v>
      </c>
      <c r="C2438" s="133">
        <v>6755494</v>
      </c>
      <c r="D2438" s="133">
        <v>0</v>
      </c>
    </row>
    <row r="2439" spans="2:4">
      <c r="B2439" s="200" t="s">
        <v>3517</v>
      </c>
      <c r="C2439" s="133">
        <v>0</v>
      </c>
      <c r="D2439" s="133">
        <v>11678840.99</v>
      </c>
    </row>
    <row r="2440" spans="2:4">
      <c r="B2440" s="199" t="s">
        <v>3518</v>
      </c>
      <c r="C2440" s="133">
        <v>0</v>
      </c>
      <c r="D2440" s="133">
        <v>11678840.99</v>
      </c>
    </row>
    <row r="2441" spans="2:4">
      <c r="B2441" s="200" t="s">
        <v>4107</v>
      </c>
      <c r="C2441" s="133">
        <v>0</v>
      </c>
      <c r="D2441" s="133">
        <v>0</v>
      </c>
    </row>
    <row r="2442" spans="2:4">
      <c r="B2442" s="199" t="s">
        <v>4106</v>
      </c>
      <c r="C2442" s="133">
        <v>0</v>
      </c>
      <c r="D2442" s="133">
        <v>0</v>
      </c>
    </row>
    <row r="2443" spans="2:4">
      <c r="B2443" s="200" t="s">
        <v>2865</v>
      </c>
      <c r="C2443" s="133">
        <v>4785373</v>
      </c>
      <c r="D2443" s="133">
        <v>0</v>
      </c>
    </row>
    <row r="2444" spans="2:4">
      <c r="B2444" s="199" t="s">
        <v>1712</v>
      </c>
      <c r="C2444" s="133">
        <v>4785373</v>
      </c>
      <c r="D2444" s="133">
        <v>0</v>
      </c>
    </row>
    <row r="2445" spans="2:4">
      <c r="B2445" s="200" t="s">
        <v>495</v>
      </c>
      <c r="C2445" s="133">
        <v>3612275</v>
      </c>
      <c r="D2445" s="133">
        <v>0</v>
      </c>
    </row>
    <row r="2446" spans="2:4">
      <c r="B2446" s="199" t="s">
        <v>843</v>
      </c>
      <c r="C2446" s="133">
        <v>3612275</v>
      </c>
      <c r="D2446" s="133">
        <v>0</v>
      </c>
    </row>
    <row r="2447" spans="2:4">
      <c r="B2447" s="200" t="s">
        <v>1713</v>
      </c>
      <c r="C2447" s="133">
        <v>4785373</v>
      </c>
      <c r="D2447" s="133">
        <v>0</v>
      </c>
    </row>
    <row r="2448" spans="2:4">
      <c r="B2448" s="199" t="s">
        <v>1714</v>
      </c>
      <c r="C2448" s="133">
        <v>4785373</v>
      </c>
      <c r="D2448" s="133">
        <v>0</v>
      </c>
    </row>
    <row r="2449" spans="2:4">
      <c r="B2449" s="200" t="s">
        <v>1715</v>
      </c>
      <c r="C2449" s="133">
        <v>11249055</v>
      </c>
      <c r="D2449" s="133">
        <v>0</v>
      </c>
    </row>
    <row r="2450" spans="2:4">
      <c r="B2450" s="199" t="s">
        <v>1716</v>
      </c>
      <c r="C2450" s="133">
        <v>11249055</v>
      </c>
      <c r="D2450" s="133">
        <v>0</v>
      </c>
    </row>
    <row r="2451" spans="2:4">
      <c r="B2451" s="200" t="s">
        <v>1717</v>
      </c>
      <c r="C2451" s="133">
        <v>4785373</v>
      </c>
      <c r="D2451" s="133">
        <v>0</v>
      </c>
    </row>
    <row r="2452" spans="2:4">
      <c r="B2452" s="199" t="s">
        <v>1718</v>
      </c>
      <c r="C2452" s="133">
        <v>4785373</v>
      </c>
      <c r="D2452" s="133">
        <v>0</v>
      </c>
    </row>
    <row r="2453" spans="2:4">
      <c r="B2453" s="200" t="s">
        <v>1719</v>
      </c>
      <c r="C2453" s="133">
        <v>4785373</v>
      </c>
      <c r="D2453" s="133">
        <v>0</v>
      </c>
    </row>
    <row r="2454" spans="2:4">
      <c r="B2454" s="199" t="s">
        <v>1720</v>
      </c>
      <c r="C2454" s="133">
        <v>4785373</v>
      </c>
      <c r="D2454" s="133">
        <v>0</v>
      </c>
    </row>
    <row r="2455" spans="2:4">
      <c r="B2455" s="200" t="s">
        <v>1721</v>
      </c>
      <c r="C2455" s="133">
        <v>4785373</v>
      </c>
      <c r="D2455" s="133">
        <v>0</v>
      </c>
    </row>
    <row r="2456" spans="2:4">
      <c r="B2456" s="199" t="s">
        <v>1722</v>
      </c>
      <c r="C2456" s="133">
        <v>4785373</v>
      </c>
      <c r="D2456" s="133">
        <v>0</v>
      </c>
    </row>
    <row r="2457" spans="2:4">
      <c r="B2457" s="200" t="s">
        <v>1723</v>
      </c>
      <c r="C2457" s="133">
        <v>4785373</v>
      </c>
      <c r="D2457" s="133">
        <v>0</v>
      </c>
    </row>
    <row r="2458" spans="2:4">
      <c r="B2458" s="199" t="s">
        <v>1724</v>
      </c>
      <c r="C2458" s="133">
        <v>4785373</v>
      </c>
      <c r="D2458" s="133">
        <v>0</v>
      </c>
    </row>
    <row r="2459" spans="2:4">
      <c r="B2459" s="200" t="s">
        <v>4105</v>
      </c>
      <c r="C2459" s="133">
        <v>0</v>
      </c>
      <c r="D2459" s="133">
        <v>9987358.0199999996</v>
      </c>
    </row>
    <row r="2460" spans="2:4">
      <c r="B2460" s="199" t="s">
        <v>4104</v>
      </c>
      <c r="C2460" s="133">
        <v>0</v>
      </c>
      <c r="D2460" s="133">
        <v>9987358.0199999996</v>
      </c>
    </row>
    <row r="2461" spans="2:4">
      <c r="B2461" s="200" t="s">
        <v>1725</v>
      </c>
      <c r="C2461" s="133">
        <v>4785373</v>
      </c>
      <c r="D2461" s="133">
        <v>1015397.22</v>
      </c>
    </row>
    <row r="2462" spans="2:4">
      <c r="B2462" s="199" t="s">
        <v>1726</v>
      </c>
      <c r="C2462" s="133">
        <v>4785373</v>
      </c>
      <c r="D2462" s="133">
        <v>1015397.22</v>
      </c>
    </row>
    <row r="2463" spans="2:4">
      <c r="B2463" s="200" t="s">
        <v>3275</v>
      </c>
      <c r="C2463" s="133">
        <v>23298750</v>
      </c>
      <c r="D2463" s="133">
        <v>0</v>
      </c>
    </row>
    <row r="2464" spans="2:4">
      <c r="B2464" s="199" t="s">
        <v>3276</v>
      </c>
      <c r="C2464" s="133">
        <v>23298750</v>
      </c>
      <c r="D2464" s="133">
        <v>0</v>
      </c>
    </row>
    <row r="2465" spans="2:4">
      <c r="B2465" s="200" t="s">
        <v>1727</v>
      </c>
      <c r="C2465" s="133">
        <v>6755494</v>
      </c>
      <c r="D2465" s="133">
        <v>1414107.5</v>
      </c>
    </row>
    <row r="2466" spans="2:4">
      <c r="B2466" s="199" t="s">
        <v>1728</v>
      </c>
      <c r="C2466" s="133">
        <v>6755494</v>
      </c>
      <c r="D2466" s="133">
        <v>1414107.5</v>
      </c>
    </row>
    <row r="2467" spans="2:4">
      <c r="B2467" s="200" t="s">
        <v>3011</v>
      </c>
      <c r="C2467" s="133">
        <v>12343709</v>
      </c>
      <c r="D2467" s="133">
        <v>0</v>
      </c>
    </row>
    <row r="2468" spans="2:4">
      <c r="B2468" s="199" t="s">
        <v>3012</v>
      </c>
      <c r="C2468" s="133">
        <v>12343709</v>
      </c>
      <c r="D2468" s="133">
        <v>0</v>
      </c>
    </row>
    <row r="2469" spans="2:4">
      <c r="B2469" s="200" t="s">
        <v>1729</v>
      </c>
      <c r="C2469" s="133">
        <v>4785373</v>
      </c>
      <c r="D2469" s="133">
        <v>1013279.33</v>
      </c>
    </row>
    <row r="2470" spans="2:4">
      <c r="B2470" s="199" t="s">
        <v>1730</v>
      </c>
      <c r="C2470" s="133">
        <v>4785373</v>
      </c>
      <c r="D2470" s="133">
        <v>1013279.33</v>
      </c>
    </row>
    <row r="2471" spans="2:4">
      <c r="B2471" s="200" t="s">
        <v>1731</v>
      </c>
      <c r="C2471" s="133">
        <v>4785373</v>
      </c>
      <c r="D2471" s="133">
        <v>1413657.5</v>
      </c>
    </row>
    <row r="2472" spans="2:4">
      <c r="B2472" s="199" t="s">
        <v>1732</v>
      </c>
      <c r="C2472" s="133">
        <v>4785373</v>
      </c>
      <c r="D2472" s="133">
        <v>1413657.5</v>
      </c>
    </row>
    <row r="2473" spans="2:4">
      <c r="B2473" s="200" t="s">
        <v>1733</v>
      </c>
      <c r="C2473" s="133">
        <v>6755494</v>
      </c>
      <c r="D2473" s="133">
        <v>1413657.5</v>
      </c>
    </row>
    <row r="2474" spans="2:4">
      <c r="B2474" s="199" t="s">
        <v>1734</v>
      </c>
      <c r="C2474" s="133">
        <v>6755494</v>
      </c>
      <c r="D2474" s="133">
        <v>1413657.5</v>
      </c>
    </row>
    <row r="2475" spans="2:4">
      <c r="B2475" s="200" t="s">
        <v>1735</v>
      </c>
      <c r="C2475" s="133">
        <v>6755494</v>
      </c>
      <c r="D2475" s="133">
        <v>0</v>
      </c>
    </row>
    <row r="2476" spans="2:4">
      <c r="B2476" s="199" t="s">
        <v>1736</v>
      </c>
      <c r="C2476" s="133">
        <v>6755494</v>
      </c>
      <c r="D2476" s="133">
        <v>0</v>
      </c>
    </row>
    <row r="2477" spans="2:4">
      <c r="B2477" s="200" t="s">
        <v>1737</v>
      </c>
      <c r="C2477" s="133">
        <v>11249055</v>
      </c>
      <c r="D2477" s="133">
        <v>0</v>
      </c>
    </row>
    <row r="2478" spans="2:4">
      <c r="B2478" s="199" t="s">
        <v>1738</v>
      </c>
      <c r="C2478" s="133">
        <v>11249055</v>
      </c>
      <c r="D2478" s="133">
        <v>0</v>
      </c>
    </row>
    <row r="2479" spans="2:4">
      <c r="B2479" s="200" t="s">
        <v>3277</v>
      </c>
      <c r="C2479" s="133">
        <v>2356658</v>
      </c>
      <c r="D2479" s="133">
        <v>0</v>
      </c>
    </row>
    <row r="2480" spans="2:4">
      <c r="B2480" s="199" t="s">
        <v>3278</v>
      </c>
      <c r="C2480" s="133">
        <v>2356658</v>
      </c>
      <c r="D2480" s="133">
        <v>0</v>
      </c>
    </row>
    <row r="2481" spans="2:4">
      <c r="B2481" s="200" t="s">
        <v>1739</v>
      </c>
      <c r="C2481" s="133">
        <v>4785373</v>
      </c>
      <c r="D2481" s="133">
        <v>0</v>
      </c>
    </row>
    <row r="2482" spans="2:4">
      <c r="B2482" s="199" t="s">
        <v>1740</v>
      </c>
      <c r="C2482" s="133">
        <v>4785373</v>
      </c>
      <c r="D2482" s="133">
        <v>0</v>
      </c>
    </row>
    <row r="2483" spans="2:4">
      <c r="B2483" s="200" t="s">
        <v>1741</v>
      </c>
      <c r="C2483" s="133">
        <v>4785373</v>
      </c>
      <c r="D2483" s="133">
        <v>0</v>
      </c>
    </row>
    <row r="2484" spans="2:4">
      <c r="B2484" s="199" t="s">
        <v>1742</v>
      </c>
      <c r="C2484" s="133">
        <v>4785373</v>
      </c>
      <c r="D2484" s="133">
        <v>0</v>
      </c>
    </row>
    <row r="2485" spans="2:4">
      <c r="B2485" s="200" t="s">
        <v>1743</v>
      </c>
      <c r="C2485" s="133">
        <v>6755494</v>
      </c>
      <c r="D2485" s="133">
        <v>0</v>
      </c>
    </row>
    <row r="2486" spans="2:4">
      <c r="B2486" s="199" t="s">
        <v>1744</v>
      </c>
      <c r="C2486" s="133">
        <v>6755494</v>
      </c>
      <c r="D2486" s="133">
        <v>0</v>
      </c>
    </row>
    <row r="2487" spans="2:4">
      <c r="B2487" s="200" t="s">
        <v>2866</v>
      </c>
      <c r="C2487" s="133">
        <v>6755494</v>
      </c>
      <c r="D2487" s="133">
        <v>0</v>
      </c>
    </row>
    <row r="2488" spans="2:4">
      <c r="B2488" s="199" t="s">
        <v>1745</v>
      </c>
      <c r="C2488" s="133">
        <v>6755494</v>
      </c>
      <c r="D2488" s="133">
        <v>0</v>
      </c>
    </row>
    <row r="2489" spans="2:4">
      <c r="B2489" s="200" t="s">
        <v>496</v>
      </c>
      <c r="C2489" s="133">
        <v>15235929</v>
      </c>
      <c r="D2489" s="133">
        <v>0</v>
      </c>
    </row>
    <row r="2490" spans="2:4">
      <c r="B2490" s="199" t="s">
        <v>844</v>
      </c>
      <c r="C2490" s="133">
        <v>15235929</v>
      </c>
      <c r="D2490" s="133">
        <v>0</v>
      </c>
    </row>
    <row r="2491" spans="2:4">
      <c r="B2491" s="200" t="s">
        <v>2867</v>
      </c>
      <c r="C2491" s="133">
        <v>62404864</v>
      </c>
      <c r="D2491" s="133">
        <v>6869177.6900000004</v>
      </c>
    </row>
    <row r="2492" spans="2:4">
      <c r="B2492" s="199" t="s">
        <v>845</v>
      </c>
      <c r="C2492" s="133">
        <v>62404864</v>
      </c>
      <c r="D2492" s="133">
        <v>6869177.6900000004</v>
      </c>
    </row>
    <row r="2493" spans="2:4">
      <c r="B2493" s="200" t="s">
        <v>1746</v>
      </c>
      <c r="C2493" s="133">
        <v>6755494</v>
      </c>
      <c r="D2493" s="133">
        <v>0</v>
      </c>
    </row>
    <row r="2494" spans="2:4">
      <c r="B2494" s="199" t="s">
        <v>1747</v>
      </c>
      <c r="C2494" s="133">
        <v>6755494</v>
      </c>
      <c r="D2494" s="133">
        <v>0</v>
      </c>
    </row>
    <row r="2495" spans="2:4">
      <c r="B2495" s="200" t="s">
        <v>2868</v>
      </c>
      <c r="C2495" s="133">
        <v>4785373</v>
      </c>
      <c r="D2495" s="133">
        <v>0</v>
      </c>
    </row>
    <row r="2496" spans="2:4">
      <c r="B2496" s="199" t="s">
        <v>1748</v>
      </c>
      <c r="C2496" s="133">
        <v>4785373</v>
      </c>
      <c r="D2496" s="133">
        <v>0</v>
      </c>
    </row>
    <row r="2497" spans="2:4">
      <c r="B2497" s="200" t="s">
        <v>497</v>
      </c>
      <c r="C2497" s="133">
        <v>6686174</v>
      </c>
      <c r="D2497" s="133">
        <v>0</v>
      </c>
    </row>
    <row r="2498" spans="2:4">
      <c r="B2498" s="199" t="s">
        <v>846</v>
      </c>
      <c r="C2498" s="133">
        <v>6686174</v>
      </c>
      <c r="D2498" s="133">
        <v>0</v>
      </c>
    </row>
    <row r="2499" spans="2:4">
      <c r="B2499" s="200" t="s">
        <v>3845</v>
      </c>
      <c r="C2499" s="133">
        <v>0</v>
      </c>
      <c r="D2499" s="133">
        <v>0</v>
      </c>
    </row>
    <row r="2500" spans="2:4">
      <c r="B2500" s="199" t="s">
        <v>3844</v>
      </c>
      <c r="C2500" s="133">
        <v>0</v>
      </c>
      <c r="D2500" s="133">
        <v>0</v>
      </c>
    </row>
    <row r="2501" spans="2:4">
      <c r="B2501" s="200" t="s">
        <v>3843</v>
      </c>
      <c r="C2501" s="133">
        <v>0</v>
      </c>
      <c r="D2501" s="133">
        <v>0</v>
      </c>
    </row>
    <row r="2502" spans="2:4">
      <c r="B2502" s="199" t="s">
        <v>3842</v>
      </c>
      <c r="C2502" s="133">
        <v>0</v>
      </c>
      <c r="D2502" s="133">
        <v>0</v>
      </c>
    </row>
    <row r="2503" spans="2:4">
      <c r="B2503" s="200" t="s">
        <v>3841</v>
      </c>
      <c r="C2503" s="133">
        <v>0</v>
      </c>
      <c r="D2503" s="133">
        <v>0</v>
      </c>
    </row>
    <row r="2504" spans="2:4">
      <c r="B2504" s="199" t="s">
        <v>3840</v>
      </c>
      <c r="C2504" s="133">
        <v>0</v>
      </c>
      <c r="D2504" s="133">
        <v>0</v>
      </c>
    </row>
    <row r="2505" spans="2:4">
      <c r="B2505" s="200" t="s">
        <v>3839</v>
      </c>
      <c r="C2505" s="133">
        <v>0</v>
      </c>
      <c r="D2505" s="133">
        <v>0</v>
      </c>
    </row>
    <row r="2506" spans="2:4">
      <c r="B2506" s="199" t="s">
        <v>3838</v>
      </c>
      <c r="C2506" s="133">
        <v>0</v>
      </c>
      <c r="D2506" s="133">
        <v>0</v>
      </c>
    </row>
    <row r="2507" spans="2:4">
      <c r="B2507" s="200" t="s">
        <v>3837</v>
      </c>
      <c r="C2507" s="133">
        <v>0</v>
      </c>
      <c r="D2507" s="133">
        <v>0</v>
      </c>
    </row>
    <row r="2508" spans="2:4">
      <c r="B2508" s="199" t="s">
        <v>3836</v>
      </c>
      <c r="C2508" s="133">
        <v>0</v>
      </c>
      <c r="D2508" s="133">
        <v>0</v>
      </c>
    </row>
    <row r="2509" spans="2:4">
      <c r="B2509" s="200" t="s">
        <v>3835</v>
      </c>
      <c r="C2509" s="133">
        <v>0</v>
      </c>
      <c r="D2509" s="133">
        <v>0</v>
      </c>
    </row>
    <row r="2510" spans="2:4">
      <c r="B2510" s="199" t="s">
        <v>3834</v>
      </c>
      <c r="C2510" s="133">
        <v>0</v>
      </c>
      <c r="D2510" s="133">
        <v>0</v>
      </c>
    </row>
    <row r="2511" spans="2:4">
      <c r="B2511" s="200" t="s">
        <v>498</v>
      </c>
      <c r="C2511" s="133">
        <v>22924842</v>
      </c>
      <c r="D2511" s="133">
        <v>0</v>
      </c>
    </row>
    <row r="2512" spans="2:4">
      <c r="B2512" s="199" t="s">
        <v>847</v>
      </c>
      <c r="C2512" s="133">
        <v>22924842</v>
      </c>
      <c r="D2512" s="133">
        <v>0</v>
      </c>
    </row>
    <row r="2513" spans="2:4">
      <c r="B2513" s="200" t="s">
        <v>3833</v>
      </c>
      <c r="C2513" s="133">
        <v>0</v>
      </c>
      <c r="D2513" s="133">
        <v>0</v>
      </c>
    </row>
    <row r="2514" spans="2:4">
      <c r="B2514" s="199" t="s">
        <v>3832</v>
      </c>
      <c r="C2514" s="133">
        <v>0</v>
      </c>
      <c r="D2514" s="133">
        <v>0</v>
      </c>
    </row>
    <row r="2515" spans="2:4">
      <c r="B2515" s="200" t="s">
        <v>3831</v>
      </c>
      <c r="C2515" s="133">
        <v>0</v>
      </c>
      <c r="D2515" s="133">
        <v>0</v>
      </c>
    </row>
    <row r="2516" spans="2:4">
      <c r="B2516" s="199" t="s">
        <v>3830</v>
      </c>
      <c r="C2516" s="133">
        <v>0</v>
      </c>
      <c r="D2516" s="133">
        <v>0</v>
      </c>
    </row>
    <row r="2517" spans="2:4">
      <c r="B2517" s="200" t="s">
        <v>3829</v>
      </c>
      <c r="C2517" s="133">
        <v>0</v>
      </c>
      <c r="D2517" s="133">
        <v>0</v>
      </c>
    </row>
    <row r="2518" spans="2:4">
      <c r="B2518" s="199" t="s">
        <v>3828</v>
      </c>
      <c r="C2518" s="133">
        <v>0</v>
      </c>
      <c r="D2518" s="133">
        <v>0</v>
      </c>
    </row>
    <row r="2519" spans="2:4">
      <c r="B2519" s="200" t="s">
        <v>1101</v>
      </c>
      <c r="C2519" s="133">
        <v>16522568</v>
      </c>
      <c r="D2519" s="133">
        <v>11115767</v>
      </c>
    </row>
    <row r="2520" spans="2:4">
      <c r="B2520" s="199" t="s">
        <v>1102</v>
      </c>
      <c r="C2520" s="133">
        <v>16522568</v>
      </c>
      <c r="D2520" s="133">
        <v>11115767</v>
      </c>
    </row>
    <row r="2521" spans="2:4">
      <c r="B2521" s="200" t="s">
        <v>3827</v>
      </c>
      <c r="C2521" s="133">
        <v>0</v>
      </c>
      <c r="D2521" s="133">
        <v>0</v>
      </c>
    </row>
    <row r="2522" spans="2:4">
      <c r="B2522" s="199" t="s">
        <v>3826</v>
      </c>
      <c r="C2522" s="133">
        <v>0</v>
      </c>
      <c r="D2522" s="133">
        <v>0</v>
      </c>
    </row>
    <row r="2523" spans="2:4">
      <c r="B2523" s="200" t="s">
        <v>3825</v>
      </c>
      <c r="C2523" s="133">
        <v>0</v>
      </c>
      <c r="D2523" s="133">
        <v>0</v>
      </c>
    </row>
    <row r="2524" spans="2:4">
      <c r="B2524" s="199" t="s">
        <v>3824</v>
      </c>
      <c r="C2524" s="133">
        <v>0</v>
      </c>
      <c r="D2524" s="133">
        <v>0</v>
      </c>
    </row>
    <row r="2525" spans="2:4">
      <c r="B2525" s="200" t="s">
        <v>3823</v>
      </c>
      <c r="C2525" s="133">
        <v>0</v>
      </c>
      <c r="D2525" s="133">
        <v>0</v>
      </c>
    </row>
    <row r="2526" spans="2:4">
      <c r="B2526" s="199" t="s">
        <v>3822</v>
      </c>
      <c r="C2526" s="133">
        <v>0</v>
      </c>
      <c r="D2526" s="133">
        <v>0</v>
      </c>
    </row>
    <row r="2527" spans="2:4">
      <c r="B2527" s="200" t="s">
        <v>3821</v>
      </c>
      <c r="C2527" s="133">
        <v>0</v>
      </c>
      <c r="D2527" s="133">
        <v>0</v>
      </c>
    </row>
    <row r="2528" spans="2:4">
      <c r="B2528" s="199" t="s">
        <v>3820</v>
      </c>
      <c r="C2528" s="133">
        <v>0</v>
      </c>
      <c r="D2528" s="133">
        <v>0</v>
      </c>
    </row>
    <row r="2529" spans="2:4">
      <c r="B2529" s="200" t="s">
        <v>3444</v>
      </c>
      <c r="C2529" s="133">
        <v>0</v>
      </c>
      <c r="D2529" s="133">
        <v>0</v>
      </c>
    </row>
    <row r="2530" spans="2:4">
      <c r="B2530" s="199" t="s">
        <v>3445</v>
      </c>
      <c r="C2530" s="133">
        <v>0</v>
      </c>
      <c r="D2530" s="133">
        <v>0</v>
      </c>
    </row>
    <row r="2531" spans="2:4">
      <c r="B2531" s="200" t="s">
        <v>499</v>
      </c>
      <c r="C2531" s="133">
        <v>2625310</v>
      </c>
      <c r="D2531" s="133">
        <v>732589.36</v>
      </c>
    </row>
    <row r="2532" spans="2:4">
      <c r="B2532" s="199" t="s">
        <v>848</v>
      </c>
      <c r="C2532" s="133">
        <v>2625310</v>
      </c>
      <c r="D2532" s="133">
        <v>732589.36</v>
      </c>
    </row>
    <row r="2533" spans="2:4">
      <c r="B2533" s="200" t="s">
        <v>3446</v>
      </c>
      <c r="C2533" s="133">
        <v>0</v>
      </c>
      <c r="D2533" s="133">
        <v>0</v>
      </c>
    </row>
    <row r="2534" spans="2:4">
      <c r="B2534" s="199" t="s">
        <v>3447</v>
      </c>
      <c r="C2534" s="133">
        <v>0</v>
      </c>
      <c r="D2534" s="133">
        <v>0</v>
      </c>
    </row>
    <row r="2535" spans="2:4">
      <c r="B2535" s="200" t="s">
        <v>500</v>
      </c>
      <c r="C2535" s="133">
        <v>2625310</v>
      </c>
      <c r="D2535" s="133">
        <v>0</v>
      </c>
    </row>
    <row r="2536" spans="2:4">
      <c r="B2536" s="199" t="s">
        <v>849</v>
      </c>
      <c r="C2536" s="133">
        <v>2625310</v>
      </c>
      <c r="D2536" s="133">
        <v>0</v>
      </c>
    </row>
    <row r="2537" spans="2:4">
      <c r="B2537" s="200" t="s">
        <v>501</v>
      </c>
      <c r="C2537" s="133">
        <v>2625310</v>
      </c>
      <c r="D2537" s="133">
        <v>2434165.67</v>
      </c>
    </row>
    <row r="2538" spans="2:4">
      <c r="B2538" s="199" t="s">
        <v>850</v>
      </c>
      <c r="C2538" s="133">
        <v>2625310</v>
      </c>
      <c r="D2538" s="133">
        <v>2434165.67</v>
      </c>
    </row>
    <row r="2539" spans="2:4">
      <c r="B2539" s="200" t="s">
        <v>4044</v>
      </c>
      <c r="C2539" s="133">
        <v>0</v>
      </c>
      <c r="D2539" s="133">
        <v>8022580.4799999995</v>
      </c>
    </row>
    <row r="2540" spans="2:4">
      <c r="B2540" s="199" t="s">
        <v>4043</v>
      </c>
      <c r="C2540" s="133">
        <v>0</v>
      </c>
      <c r="D2540" s="133">
        <v>8022580.4799999995</v>
      </c>
    </row>
    <row r="2541" spans="2:4">
      <c r="B2541" s="201" t="s">
        <v>284</v>
      </c>
      <c r="C2541" s="135">
        <v>158899581</v>
      </c>
      <c r="D2541" s="135">
        <v>91792689.579999998</v>
      </c>
    </row>
    <row r="2542" spans="2:4">
      <c r="B2542" s="200" t="s">
        <v>327</v>
      </c>
      <c r="C2542" s="133">
        <v>158899581</v>
      </c>
      <c r="D2542" s="133">
        <v>91792689.579999998</v>
      </c>
    </row>
    <row r="2543" spans="2:4">
      <c r="B2543" s="199" t="s">
        <v>3414</v>
      </c>
      <c r="C2543" s="133">
        <v>158899581</v>
      </c>
      <c r="D2543" s="133">
        <v>91792689.579999998</v>
      </c>
    </row>
    <row r="2544" spans="2:4">
      <c r="B2544" s="202" t="s">
        <v>502</v>
      </c>
      <c r="C2544" s="133">
        <v>1852467650</v>
      </c>
      <c r="D2544" s="133">
        <v>1078791534</v>
      </c>
    </row>
    <row r="2545" spans="2:4">
      <c r="B2545" s="201" t="s">
        <v>281</v>
      </c>
      <c r="C2545" s="135">
        <v>1631032120</v>
      </c>
      <c r="D2545" s="135">
        <v>1042356417.4000001</v>
      </c>
    </row>
    <row r="2546" spans="2:4">
      <c r="B2546" s="200" t="s">
        <v>1037</v>
      </c>
      <c r="C2546" s="133">
        <v>15096247</v>
      </c>
      <c r="D2546" s="133">
        <v>0</v>
      </c>
    </row>
    <row r="2547" spans="2:4">
      <c r="B2547" s="199" t="s">
        <v>1038</v>
      </c>
      <c r="C2547" s="133">
        <v>15096247</v>
      </c>
      <c r="D2547" s="133">
        <v>0</v>
      </c>
    </row>
    <row r="2548" spans="2:4">
      <c r="B2548" s="200" t="s">
        <v>2869</v>
      </c>
      <c r="C2548" s="133">
        <v>52993756</v>
      </c>
      <c r="D2548" s="133">
        <v>0</v>
      </c>
    </row>
    <row r="2549" spans="2:4">
      <c r="B2549" s="199" t="s">
        <v>2552</v>
      </c>
      <c r="C2549" s="133">
        <v>52993756</v>
      </c>
      <c r="D2549" s="133">
        <v>0</v>
      </c>
    </row>
    <row r="2550" spans="2:4">
      <c r="B2550" s="200" t="s">
        <v>3279</v>
      </c>
      <c r="C2550" s="133">
        <v>1449026</v>
      </c>
      <c r="D2550" s="133">
        <v>0</v>
      </c>
    </row>
    <row r="2551" spans="2:4">
      <c r="B2551" s="199" t="s">
        <v>3280</v>
      </c>
      <c r="C2551" s="133">
        <v>1449026</v>
      </c>
      <c r="D2551" s="133">
        <v>0</v>
      </c>
    </row>
    <row r="2552" spans="2:4">
      <c r="B2552" s="200" t="s">
        <v>1749</v>
      </c>
      <c r="C2552" s="133">
        <v>6659723</v>
      </c>
      <c r="D2552" s="133">
        <v>0</v>
      </c>
    </row>
    <row r="2553" spans="2:4">
      <c r="B2553" s="199" t="s">
        <v>1750</v>
      </c>
      <c r="C2553" s="133">
        <v>6659723</v>
      </c>
      <c r="D2553" s="133">
        <v>0</v>
      </c>
    </row>
    <row r="2554" spans="2:4">
      <c r="B2554" s="200" t="s">
        <v>1751</v>
      </c>
      <c r="C2554" s="133">
        <v>11087637</v>
      </c>
      <c r="D2554" s="133">
        <v>0</v>
      </c>
    </row>
    <row r="2555" spans="2:4">
      <c r="B2555" s="199" t="s">
        <v>1752</v>
      </c>
      <c r="C2555" s="133">
        <v>11087637</v>
      </c>
      <c r="D2555" s="133">
        <v>0</v>
      </c>
    </row>
    <row r="2556" spans="2:4">
      <c r="B2556" s="200" t="s">
        <v>503</v>
      </c>
      <c r="C2556" s="133">
        <v>6379233</v>
      </c>
      <c r="D2556" s="133">
        <v>3010905.12</v>
      </c>
    </row>
    <row r="2557" spans="2:4">
      <c r="B2557" s="199" t="s">
        <v>851</v>
      </c>
      <c r="C2557" s="133">
        <v>6379233</v>
      </c>
      <c r="D2557" s="133">
        <v>3010905.12</v>
      </c>
    </row>
    <row r="2558" spans="2:4">
      <c r="B2558" s="200" t="s">
        <v>3819</v>
      </c>
      <c r="C2558" s="133">
        <v>0</v>
      </c>
      <c r="D2558" s="133">
        <v>17823131.629999999</v>
      </c>
    </row>
    <row r="2559" spans="2:4">
      <c r="B2559" s="199" t="s">
        <v>3818</v>
      </c>
      <c r="C2559" s="133">
        <v>0</v>
      </c>
      <c r="D2559" s="133">
        <v>17823131.629999999</v>
      </c>
    </row>
    <row r="2560" spans="2:4">
      <c r="B2560" s="200" t="s">
        <v>2870</v>
      </c>
      <c r="C2560" s="133">
        <v>6659723</v>
      </c>
      <c r="D2560" s="133">
        <v>0</v>
      </c>
    </row>
    <row r="2561" spans="2:4">
      <c r="B2561" s="199" t="s">
        <v>1753</v>
      </c>
      <c r="C2561" s="133">
        <v>6659723</v>
      </c>
      <c r="D2561" s="133">
        <v>0</v>
      </c>
    </row>
    <row r="2562" spans="2:4">
      <c r="B2562" s="200" t="s">
        <v>1754</v>
      </c>
      <c r="C2562" s="133">
        <v>4718384</v>
      </c>
      <c r="D2562" s="133">
        <v>0</v>
      </c>
    </row>
    <row r="2563" spans="2:4">
      <c r="B2563" s="199" t="s">
        <v>1755</v>
      </c>
      <c r="C2563" s="133">
        <v>4718384</v>
      </c>
      <c r="D2563" s="133">
        <v>0</v>
      </c>
    </row>
    <row r="2564" spans="2:4">
      <c r="B2564" s="200" t="s">
        <v>1756</v>
      </c>
      <c r="C2564" s="133">
        <v>4718384</v>
      </c>
      <c r="D2564" s="133">
        <v>0</v>
      </c>
    </row>
    <row r="2565" spans="2:4">
      <c r="B2565" s="199" t="s">
        <v>1757</v>
      </c>
      <c r="C2565" s="133">
        <v>4718384</v>
      </c>
      <c r="D2565" s="133">
        <v>0</v>
      </c>
    </row>
    <row r="2566" spans="2:4">
      <c r="B2566" s="200" t="s">
        <v>1758</v>
      </c>
      <c r="C2566" s="133">
        <v>4718384</v>
      </c>
      <c r="D2566" s="133">
        <v>0</v>
      </c>
    </row>
    <row r="2567" spans="2:4">
      <c r="B2567" s="199" t="s">
        <v>1759</v>
      </c>
      <c r="C2567" s="133">
        <v>4718384</v>
      </c>
      <c r="D2567" s="133">
        <v>0</v>
      </c>
    </row>
    <row r="2568" spans="2:4">
      <c r="B2568" s="200" t="s">
        <v>1760</v>
      </c>
      <c r="C2568" s="133">
        <v>11087637</v>
      </c>
      <c r="D2568" s="133">
        <v>0</v>
      </c>
    </row>
    <row r="2569" spans="2:4">
      <c r="B2569" s="199" t="s">
        <v>1761</v>
      </c>
      <c r="C2569" s="133">
        <v>11087637</v>
      </c>
      <c r="D2569" s="133">
        <v>0</v>
      </c>
    </row>
    <row r="2570" spans="2:4">
      <c r="B2570" s="200" t="s">
        <v>1762</v>
      </c>
      <c r="C2570" s="133">
        <v>11087637</v>
      </c>
      <c r="D2570" s="133">
        <v>0</v>
      </c>
    </row>
    <row r="2571" spans="2:4">
      <c r="B2571" s="199" t="s">
        <v>1763</v>
      </c>
      <c r="C2571" s="133">
        <v>11087637</v>
      </c>
      <c r="D2571" s="133">
        <v>0</v>
      </c>
    </row>
    <row r="2572" spans="2:4">
      <c r="B2572" s="200" t="s">
        <v>1764</v>
      </c>
      <c r="C2572" s="133">
        <v>6659723</v>
      </c>
      <c r="D2572" s="133">
        <v>1498436.96</v>
      </c>
    </row>
    <row r="2573" spans="2:4">
      <c r="B2573" s="199" t="s">
        <v>1765</v>
      </c>
      <c r="C2573" s="133">
        <v>6659723</v>
      </c>
      <c r="D2573" s="133">
        <v>1498436.96</v>
      </c>
    </row>
    <row r="2574" spans="2:4">
      <c r="B2574" s="200" t="s">
        <v>1766</v>
      </c>
      <c r="C2574" s="133">
        <v>6659723</v>
      </c>
      <c r="D2574" s="133">
        <v>1498436.96</v>
      </c>
    </row>
    <row r="2575" spans="2:4">
      <c r="B2575" s="199" t="s">
        <v>1767</v>
      </c>
      <c r="C2575" s="133">
        <v>6659723</v>
      </c>
      <c r="D2575" s="133">
        <v>1498436.96</v>
      </c>
    </row>
    <row r="2576" spans="2:4">
      <c r="B2576" s="200" t="s">
        <v>1768</v>
      </c>
      <c r="C2576" s="133">
        <v>6659723</v>
      </c>
      <c r="D2576" s="133">
        <v>1498436.96</v>
      </c>
    </row>
    <row r="2577" spans="2:4">
      <c r="B2577" s="199" t="s">
        <v>1769</v>
      </c>
      <c r="C2577" s="133">
        <v>6659723</v>
      </c>
      <c r="D2577" s="133">
        <v>1498436.96</v>
      </c>
    </row>
    <row r="2578" spans="2:4">
      <c r="B2578" s="200" t="s">
        <v>1770</v>
      </c>
      <c r="C2578" s="133">
        <v>6659723</v>
      </c>
      <c r="D2578" s="133">
        <v>1498436.96</v>
      </c>
    </row>
    <row r="2579" spans="2:4">
      <c r="B2579" s="199" t="s">
        <v>1771</v>
      </c>
      <c r="C2579" s="133">
        <v>6659723</v>
      </c>
      <c r="D2579" s="133">
        <v>1498436.96</v>
      </c>
    </row>
    <row r="2580" spans="2:4">
      <c r="B2580" s="200" t="s">
        <v>1772</v>
      </c>
      <c r="C2580" s="133">
        <v>4718384</v>
      </c>
      <c r="D2580" s="133">
        <v>1061636.3899999999</v>
      </c>
    </row>
    <row r="2581" spans="2:4">
      <c r="B2581" s="199" t="s">
        <v>1773</v>
      </c>
      <c r="C2581" s="133">
        <v>4718384</v>
      </c>
      <c r="D2581" s="133">
        <v>1061636.3899999999</v>
      </c>
    </row>
    <row r="2582" spans="2:4">
      <c r="B2582" s="200" t="s">
        <v>2871</v>
      </c>
      <c r="C2582" s="133">
        <v>6659723</v>
      </c>
      <c r="D2582" s="133">
        <v>0</v>
      </c>
    </row>
    <row r="2583" spans="2:4">
      <c r="B2583" s="199" t="s">
        <v>1774</v>
      </c>
      <c r="C2583" s="133">
        <v>6659723</v>
      </c>
      <c r="D2583" s="133">
        <v>0</v>
      </c>
    </row>
    <row r="2584" spans="2:4">
      <c r="B2584" s="200" t="s">
        <v>2872</v>
      </c>
      <c r="C2584" s="133">
        <v>3861559</v>
      </c>
      <c r="D2584" s="133">
        <v>0</v>
      </c>
    </row>
    <row r="2585" spans="2:4">
      <c r="B2585" s="199" t="s">
        <v>852</v>
      </c>
      <c r="C2585" s="133">
        <v>3861559</v>
      </c>
      <c r="D2585" s="133">
        <v>0</v>
      </c>
    </row>
    <row r="2586" spans="2:4">
      <c r="B2586" s="200" t="s">
        <v>504</v>
      </c>
      <c r="C2586" s="133">
        <v>9125381</v>
      </c>
      <c r="D2586" s="133">
        <v>0</v>
      </c>
    </row>
    <row r="2587" spans="2:4">
      <c r="B2587" s="199" t="s">
        <v>853</v>
      </c>
      <c r="C2587" s="133">
        <v>9125381</v>
      </c>
      <c r="D2587" s="133">
        <v>0</v>
      </c>
    </row>
    <row r="2588" spans="2:4">
      <c r="B2588" s="200" t="s">
        <v>1775</v>
      </c>
      <c r="C2588" s="133">
        <v>6659723</v>
      </c>
      <c r="D2588" s="133">
        <v>0</v>
      </c>
    </row>
    <row r="2589" spans="2:4">
      <c r="B2589" s="199" t="s">
        <v>1776</v>
      </c>
      <c r="C2589" s="133">
        <v>6659723</v>
      </c>
      <c r="D2589" s="133">
        <v>0</v>
      </c>
    </row>
    <row r="2590" spans="2:4">
      <c r="B2590" s="200" t="s">
        <v>1777</v>
      </c>
      <c r="C2590" s="133">
        <v>6635781</v>
      </c>
      <c r="D2590" s="133">
        <v>0</v>
      </c>
    </row>
    <row r="2591" spans="2:4">
      <c r="B2591" s="199" t="s">
        <v>1778</v>
      </c>
      <c r="C2591" s="133">
        <v>6635781</v>
      </c>
      <c r="D2591" s="133">
        <v>0</v>
      </c>
    </row>
    <row r="2592" spans="2:4">
      <c r="B2592" s="200" t="s">
        <v>2873</v>
      </c>
      <c r="C2592" s="133">
        <v>4701637</v>
      </c>
      <c r="D2592" s="133">
        <v>0</v>
      </c>
    </row>
    <row r="2593" spans="2:4">
      <c r="B2593" s="199" t="s">
        <v>1779</v>
      </c>
      <c r="C2593" s="133">
        <v>4701637</v>
      </c>
      <c r="D2593" s="133">
        <v>0</v>
      </c>
    </row>
    <row r="2594" spans="2:4">
      <c r="B2594" s="200" t="s">
        <v>1039</v>
      </c>
      <c r="C2594" s="133">
        <v>963350</v>
      </c>
      <c r="D2594" s="133">
        <v>0</v>
      </c>
    </row>
    <row r="2595" spans="2:4">
      <c r="B2595" s="199" t="s">
        <v>1040</v>
      </c>
      <c r="C2595" s="133">
        <v>963350</v>
      </c>
      <c r="D2595" s="133">
        <v>0</v>
      </c>
    </row>
    <row r="2596" spans="2:4">
      <c r="B2596" s="200" t="s">
        <v>1780</v>
      </c>
      <c r="C2596" s="133">
        <v>6635781</v>
      </c>
      <c r="D2596" s="133">
        <v>0</v>
      </c>
    </row>
    <row r="2597" spans="2:4">
      <c r="B2597" s="199" t="s">
        <v>1781</v>
      </c>
      <c r="C2597" s="133">
        <v>6635781</v>
      </c>
      <c r="D2597" s="133">
        <v>0</v>
      </c>
    </row>
    <row r="2598" spans="2:4">
      <c r="B2598" s="200" t="s">
        <v>1782</v>
      </c>
      <c r="C2598" s="133">
        <v>4701637</v>
      </c>
      <c r="D2598" s="133">
        <v>0</v>
      </c>
    </row>
    <row r="2599" spans="2:4">
      <c r="B2599" s="199" t="s">
        <v>1783</v>
      </c>
      <c r="C2599" s="133">
        <v>4701637</v>
      </c>
      <c r="D2599" s="133">
        <v>0</v>
      </c>
    </row>
    <row r="2600" spans="2:4">
      <c r="B2600" s="200" t="s">
        <v>3281</v>
      </c>
      <c r="C2600" s="133">
        <v>4815940</v>
      </c>
      <c r="D2600" s="133">
        <v>0</v>
      </c>
    </row>
    <row r="2601" spans="2:4">
      <c r="B2601" s="199" t="s">
        <v>3282</v>
      </c>
      <c r="C2601" s="133">
        <v>4815940</v>
      </c>
      <c r="D2601" s="133">
        <v>0</v>
      </c>
    </row>
    <row r="2602" spans="2:4">
      <c r="B2602" s="200" t="s">
        <v>1784</v>
      </c>
      <c r="C2602" s="133">
        <v>4701637</v>
      </c>
      <c r="D2602" s="133">
        <v>0</v>
      </c>
    </row>
    <row r="2603" spans="2:4">
      <c r="B2603" s="199" t="s">
        <v>1785</v>
      </c>
      <c r="C2603" s="133">
        <v>4701637</v>
      </c>
      <c r="D2603" s="133">
        <v>0</v>
      </c>
    </row>
    <row r="2604" spans="2:4">
      <c r="B2604" s="200" t="s">
        <v>505</v>
      </c>
      <c r="C2604" s="133">
        <v>9531651</v>
      </c>
      <c r="D2604" s="133">
        <v>0</v>
      </c>
    </row>
    <row r="2605" spans="2:4">
      <c r="B2605" s="199" t="s">
        <v>854</v>
      </c>
      <c r="C2605" s="133">
        <v>9531651</v>
      </c>
      <c r="D2605" s="133">
        <v>0</v>
      </c>
    </row>
    <row r="2606" spans="2:4">
      <c r="B2606" s="200" t="s">
        <v>506</v>
      </c>
      <c r="C2606" s="133">
        <v>39589936</v>
      </c>
      <c r="D2606" s="133">
        <v>22704763.559999999</v>
      </c>
    </row>
    <row r="2607" spans="2:4">
      <c r="B2607" s="199" t="s">
        <v>855</v>
      </c>
      <c r="C2607" s="133">
        <v>39589936</v>
      </c>
      <c r="D2607" s="133">
        <v>22704763.559999999</v>
      </c>
    </row>
    <row r="2608" spans="2:4">
      <c r="B2608" s="200" t="s">
        <v>4057</v>
      </c>
      <c r="C2608" s="133">
        <v>0</v>
      </c>
      <c r="D2608" s="133">
        <v>2332693.08</v>
      </c>
    </row>
    <row r="2609" spans="2:4">
      <c r="B2609" s="199" t="s">
        <v>4056</v>
      </c>
      <c r="C2609" s="133">
        <v>0</v>
      </c>
      <c r="D2609" s="133">
        <v>2332693.08</v>
      </c>
    </row>
    <row r="2610" spans="2:4">
      <c r="B2610" s="200" t="s">
        <v>3686</v>
      </c>
      <c r="C2610" s="133">
        <v>0</v>
      </c>
      <c r="D2610" s="133">
        <v>27175633.310000002</v>
      </c>
    </row>
    <row r="2611" spans="2:4">
      <c r="B2611" s="199" t="s">
        <v>3685</v>
      </c>
      <c r="C2611" s="133">
        <v>0</v>
      </c>
      <c r="D2611" s="133">
        <v>27175633.310000002</v>
      </c>
    </row>
    <row r="2612" spans="2:4">
      <c r="B2612" s="200" t="s">
        <v>3283</v>
      </c>
      <c r="C2612" s="133">
        <v>14344529</v>
      </c>
      <c r="D2612" s="133">
        <v>0</v>
      </c>
    </row>
    <row r="2613" spans="2:4">
      <c r="B2613" s="199" t="s">
        <v>3284</v>
      </c>
      <c r="C2613" s="133">
        <v>14344529</v>
      </c>
      <c r="D2613" s="133">
        <v>0</v>
      </c>
    </row>
    <row r="2614" spans="2:4">
      <c r="B2614" s="200" t="s">
        <v>1786</v>
      </c>
      <c r="C2614" s="133">
        <v>12351763</v>
      </c>
      <c r="D2614" s="133">
        <v>0</v>
      </c>
    </row>
    <row r="2615" spans="2:4">
      <c r="B2615" s="199" t="s">
        <v>1787</v>
      </c>
      <c r="C2615" s="133">
        <v>12351763</v>
      </c>
      <c r="D2615" s="133">
        <v>0</v>
      </c>
    </row>
    <row r="2616" spans="2:4">
      <c r="B2616" s="200" t="s">
        <v>1788</v>
      </c>
      <c r="C2616" s="133">
        <v>6659723</v>
      </c>
      <c r="D2616" s="133">
        <v>0</v>
      </c>
    </row>
    <row r="2617" spans="2:4">
      <c r="B2617" s="199" t="s">
        <v>1789</v>
      </c>
      <c r="C2617" s="133">
        <v>6659723</v>
      </c>
      <c r="D2617" s="133">
        <v>0</v>
      </c>
    </row>
    <row r="2618" spans="2:4">
      <c r="B2618" s="200" t="s">
        <v>1790</v>
      </c>
      <c r="C2618" s="133">
        <v>11087637</v>
      </c>
      <c r="D2618" s="133">
        <v>0</v>
      </c>
    </row>
    <row r="2619" spans="2:4">
      <c r="B2619" s="199" t="s">
        <v>1791</v>
      </c>
      <c r="C2619" s="133">
        <v>11087637</v>
      </c>
      <c r="D2619" s="133">
        <v>0</v>
      </c>
    </row>
    <row r="2620" spans="2:4">
      <c r="B2620" s="200" t="s">
        <v>1792</v>
      </c>
      <c r="C2620" s="133">
        <v>21509631</v>
      </c>
      <c r="D2620" s="133">
        <v>4845910.47</v>
      </c>
    </row>
    <row r="2621" spans="2:4">
      <c r="B2621" s="199" t="s">
        <v>1793</v>
      </c>
      <c r="C2621" s="133">
        <v>21509631</v>
      </c>
      <c r="D2621" s="133">
        <v>4845910.47</v>
      </c>
    </row>
    <row r="2622" spans="2:4">
      <c r="B2622" s="200" t="s">
        <v>1794</v>
      </c>
      <c r="C2622" s="133">
        <v>11087637</v>
      </c>
      <c r="D2622" s="133">
        <v>2488474.81</v>
      </c>
    </row>
    <row r="2623" spans="2:4">
      <c r="B2623" s="199" t="s">
        <v>1795</v>
      </c>
      <c r="C2623" s="133">
        <v>11087637</v>
      </c>
      <c r="D2623" s="133">
        <v>2488474.81</v>
      </c>
    </row>
    <row r="2624" spans="2:4">
      <c r="B2624" s="200" t="s">
        <v>3285</v>
      </c>
      <c r="C2624" s="133">
        <v>6148624</v>
      </c>
      <c r="D2624" s="133">
        <v>0</v>
      </c>
    </row>
    <row r="2625" spans="2:4">
      <c r="B2625" s="199" t="s">
        <v>3286</v>
      </c>
      <c r="C2625" s="133">
        <v>6148624</v>
      </c>
      <c r="D2625" s="133">
        <v>0</v>
      </c>
    </row>
    <row r="2626" spans="2:4">
      <c r="B2626" s="200" t="s">
        <v>1796</v>
      </c>
      <c r="C2626" s="133">
        <v>4718384</v>
      </c>
      <c r="D2626" s="133">
        <v>0</v>
      </c>
    </row>
    <row r="2627" spans="2:4">
      <c r="B2627" s="199" t="s">
        <v>1797</v>
      </c>
      <c r="C2627" s="133">
        <v>4718384</v>
      </c>
      <c r="D2627" s="133">
        <v>0</v>
      </c>
    </row>
    <row r="2628" spans="2:4">
      <c r="B2628" s="200" t="s">
        <v>2874</v>
      </c>
      <c r="C2628" s="133">
        <v>53540816</v>
      </c>
      <c r="D2628" s="133">
        <v>40000000</v>
      </c>
    </row>
    <row r="2629" spans="2:4">
      <c r="B2629" s="199" t="s">
        <v>2679</v>
      </c>
      <c r="C2629" s="133">
        <v>53540816</v>
      </c>
      <c r="D2629" s="133">
        <v>40000000</v>
      </c>
    </row>
    <row r="2630" spans="2:4">
      <c r="B2630" s="200" t="s">
        <v>1798</v>
      </c>
      <c r="C2630" s="133">
        <v>6659723</v>
      </c>
      <c r="D2630" s="133">
        <v>0</v>
      </c>
    </row>
    <row r="2631" spans="2:4">
      <c r="B2631" s="199" t="s">
        <v>1799</v>
      </c>
      <c r="C2631" s="133">
        <v>6659723</v>
      </c>
      <c r="D2631" s="133">
        <v>0</v>
      </c>
    </row>
    <row r="2632" spans="2:4">
      <c r="B2632" s="200" t="s">
        <v>1800</v>
      </c>
      <c r="C2632" s="133">
        <v>4718384</v>
      </c>
      <c r="D2632" s="133">
        <v>0</v>
      </c>
    </row>
    <row r="2633" spans="2:4">
      <c r="B2633" s="199" t="s">
        <v>1801</v>
      </c>
      <c r="C2633" s="133">
        <v>4718384</v>
      </c>
      <c r="D2633" s="133">
        <v>0</v>
      </c>
    </row>
    <row r="2634" spans="2:4">
      <c r="B2634" s="200" t="s">
        <v>2875</v>
      </c>
      <c r="C2634" s="133">
        <v>33693024</v>
      </c>
      <c r="D2634" s="133">
        <v>16000000</v>
      </c>
    </row>
    <row r="2635" spans="2:4">
      <c r="B2635" s="199" t="s">
        <v>2680</v>
      </c>
      <c r="C2635" s="133">
        <v>33693024</v>
      </c>
      <c r="D2635" s="133">
        <v>16000000</v>
      </c>
    </row>
    <row r="2636" spans="2:4">
      <c r="B2636" s="200" t="s">
        <v>2876</v>
      </c>
      <c r="C2636" s="133">
        <v>11087637</v>
      </c>
      <c r="D2636" s="133">
        <v>0</v>
      </c>
    </row>
    <row r="2637" spans="2:4">
      <c r="B2637" s="199" t="s">
        <v>1802</v>
      </c>
      <c r="C2637" s="133">
        <v>11087637</v>
      </c>
      <c r="D2637" s="133">
        <v>0</v>
      </c>
    </row>
    <row r="2638" spans="2:4">
      <c r="B2638" s="200" t="s">
        <v>3287</v>
      </c>
      <c r="C2638" s="133">
        <v>2210394</v>
      </c>
      <c r="D2638" s="133">
        <v>0</v>
      </c>
    </row>
    <row r="2639" spans="2:4">
      <c r="B2639" s="199" t="s">
        <v>3288</v>
      </c>
      <c r="C2639" s="133">
        <v>2210394</v>
      </c>
      <c r="D2639" s="133">
        <v>0</v>
      </c>
    </row>
    <row r="2640" spans="2:4">
      <c r="B2640" s="200" t="s">
        <v>507</v>
      </c>
      <c r="C2640" s="133">
        <v>241916640</v>
      </c>
      <c r="D2640" s="133">
        <v>206223568.16999999</v>
      </c>
    </row>
    <row r="2641" spans="2:4">
      <c r="B2641" s="199" t="s">
        <v>856</v>
      </c>
      <c r="C2641" s="133">
        <v>241916640</v>
      </c>
      <c r="D2641" s="133">
        <v>206223568.16999999</v>
      </c>
    </row>
    <row r="2642" spans="2:4">
      <c r="B2642" s="200" t="s">
        <v>1803</v>
      </c>
      <c r="C2642" s="133">
        <v>21509631</v>
      </c>
      <c r="D2642" s="133">
        <v>4787992.08</v>
      </c>
    </row>
    <row r="2643" spans="2:4">
      <c r="B2643" s="199" t="s">
        <v>1804</v>
      </c>
      <c r="C2643" s="133">
        <v>21509631</v>
      </c>
      <c r="D2643" s="133">
        <v>4787992.08</v>
      </c>
    </row>
    <row r="2644" spans="2:4">
      <c r="B2644" s="200" t="s">
        <v>1805</v>
      </c>
      <c r="C2644" s="133">
        <v>4718384</v>
      </c>
      <c r="D2644" s="133">
        <v>1087475.1599999999</v>
      </c>
    </row>
    <row r="2645" spans="2:4">
      <c r="B2645" s="199" t="s">
        <v>1806</v>
      </c>
      <c r="C2645" s="133">
        <v>4718384</v>
      </c>
      <c r="D2645" s="133">
        <v>1087475.1599999999</v>
      </c>
    </row>
    <row r="2646" spans="2:4">
      <c r="B2646" s="200" t="s">
        <v>3289</v>
      </c>
      <c r="C2646" s="133">
        <v>32064029</v>
      </c>
      <c r="D2646" s="133">
        <v>29761055</v>
      </c>
    </row>
    <row r="2647" spans="2:4">
      <c r="B2647" s="199" t="s">
        <v>3290</v>
      </c>
      <c r="C2647" s="133">
        <v>32064029</v>
      </c>
      <c r="D2647" s="133">
        <v>29761055</v>
      </c>
    </row>
    <row r="2648" spans="2:4">
      <c r="B2648" s="200" t="s">
        <v>2877</v>
      </c>
      <c r="C2648" s="133">
        <v>4718384</v>
      </c>
      <c r="D2648" s="133">
        <v>1087475.1599999999</v>
      </c>
    </row>
    <row r="2649" spans="2:4">
      <c r="B2649" s="199" t="s">
        <v>1807</v>
      </c>
      <c r="C2649" s="133">
        <v>4718384</v>
      </c>
      <c r="D2649" s="133">
        <v>1087475.1599999999</v>
      </c>
    </row>
    <row r="2650" spans="2:4">
      <c r="B2650" s="200" t="s">
        <v>508</v>
      </c>
      <c r="C2650" s="133">
        <v>138822901</v>
      </c>
      <c r="D2650" s="133">
        <v>29800233.259999998</v>
      </c>
    </row>
    <row r="2651" spans="2:4">
      <c r="B2651" s="199" t="s">
        <v>857</v>
      </c>
      <c r="C2651" s="133">
        <v>138822901</v>
      </c>
      <c r="D2651" s="133">
        <v>29800233.259999998</v>
      </c>
    </row>
    <row r="2652" spans="2:4">
      <c r="B2652" s="200" t="s">
        <v>2878</v>
      </c>
      <c r="C2652" s="133">
        <v>12351763</v>
      </c>
      <c r="D2652" s="133">
        <v>2789460.63</v>
      </c>
    </row>
    <row r="2653" spans="2:4">
      <c r="B2653" s="199" t="s">
        <v>1808</v>
      </c>
      <c r="C2653" s="133">
        <v>12351763</v>
      </c>
      <c r="D2653" s="133">
        <v>2789460.63</v>
      </c>
    </row>
    <row r="2654" spans="2:4">
      <c r="B2654" s="200" t="s">
        <v>509</v>
      </c>
      <c r="C2654" s="133">
        <v>48368948</v>
      </c>
      <c r="D2654" s="133">
        <v>26898765.59</v>
      </c>
    </row>
    <row r="2655" spans="2:4">
      <c r="B2655" s="199" t="s">
        <v>858</v>
      </c>
      <c r="C2655" s="133">
        <v>48368948</v>
      </c>
      <c r="D2655" s="133">
        <v>26898765.59</v>
      </c>
    </row>
    <row r="2656" spans="2:4">
      <c r="B2656" s="200" t="s">
        <v>2879</v>
      </c>
      <c r="C2656" s="133">
        <v>12351763</v>
      </c>
      <c r="D2656" s="133">
        <v>2789460.64</v>
      </c>
    </row>
    <row r="2657" spans="2:4">
      <c r="B2657" s="199" t="s">
        <v>1809</v>
      </c>
      <c r="C2657" s="133">
        <v>12351763</v>
      </c>
      <c r="D2657" s="133">
        <v>2789460.64</v>
      </c>
    </row>
    <row r="2658" spans="2:4">
      <c r="B2658" s="200" t="s">
        <v>510</v>
      </c>
      <c r="C2658" s="133">
        <v>29766749</v>
      </c>
      <c r="D2658" s="133">
        <v>60307949.099999994</v>
      </c>
    </row>
    <row r="2659" spans="2:4">
      <c r="B2659" s="199" t="s">
        <v>859</v>
      </c>
      <c r="C2659" s="133">
        <v>29766749</v>
      </c>
      <c r="D2659" s="133">
        <v>60307949.099999994</v>
      </c>
    </row>
    <row r="2660" spans="2:4">
      <c r="B2660" s="200" t="s">
        <v>1810</v>
      </c>
      <c r="C2660" s="133">
        <v>6659723</v>
      </c>
      <c r="D2660" s="133">
        <v>1477816.48</v>
      </c>
    </row>
    <row r="2661" spans="2:4">
      <c r="B2661" s="199" t="s">
        <v>1811</v>
      </c>
      <c r="C2661" s="133">
        <v>6659723</v>
      </c>
      <c r="D2661" s="133">
        <v>1477816.48</v>
      </c>
    </row>
    <row r="2662" spans="2:4">
      <c r="B2662" s="200" t="s">
        <v>2681</v>
      </c>
      <c r="C2662" s="133">
        <v>83777259</v>
      </c>
      <c r="D2662" s="133">
        <v>64972035</v>
      </c>
    </row>
    <row r="2663" spans="2:4">
      <c r="B2663" s="199" t="s">
        <v>2682</v>
      </c>
      <c r="C2663" s="133">
        <v>83777259</v>
      </c>
      <c r="D2663" s="133">
        <v>64972035</v>
      </c>
    </row>
    <row r="2664" spans="2:4">
      <c r="B2664" s="200" t="s">
        <v>511</v>
      </c>
      <c r="C2664" s="133">
        <v>1353993</v>
      </c>
      <c r="D2664" s="133">
        <v>15941100.620000001</v>
      </c>
    </row>
    <row r="2665" spans="2:4">
      <c r="B2665" s="199" t="s">
        <v>860</v>
      </c>
      <c r="C2665" s="133">
        <v>1353993</v>
      </c>
      <c r="D2665" s="133">
        <v>15941100.620000001</v>
      </c>
    </row>
    <row r="2666" spans="2:4">
      <c r="B2666" s="200" t="s">
        <v>988</v>
      </c>
      <c r="C2666" s="133">
        <v>1634443</v>
      </c>
      <c r="D2666" s="133">
        <v>0</v>
      </c>
    </row>
    <row r="2667" spans="2:4">
      <c r="B2667" s="199" t="s">
        <v>989</v>
      </c>
      <c r="C2667" s="133">
        <v>1634443</v>
      </c>
      <c r="D2667" s="133">
        <v>0</v>
      </c>
    </row>
    <row r="2668" spans="2:4">
      <c r="B2668" s="200" t="s">
        <v>512</v>
      </c>
      <c r="C2668" s="133">
        <v>256993362</v>
      </c>
      <c r="D2668" s="133">
        <v>126991750.2</v>
      </c>
    </row>
    <row r="2669" spans="2:4">
      <c r="B2669" s="199" t="s">
        <v>861</v>
      </c>
      <c r="C2669" s="133">
        <v>256993362</v>
      </c>
      <c r="D2669" s="133">
        <v>126991750.2</v>
      </c>
    </row>
    <row r="2670" spans="2:4">
      <c r="B2670" s="200" t="s">
        <v>1103</v>
      </c>
      <c r="C2670" s="133">
        <v>56994132</v>
      </c>
      <c r="D2670" s="133">
        <v>23370556.140000001</v>
      </c>
    </row>
    <row r="2671" spans="2:4">
      <c r="B2671" s="199" t="s">
        <v>1104</v>
      </c>
      <c r="C2671" s="133">
        <v>56994132</v>
      </c>
      <c r="D2671" s="133">
        <v>23370556.140000001</v>
      </c>
    </row>
    <row r="2672" spans="2:4">
      <c r="B2672" s="200" t="s">
        <v>3291</v>
      </c>
      <c r="C2672" s="133">
        <v>200615327</v>
      </c>
      <c r="D2672" s="133">
        <v>194214798.09999999</v>
      </c>
    </row>
    <row r="2673" spans="2:4">
      <c r="B2673" s="199" t="s">
        <v>861</v>
      </c>
      <c r="C2673" s="133">
        <v>200615327</v>
      </c>
      <c r="D2673" s="133">
        <v>194214798.09999999</v>
      </c>
    </row>
    <row r="2674" spans="2:4">
      <c r="B2674" s="200" t="s">
        <v>3635</v>
      </c>
      <c r="C2674" s="133">
        <v>0</v>
      </c>
      <c r="D2674" s="133">
        <v>106418029.86</v>
      </c>
    </row>
    <row r="2675" spans="2:4">
      <c r="B2675" s="199" t="s">
        <v>3634</v>
      </c>
      <c r="C2675" s="133">
        <v>0</v>
      </c>
      <c r="D2675" s="133">
        <v>106418029.86</v>
      </c>
    </row>
    <row r="2676" spans="2:4">
      <c r="B2676" s="200" t="s">
        <v>3817</v>
      </c>
      <c r="C2676" s="133">
        <v>0</v>
      </c>
      <c r="D2676" s="133">
        <v>0</v>
      </c>
    </row>
    <row r="2677" spans="2:4">
      <c r="B2677" s="199" t="s">
        <v>3816</v>
      </c>
      <c r="C2677" s="133">
        <v>0</v>
      </c>
      <c r="D2677" s="133">
        <v>0</v>
      </c>
    </row>
    <row r="2678" spans="2:4">
      <c r="B2678" s="200" t="s">
        <v>3815</v>
      </c>
      <c r="C2678" s="133">
        <v>0</v>
      </c>
      <c r="D2678" s="133">
        <v>0</v>
      </c>
    </row>
    <row r="2679" spans="2:4">
      <c r="B2679" s="199" t="s">
        <v>3814</v>
      </c>
      <c r="C2679" s="133">
        <v>0</v>
      </c>
      <c r="D2679" s="133">
        <v>0</v>
      </c>
    </row>
    <row r="2680" spans="2:4">
      <c r="B2680" s="201" t="s">
        <v>283</v>
      </c>
      <c r="C2680" s="135">
        <v>221435530</v>
      </c>
      <c r="D2680" s="135">
        <v>36435116.599999994</v>
      </c>
    </row>
    <row r="2681" spans="2:4">
      <c r="B2681" s="200" t="s">
        <v>1374</v>
      </c>
      <c r="C2681" s="133">
        <v>146000000</v>
      </c>
      <c r="D2681" s="133">
        <v>27372989.659999996</v>
      </c>
    </row>
    <row r="2682" spans="2:4">
      <c r="B2682" s="199" t="s">
        <v>1375</v>
      </c>
      <c r="C2682" s="133">
        <v>146000000</v>
      </c>
      <c r="D2682" s="133">
        <v>27372989.659999996</v>
      </c>
    </row>
    <row r="2683" spans="2:4">
      <c r="B2683" s="200" t="s">
        <v>3292</v>
      </c>
      <c r="C2683" s="133">
        <v>28968834</v>
      </c>
      <c r="D2683" s="133">
        <v>0</v>
      </c>
    </row>
    <row r="2684" spans="2:4">
      <c r="B2684" s="199" t="s">
        <v>2554</v>
      </c>
      <c r="C2684" s="133">
        <v>28968834</v>
      </c>
      <c r="D2684" s="133">
        <v>0</v>
      </c>
    </row>
    <row r="2685" spans="2:4">
      <c r="B2685" s="200" t="s">
        <v>3293</v>
      </c>
      <c r="C2685" s="133">
        <v>30295751</v>
      </c>
      <c r="D2685" s="133">
        <v>0</v>
      </c>
    </row>
    <row r="2686" spans="2:4">
      <c r="B2686" s="199" t="s">
        <v>2553</v>
      </c>
      <c r="C2686" s="133">
        <v>30295751</v>
      </c>
      <c r="D2686" s="133">
        <v>0</v>
      </c>
    </row>
    <row r="2687" spans="2:4">
      <c r="B2687" s="200" t="s">
        <v>2880</v>
      </c>
      <c r="C2687" s="133">
        <v>16170945</v>
      </c>
      <c r="D2687" s="133">
        <v>2542258.08</v>
      </c>
    </row>
    <row r="2688" spans="2:4">
      <c r="B2688" s="199" t="s">
        <v>2571</v>
      </c>
      <c r="C2688" s="133">
        <v>16170945</v>
      </c>
      <c r="D2688" s="133">
        <v>2542258.08</v>
      </c>
    </row>
    <row r="2689" spans="2:4">
      <c r="B2689" s="200" t="s">
        <v>3519</v>
      </c>
      <c r="C2689" s="133">
        <v>0</v>
      </c>
      <c r="D2689" s="133">
        <v>6519868.8600000013</v>
      </c>
    </row>
    <row r="2690" spans="2:4">
      <c r="B2690" s="199" t="s">
        <v>3520</v>
      </c>
      <c r="C2690" s="133">
        <v>0</v>
      </c>
      <c r="D2690" s="133">
        <v>6519868.8600000013</v>
      </c>
    </row>
    <row r="2691" spans="2:4">
      <c r="B2691" s="202" t="s">
        <v>513</v>
      </c>
      <c r="C2691" s="133">
        <v>758300741</v>
      </c>
      <c r="D2691" s="133">
        <v>322494343.84000003</v>
      </c>
    </row>
    <row r="2692" spans="2:4">
      <c r="B2692" s="201" t="s">
        <v>281</v>
      </c>
      <c r="C2692" s="135">
        <v>450468358</v>
      </c>
      <c r="D2692" s="135">
        <v>178651925.25999999</v>
      </c>
    </row>
    <row r="2693" spans="2:4">
      <c r="B2693" s="200" t="s">
        <v>4103</v>
      </c>
      <c r="C2693" s="133">
        <v>0</v>
      </c>
      <c r="D2693" s="133">
        <v>46991489.950000003</v>
      </c>
    </row>
    <row r="2694" spans="2:4">
      <c r="B2694" s="199" t="s">
        <v>4102</v>
      </c>
      <c r="C2694" s="133">
        <v>0</v>
      </c>
      <c r="D2694" s="133">
        <v>46991489.950000003</v>
      </c>
    </row>
    <row r="2695" spans="2:4">
      <c r="B2695" s="200" t="s">
        <v>3521</v>
      </c>
      <c r="C2695" s="133">
        <v>4768626</v>
      </c>
      <c r="D2695" s="133">
        <v>1081517.04</v>
      </c>
    </row>
    <row r="2696" spans="2:4">
      <c r="B2696" s="199" t="s">
        <v>3522</v>
      </c>
      <c r="C2696" s="133">
        <v>0</v>
      </c>
      <c r="D2696" s="133">
        <v>0</v>
      </c>
    </row>
    <row r="2697" spans="2:4">
      <c r="B2697" s="199" t="s">
        <v>2274</v>
      </c>
      <c r="C2697" s="133">
        <v>4768626</v>
      </c>
      <c r="D2697" s="133">
        <v>1081517.04</v>
      </c>
    </row>
    <row r="2698" spans="2:4">
      <c r="B2698" s="200" t="s">
        <v>2275</v>
      </c>
      <c r="C2698" s="133">
        <v>4768626</v>
      </c>
      <c r="D2698" s="133">
        <v>1081517.03</v>
      </c>
    </row>
    <row r="2699" spans="2:4">
      <c r="B2699" s="199" t="s">
        <v>2276</v>
      </c>
      <c r="C2699" s="133">
        <v>4768626</v>
      </c>
      <c r="D2699" s="133">
        <v>1081517.03</v>
      </c>
    </row>
    <row r="2700" spans="2:4">
      <c r="B2700" s="200" t="s">
        <v>2277</v>
      </c>
      <c r="C2700" s="133">
        <v>4768626</v>
      </c>
      <c r="D2700" s="133">
        <v>0</v>
      </c>
    </row>
    <row r="2701" spans="2:4">
      <c r="B2701" s="199" t="s">
        <v>2278</v>
      </c>
      <c r="C2701" s="133">
        <v>4768626</v>
      </c>
      <c r="D2701" s="133">
        <v>0</v>
      </c>
    </row>
    <row r="2702" spans="2:4">
      <c r="B2702" s="200" t="s">
        <v>2279</v>
      </c>
      <c r="C2702" s="133">
        <v>11208701</v>
      </c>
      <c r="D2702" s="133">
        <v>0</v>
      </c>
    </row>
    <row r="2703" spans="2:4">
      <c r="B2703" s="199" t="s">
        <v>2280</v>
      </c>
      <c r="C2703" s="133">
        <v>11208701</v>
      </c>
      <c r="D2703" s="133">
        <v>0</v>
      </c>
    </row>
    <row r="2704" spans="2:4">
      <c r="B2704" s="200" t="s">
        <v>2281</v>
      </c>
      <c r="C2704" s="133">
        <v>6731551</v>
      </c>
      <c r="D2704" s="133">
        <v>0</v>
      </c>
    </row>
    <row r="2705" spans="2:4">
      <c r="B2705" s="199" t="s">
        <v>2282</v>
      </c>
      <c r="C2705" s="133">
        <v>6731551</v>
      </c>
      <c r="D2705" s="133">
        <v>0</v>
      </c>
    </row>
    <row r="2706" spans="2:4">
      <c r="B2706" s="200" t="s">
        <v>2283</v>
      </c>
      <c r="C2706" s="133">
        <v>6731551</v>
      </c>
      <c r="D2706" s="133">
        <v>0</v>
      </c>
    </row>
    <row r="2707" spans="2:4">
      <c r="B2707" s="199" t="s">
        <v>2284</v>
      </c>
      <c r="C2707" s="133">
        <v>6731551</v>
      </c>
      <c r="D2707" s="133">
        <v>0</v>
      </c>
    </row>
    <row r="2708" spans="2:4">
      <c r="B2708" s="200" t="s">
        <v>2285</v>
      </c>
      <c r="C2708" s="133">
        <v>6731551</v>
      </c>
      <c r="D2708" s="133">
        <v>0</v>
      </c>
    </row>
    <row r="2709" spans="2:4">
      <c r="B2709" s="199" t="s">
        <v>2286</v>
      </c>
      <c r="C2709" s="133">
        <v>6731551</v>
      </c>
      <c r="D2709" s="133">
        <v>0</v>
      </c>
    </row>
    <row r="2710" spans="2:4">
      <c r="B2710" s="200" t="s">
        <v>2287</v>
      </c>
      <c r="C2710" s="133">
        <v>4768626</v>
      </c>
      <c r="D2710" s="133">
        <v>1072939.8400000001</v>
      </c>
    </row>
    <row r="2711" spans="2:4">
      <c r="B2711" s="199" t="s">
        <v>2288</v>
      </c>
      <c r="C2711" s="133">
        <v>4768626</v>
      </c>
      <c r="D2711" s="133">
        <v>1072939.8400000001</v>
      </c>
    </row>
    <row r="2712" spans="2:4">
      <c r="B2712" s="200" t="s">
        <v>2289</v>
      </c>
      <c r="C2712" s="133">
        <v>6731551</v>
      </c>
      <c r="D2712" s="133">
        <v>1514597.78</v>
      </c>
    </row>
    <row r="2713" spans="2:4">
      <c r="B2713" s="199" t="s">
        <v>2290</v>
      </c>
      <c r="C2713" s="133">
        <v>6731551</v>
      </c>
      <c r="D2713" s="133">
        <v>1514597.78</v>
      </c>
    </row>
    <row r="2714" spans="2:4">
      <c r="B2714" s="200" t="s">
        <v>2291</v>
      </c>
      <c r="C2714" s="133">
        <v>6731551</v>
      </c>
      <c r="D2714" s="133">
        <v>1514597.78</v>
      </c>
    </row>
    <row r="2715" spans="2:4">
      <c r="B2715" s="199" t="s">
        <v>2292</v>
      </c>
      <c r="C2715" s="133">
        <v>6731551</v>
      </c>
      <c r="D2715" s="133">
        <v>1514597.78</v>
      </c>
    </row>
    <row r="2716" spans="2:4">
      <c r="B2716" s="200" t="s">
        <v>2293</v>
      </c>
      <c r="C2716" s="133">
        <v>6731551</v>
      </c>
      <c r="D2716" s="133">
        <v>1514597.78</v>
      </c>
    </row>
    <row r="2717" spans="2:4">
      <c r="B2717" s="199" t="s">
        <v>2294</v>
      </c>
      <c r="C2717" s="133">
        <v>6731551</v>
      </c>
      <c r="D2717" s="133">
        <v>1514597.78</v>
      </c>
    </row>
    <row r="2718" spans="2:4">
      <c r="B2718" s="200" t="s">
        <v>2295</v>
      </c>
      <c r="C2718" s="133">
        <v>4768626</v>
      </c>
      <c r="D2718" s="133">
        <v>1072939.8400000001</v>
      </c>
    </row>
    <row r="2719" spans="2:4">
      <c r="B2719" s="199" t="s">
        <v>2296</v>
      </c>
      <c r="C2719" s="133">
        <v>4768626</v>
      </c>
      <c r="D2719" s="133">
        <v>1072939.8400000001</v>
      </c>
    </row>
    <row r="2720" spans="2:4">
      <c r="B2720" s="200" t="s">
        <v>2297</v>
      </c>
      <c r="C2720" s="133">
        <v>6731551</v>
      </c>
      <c r="D2720" s="133">
        <v>1514597.79</v>
      </c>
    </row>
    <row r="2721" spans="2:4">
      <c r="B2721" s="199" t="s">
        <v>2298</v>
      </c>
      <c r="C2721" s="133">
        <v>6731551</v>
      </c>
      <c r="D2721" s="133">
        <v>1514597.79</v>
      </c>
    </row>
    <row r="2722" spans="2:4">
      <c r="B2722" s="200" t="s">
        <v>2299</v>
      </c>
      <c r="C2722" s="133">
        <v>4768626</v>
      </c>
      <c r="D2722" s="133">
        <v>0</v>
      </c>
    </row>
    <row r="2723" spans="2:4">
      <c r="B2723" s="199" t="s">
        <v>2300</v>
      </c>
      <c r="C2723" s="133">
        <v>4768626</v>
      </c>
      <c r="D2723" s="133">
        <v>0</v>
      </c>
    </row>
    <row r="2724" spans="2:4">
      <c r="B2724" s="200" t="s">
        <v>2301</v>
      </c>
      <c r="C2724" s="133">
        <v>11208701</v>
      </c>
      <c r="D2724" s="133">
        <v>0</v>
      </c>
    </row>
    <row r="2725" spans="2:4">
      <c r="B2725" s="199" t="s">
        <v>2302</v>
      </c>
      <c r="C2725" s="133">
        <v>11208701</v>
      </c>
      <c r="D2725" s="133">
        <v>0</v>
      </c>
    </row>
    <row r="2726" spans="2:4">
      <c r="B2726" s="200" t="s">
        <v>2303</v>
      </c>
      <c r="C2726" s="133">
        <v>6567165</v>
      </c>
      <c r="D2726" s="133">
        <v>0</v>
      </c>
    </row>
    <row r="2727" spans="2:4">
      <c r="B2727" s="199" t="s">
        <v>2304</v>
      </c>
      <c r="C2727" s="133">
        <v>6567165</v>
      </c>
      <c r="D2727" s="133">
        <v>0</v>
      </c>
    </row>
    <row r="2728" spans="2:4">
      <c r="B2728" s="200" t="s">
        <v>2305</v>
      </c>
      <c r="C2728" s="133">
        <v>6731551</v>
      </c>
      <c r="D2728" s="133">
        <v>0</v>
      </c>
    </row>
    <row r="2729" spans="2:4">
      <c r="B2729" s="199" t="s">
        <v>2306</v>
      </c>
      <c r="C2729" s="133">
        <v>6731551</v>
      </c>
      <c r="D2729" s="133">
        <v>0</v>
      </c>
    </row>
    <row r="2730" spans="2:4">
      <c r="B2730" s="200" t="s">
        <v>3013</v>
      </c>
      <c r="C2730" s="133">
        <v>21794361</v>
      </c>
      <c r="D2730" s="133">
        <v>0</v>
      </c>
    </row>
    <row r="2731" spans="2:4">
      <c r="B2731" s="199" t="s">
        <v>3014</v>
      </c>
      <c r="C2731" s="133">
        <v>21794361</v>
      </c>
      <c r="D2731" s="133">
        <v>0</v>
      </c>
    </row>
    <row r="2732" spans="2:4">
      <c r="B2732" s="200" t="s">
        <v>3294</v>
      </c>
      <c r="C2732" s="133">
        <v>53450831</v>
      </c>
      <c r="D2732" s="133">
        <v>17216902</v>
      </c>
    </row>
    <row r="2733" spans="2:4">
      <c r="B2733" s="199" t="s">
        <v>3295</v>
      </c>
      <c r="C2733" s="133">
        <v>53450831</v>
      </c>
      <c r="D2733" s="133">
        <v>17216902</v>
      </c>
    </row>
    <row r="2734" spans="2:4">
      <c r="B2734" s="200" t="s">
        <v>515</v>
      </c>
      <c r="C2734" s="133">
        <v>2868620</v>
      </c>
      <c r="D2734" s="133">
        <v>2677332.29</v>
      </c>
    </row>
    <row r="2735" spans="2:4">
      <c r="B2735" s="199" t="s">
        <v>863</v>
      </c>
      <c r="C2735" s="133">
        <v>2868620</v>
      </c>
      <c r="D2735" s="133">
        <v>2677332.29</v>
      </c>
    </row>
    <row r="2736" spans="2:4">
      <c r="B2736" s="200" t="s">
        <v>2307</v>
      </c>
      <c r="C2736" s="133">
        <v>6731551</v>
      </c>
      <c r="D2736" s="133">
        <v>0</v>
      </c>
    </row>
    <row r="2737" spans="2:4">
      <c r="B2737" s="199" t="s">
        <v>2308</v>
      </c>
      <c r="C2737" s="133">
        <v>6731551</v>
      </c>
      <c r="D2737" s="133">
        <v>0</v>
      </c>
    </row>
    <row r="2738" spans="2:4">
      <c r="B2738" s="200" t="s">
        <v>2309</v>
      </c>
      <c r="C2738" s="133">
        <v>11208701</v>
      </c>
      <c r="D2738" s="133">
        <v>0</v>
      </c>
    </row>
    <row r="2739" spans="2:4">
      <c r="B2739" s="199" t="s">
        <v>2310</v>
      </c>
      <c r="C2739" s="133">
        <v>11208701</v>
      </c>
      <c r="D2739" s="133">
        <v>0</v>
      </c>
    </row>
    <row r="2740" spans="2:4">
      <c r="B2740" s="200" t="s">
        <v>2683</v>
      </c>
      <c r="C2740" s="133">
        <v>37280773</v>
      </c>
      <c r="D2740" s="133">
        <v>8137852.6799999997</v>
      </c>
    </row>
    <row r="2741" spans="2:4">
      <c r="B2741" s="199" t="s">
        <v>2684</v>
      </c>
      <c r="C2741" s="133">
        <v>37280773</v>
      </c>
      <c r="D2741" s="133">
        <v>8137852.6799999997</v>
      </c>
    </row>
    <row r="2742" spans="2:4">
      <c r="B2742" s="200" t="s">
        <v>3813</v>
      </c>
      <c r="C2742" s="133">
        <v>0</v>
      </c>
      <c r="D2742" s="133">
        <v>0</v>
      </c>
    </row>
    <row r="2743" spans="2:4">
      <c r="B2743" s="199" t="s">
        <v>3812</v>
      </c>
      <c r="C2743" s="133">
        <v>0</v>
      </c>
      <c r="D2743" s="133">
        <v>0</v>
      </c>
    </row>
    <row r="2744" spans="2:4">
      <c r="B2744" s="200" t="s">
        <v>516</v>
      </c>
      <c r="C2744" s="133">
        <v>95767327</v>
      </c>
      <c r="D2744" s="133">
        <v>40686297.600000001</v>
      </c>
    </row>
    <row r="2745" spans="2:4">
      <c r="B2745" s="199" t="s">
        <v>864</v>
      </c>
      <c r="C2745" s="133">
        <v>95767327</v>
      </c>
      <c r="D2745" s="133">
        <v>40686297.600000001</v>
      </c>
    </row>
    <row r="2746" spans="2:4">
      <c r="B2746" s="200" t="s">
        <v>3811</v>
      </c>
      <c r="C2746" s="133">
        <v>0</v>
      </c>
      <c r="D2746" s="133">
        <v>0</v>
      </c>
    </row>
    <row r="2747" spans="2:4">
      <c r="B2747" s="199" t="s">
        <v>3810</v>
      </c>
      <c r="C2747" s="133">
        <v>0</v>
      </c>
      <c r="D2747" s="133">
        <v>0</v>
      </c>
    </row>
    <row r="2748" spans="2:4">
      <c r="B2748" s="200" t="s">
        <v>3809</v>
      </c>
      <c r="C2748" s="133">
        <v>0</v>
      </c>
      <c r="D2748" s="133">
        <v>0</v>
      </c>
    </row>
    <row r="2749" spans="2:4">
      <c r="B2749" s="199" t="s">
        <v>3808</v>
      </c>
      <c r="C2749" s="133">
        <v>0</v>
      </c>
      <c r="D2749" s="133">
        <v>0</v>
      </c>
    </row>
    <row r="2750" spans="2:4">
      <c r="B2750" s="200" t="s">
        <v>3807</v>
      </c>
      <c r="C2750" s="133">
        <v>0</v>
      </c>
      <c r="D2750" s="133">
        <v>0</v>
      </c>
    </row>
    <row r="2751" spans="2:4">
      <c r="B2751" s="199" t="s">
        <v>3806</v>
      </c>
      <c r="C2751" s="133">
        <v>0</v>
      </c>
      <c r="D2751" s="133">
        <v>0</v>
      </c>
    </row>
    <row r="2752" spans="2:4">
      <c r="B2752" s="200" t="s">
        <v>3805</v>
      </c>
      <c r="C2752" s="133">
        <v>0</v>
      </c>
      <c r="D2752" s="133">
        <v>0</v>
      </c>
    </row>
    <row r="2753" spans="2:4">
      <c r="B2753" s="199" t="s">
        <v>3804</v>
      </c>
      <c r="C2753" s="133">
        <v>0</v>
      </c>
      <c r="D2753" s="133">
        <v>0</v>
      </c>
    </row>
    <row r="2754" spans="2:4">
      <c r="B2754" s="200" t="s">
        <v>3296</v>
      </c>
      <c r="C2754" s="133">
        <v>12325016</v>
      </c>
      <c r="D2754" s="133">
        <v>0</v>
      </c>
    </row>
    <row r="2755" spans="2:4">
      <c r="B2755" s="199" t="s">
        <v>3297</v>
      </c>
      <c r="C2755" s="133">
        <v>12325016</v>
      </c>
      <c r="D2755" s="133">
        <v>0</v>
      </c>
    </row>
    <row r="2756" spans="2:4">
      <c r="B2756" s="200" t="s">
        <v>3803</v>
      </c>
      <c r="C2756" s="133">
        <v>0</v>
      </c>
      <c r="D2756" s="133">
        <v>0</v>
      </c>
    </row>
    <row r="2757" spans="2:4">
      <c r="B2757" s="199" t="s">
        <v>3802</v>
      </c>
      <c r="C2757" s="133">
        <v>0</v>
      </c>
      <c r="D2757" s="133">
        <v>0</v>
      </c>
    </row>
    <row r="2758" spans="2:4">
      <c r="B2758" s="200" t="s">
        <v>3801</v>
      </c>
      <c r="C2758" s="133">
        <v>0</v>
      </c>
      <c r="D2758" s="133">
        <v>0</v>
      </c>
    </row>
    <row r="2759" spans="2:4">
      <c r="B2759" s="199" t="s">
        <v>3800</v>
      </c>
      <c r="C2759" s="133">
        <v>0</v>
      </c>
      <c r="D2759" s="133">
        <v>0</v>
      </c>
    </row>
    <row r="2760" spans="2:4">
      <c r="B2760" s="200" t="s">
        <v>3799</v>
      </c>
      <c r="C2760" s="133">
        <v>0</v>
      </c>
      <c r="D2760" s="133">
        <v>0</v>
      </c>
    </row>
    <row r="2761" spans="2:4">
      <c r="B2761" s="199" t="s">
        <v>3798</v>
      </c>
      <c r="C2761" s="133">
        <v>0</v>
      </c>
      <c r="D2761" s="133">
        <v>0</v>
      </c>
    </row>
    <row r="2762" spans="2:4">
      <c r="B2762" s="200" t="s">
        <v>3797</v>
      </c>
      <c r="C2762" s="133">
        <v>0</v>
      </c>
      <c r="D2762" s="133">
        <v>0</v>
      </c>
    </row>
    <row r="2763" spans="2:4">
      <c r="B2763" s="199" t="s">
        <v>3796</v>
      </c>
      <c r="C2763" s="133">
        <v>0</v>
      </c>
      <c r="D2763" s="133">
        <v>0</v>
      </c>
    </row>
    <row r="2764" spans="2:4">
      <c r="B2764" s="200" t="s">
        <v>3795</v>
      </c>
      <c r="C2764" s="133">
        <v>0</v>
      </c>
      <c r="D2764" s="133">
        <v>0</v>
      </c>
    </row>
    <row r="2765" spans="2:4">
      <c r="B2765" s="199" t="s">
        <v>3794</v>
      </c>
      <c r="C2765" s="133">
        <v>0</v>
      </c>
      <c r="D2765" s="133">
        <v>0</v>
      </c>
    </row>
    <row r="2766" spans="2:4">
      <c r="B2766" s="200" t="s">
        <v>1105</v>
      </c>
      <c r="C2766" s="133">
        <v>97592447</v>
      </c>
      <c r="D2766" s="133">
        <v>52574745.859999999</v>
      </c>
    </row>
    <row r="2767" spans="2:4">
      <c r="B2767" s="199" t="s">
        <v>1106</v>
      </c>
      <c r="C2767" s="133">
        <v>97592447</v>
      </c>
      <c r="D2767" s="133">
        <v>52574745.859999999</v>
      </c>
    </row>
    <row r="2768" spans="2:4">
      <c r="B2768" s="200" t="s">
        <v>3793</v>
      </c>
      <c r="C2768" s="133">
        <v>0</v>
      </c>
      <c r="D2768" s="133">
        <v>0</v>
      </c>
    </row>
    <row r="2769" spans="2:4">
      <c r="B2769" s="199" t="s">
        <v>3792</v>
      </c>
      <c r="C2769" s="133">
        <v>0</v>
      </c>
      <c r="D2769" s="133">
        <v>0</v>
      </c>
    </row>
    <row r="2770" spans="2:4">
      <c r="B2770" s="200" t="s">
        <v>3791</v>
      </c>
      <c r="C2770" s="133">
        <v>0</v>
      </c>
      <c r="D2770" s="133">
        <v>0</v>
      </c>
    </row>
    <row r="2771" spans="2:4">
      <c r="B2771" s="199" t="s">
        <v>3790</v>
      </c>
      <c r="C2771" s="133">
        <v>0</v>
      </c>
      <c r="D2771" s="133">
        <v>0</v>
      </c>
    </row>
    <row r="2772" spans="2:4">
      <c r="B2772" s="200" t="s">
        <v>3789</v>
      </c>
      <c r="C2772" s="133">
        <v>0</v>
      </c>
      <c r="D2772" s="133">
        <v>0</v>
      </c>
    </row>
    <row r="2773" spans="2:4">
      <c r="B2773" s="199" t="s">
        <v>3788</v>
      </c>
      <c r="C2773" s="133">
        <v>0</v>
      </c>
      <c r="D2773" s="133">
        <v>0</v>
      </c>
    </row>
    <row r="2774" spans="2:4">
      <c r="B2774" s="201" t="s">
        <v>298</v>
      </c>
      <c r="C2774" s="135">
        <v>307832383</v>
      </c>
      <c r="D2774" s="135">
        <v>143842418.58000001</v>
      </c>
    </row>
    <row r="2775" spans="2:4">
      <c r="B2775" s="200" t="s">
        <v>514</v>
      </c>
      <c r="C2775" s="133">
        <v>307832383</v>
      </c>
      <c r="D2775" s="133">
        <v>143842418.58000001</v>
      </c>
    </row>
    <row r="2776" spans="2:4">
      <c r="B2776" s="199" t="s">
        <v>862</v>
      </c>
      <c r="C2776" s="133">
        <v>307832383</v>
      </c>
      <c r="D2776" s="133">
        <v>143842418.58000001</v>
      </c>
    </row>
    <row r="2777" spans="2:4">
      <c r="B2777" s="202" t="s">
        <v>294</v>
      </c>
      <c r="C2777" s="133">
        <v>4366110256</v>
      </c>
      <c r="D2777" s="133">
        <v>2785509034.98</v>
      </c>
    </row>
    <row r="2778" spans="2:4">
      <c r="B2778" s="201" t="s">
        <v>281</v>
      </c>
      <c r="C2778" s="135">
        <v>2925166791</v>
      </c>
      <c r="D2778" s="135">
        <v>1342918652.2799997</v>
      </c>
    </row>
    <row r="2779" spans="2:4">
      <c r="B2779" s="200" t="s">
        <v>1041</v>
      </c>
      <c r="C2779" s="133">
        <v>2642267</v>
      </c>
      <c r="D2779" s="133">
        <v>0</v>
      </c>
    </row>
    <row r="2780" spans="2:4">
      <c r="B2780" s="199" t="s">
        <v>1042</v>
      </c>
      <c r="C2780" s="133">
        <v>2642267</v>
      </c>
      <c r="D2780" s="133">
        <v>0</v>
      </c>
    </row>
    <row r="2781" spans="2:4">
      <c r="B2781" s="200" t="s">
        <v>3015</v>
      </c>
      <c r="C2781" s="133">
        <v>176445360</v>
      </c>
      <c r="D2781" s="133">
        <v>159029243</v>
      </c>
    </row>
    <row r="2782" spans="2:4">
      <c r="B2782" s="199" t="s">
        <v>3016</v>
      </c>
      <c r="C2782" s="133">
        <v>176445360</v>
      </c>
      <c r="D2782" s="133">
        <v>159029243</v>
      </c>
    </row>
    <row r="2783" spans="2:4">
      <c r="B2783" s="200" t="s">
        <v>3633</v>
      </c>
      <c r="C2783" s="133">
        <v>0</v>
      </c>
      <c r="D2783" s="133">
        <v>7856346.5199999996</v>
      </c>
    </row>
    <row r="2784" spans="2:4">
      <c r="B2784" s="199" t="s">
        <v>3632</v>
      </c>
      <c r="C2784" s="133">
        <v>0</v>
      </c>
      <c r="D2784" s="133">
        <v>7856346.5199999996</v>
      </c>
    </row>
    <row r="2785" spans="2:4">
      <c r="B2785" s="200" t="s">
        <v>3562</v>
      </c>
      <c r="C2785" s="133">
        <v>0</v>
      </c>
      <c r="D2785" s="133">
        <v>0</v>
      </c>
    </row>
    <row r="2786" spans="2:4">
      <c r="B2786" s="199" t="s">
        <v>3561</v>
      </c>
      <c r="C2786" s="133">
        <v>0</v>
      </c>
      <c r="D2786" s="133">
        <v>0</v>
      </c>
    </row>
    <row r="2787" spans="2:4">
      <c r="B2787" s="200" t="s">
        <v>3560</v>
      </c>
      <c r="C2787" s="133">
        <v>0</v>
      </c>
      <c r="D2787" s="133">
        <v>0</v>
      </c>
    </row>
    <row r="2788" spans="2:4">
      <c r="B2788" s="199" t="s">
        <v>3559</v>
      </c>
      <c r="C2788" s="133">
        <v>0</v>
      </c>
      <c r="D2788" s="133">
        <v>0</v>
      </c>
    </row>
    <row r="2789" spans="2:4">
      <c r="B2789" s="200" t="s">
        <v>518</v>
      </c>
      <c r="C2789" s="133">
        <v>126602042</v>
      </c>
      <c r="D2789" s="133">
        <v>0</v>
      </c>
    </row>
    <row r="2790" spans="2:4">
      <c r="B2790" s="199" t="s">
        <v>866</v>
      </c>
      <c r="C2790" s="133">
        <v>126602042</v>
      </c>
      <c r="D2790" s="133">
        <v>0</v>
      </c>
    </row>
    <row r="2791" spans="2:4">
      <c r="B2791" s="200" t="s">
        <v>519</v>
      </c>
      <c r="C2791" s="133">
        <v>2424075</v>
      </c>
      <c r="D2791" s="133">
        <v>144089.51</v>
      </c>
    </row>
    <row r="2792" spans="2:4">
      <c r="B2792" s="199" t="s">
        <v>867</v>
      </c>
      <c r="C2792" s="133">
        <v>2424075</v>
      </c>
      <c r="D2792" s="133">
        <v>144089.51</v>
      </c>
    </row>
    <row r="2793" spans="2:4">
      <c r="B2793" s="200" t="s">
        <v>520</v>
      </c>
      <c r="C2793" s="133">
        <v>36150946</v>
      </c>
      <c r="D2793" s="133">
        <v>40306460</v>
      </c>
    </row>
    <row r="2794" spans="2:4">
      <c r="B2794" s="199" t="s">
        <v>868</v>
      </c>
      <c r="C2794" s="133">
        <v>36150946</v>
      </c>
      <c r="D2794" s="133">
        <v>40306460</v>
      </c>
    </row>
    <row r="2795" spans="2:4">
      <c r="B2795" s="200" t="s">
        <v>521</v>
      </c>
      <c r="C2795" s="133">
        <v>13585784</v>
      </c>
      <c r="D2795" s="133">
        <v>0</v>
      </c>
    </row>
    <row r="2796" spans="2:4">
      <c r="B2796" s="199" t="s">
        <v>869</v>
      </c>
      <c r="C2796" s="133">
        <v>13585784</v>
      </c>
      <c r="D2796" s="133">
        <v>0</v>
      </c>
    </row>
    <row r="2797" spans="2:4">
      <c r="B2797" s="200" t="s">
        <v>2881</v>
      </c>
      <c r="C2797" s="133">
        <v>7812291</v>
      </c>
      <c r="D2797" s="133">
        <v>0</v>
      </c>
    </row>
    <row r="2798" spans="2:4">
      <c r="B2798" s="199" t="s">
        <v>870</v>
      </c>
      <c r="C2798" s="133">
        <v>7812291</v>
      </c>
      <c r="D2798" s="133">
        <v>0</v>
      </c>
    </row>
    <row r="2799" spans="2:4">
      <c r="B2799" s="200" t="s">
        <v>522</v>
      </c>
      <c r="C2799" s="133">
        <v>5769597</v>
      </c>
      <c r="D2799" s="133">
        <v>6041293.7800000003</v>
      </c>
    </row>
    <row r="2800" spans="2:4">
      <c r="B2800" s="199" t="s">
        <v>871</v>
      </c>
      <c r="C2800" s="133">
        <v>5769597</v>
      </c>
      <c r="D2800" s="133">
        <v>6041293.7800000003</v>
      </c>
    </row>
    <row r="2801" spans="2:4">
      <c r="B2801" s="200" t="s">
        <v>523</v>
      </c>
      <c r="C2801" s="133">
        <v>1883869</v>
      </c>
      <c r="D2801" s="133">
        <v>0</v>
      </c>
    </row>
    <row r="2802" spans="2:4">
      <c r="B2802" s="199" t="s">
        <v>872</v>
      </c>
      <c r="C2802" s="133">
        <v>1883869</v>
      </c>
      <c r="D2802" s="133">
        <v>0</v>
      </c>
    </row>
    <row r="2803" spans="2:4">
      <c r="B2803" s="200" t="s">
        <v>524</v>
      </c>
      <c r="C2803" s="133">
        <v>27806785</v>
      </c>
      <c r="D2803" s="133">
        <v>3262436.66</v>
      </c>
    </row>
    <row r="2804" spans="2:4">
      <c r="B2804" s="199" t="s">
        <v>873</v>
      </c>
      <c r="C2804" s="133">
        <v>27806785</v>
      </c>
      <c r="D2804" s="133">
        <v>3262436.66</v>
      </c>
    </row>
    <row r="2805" spans="2:4">
      <c r="B2805" s="200" t="s">
        <v>4055</v>
      </c>
      <c r="C2805" s="133">
        <v>0</v>
      </c>
      <c r="D2805" s="133">
        <v>5512391.9299999997</v>
      </c>
    </row>
    <row r="2806" spans="2:4">
      <c r="B2806" s="199" t="s">
        <v>4054</v>
      </c>
      <c r="C2806" s="133">
        <v>0</v>
      </c>
      <c r="D2806" s="133">
        <v>5512391.9299999997</v>
      </c>
    </row>
    <row r="2807" spans="2:4">
      <c r="B2807" s="200" t="s">
        <v>2685</v>
      </c>
      <c r="C2807" s="133">
        <v>132499050</v>
      </c>
      <c r="D2807" s="133">
        <v>54000000</v>
      </c>
    </row>
    <row r="2808" spans="2:4">
      <c r="B2808" s="199" t="s">
        <v>2686</v>
      </c>
      <c r="C2808" s="133">
        <v>132499050</v>
      </c>
      <c r="D2808" s="133">
        <v>54000000</v>
      </c>
    </row>
    <row r="2809" spans="2:4">
      <c r="B2809" s="200" t="s">
        <v>2687</v>
      </c>
      <c r="C2809" s="133">
        <v>88742887</v>
      </c>
      <c r="D2809" s="133">
        <v>71534995.530000001</v>
      </c>
    </row>
    <row r="2810" spans="2:4">
      <c r="B2810" s="199" t="s">
        <v>2688</v>
      </c>
      <c r="C2810" s="133">
        <v>88742887</v>
      </c>
      <c r="D2810" s="133">
        <v>71534995.530000001</v>
      </c>
    </row>
    <row r="2811" spans="2:4">
      <c r="B2811" s="200" t="s">
        <v>2689</v>
      </c>
      <c r="C2811" s="133">
        <v>95131249</v>
      </c>
      <c r="D2811" s="133">
        <v>43418307.82</v>
      </c>
    </row>
    <row r="2812" spans="2:4">
      <c r="B2812" s="199" t="s">
        <v>2690</v>
      </c>
      <c r="C2812" s="133">
        <v>95131249</v>
      </c>
      <c r="D2812" s="133">
        <v>0</v>
      </c>
    </row>
    <row r="2813" spans="2:4">
      <c r="B2813" s="199" t="s">
        <v>4101</v>
      </c>
      <c r="C2813" s="133">
        <v>0</v>
      </c>
      <c r="D2813" s="133">
        <v>43418307.82</v>
      </c>
    </row>
    <row r="2814" spans="2:4">
      <c r="B2814" s="200" t="s">
        <v>3787</v>
      </c>
      <c r="C2814" s="133">
        <v>0</v>
      </c>
      <c r="D2814" s="133">
        <v>0</v>
      </c>
    </row>
    <row r="2815" spans="2:4">
      <c r="B2815" s="199" t="s">
        <v>3786</v>
      </c>
      <c r="C2815" s="133">
        <v>0</v>
      </c>
      <c r="D2815" s="133">
        <v>0</v>
      </c>
    </row>
    <row r="2816" spans="2:4">
      <c r="B2816" s="200" t="s">
        <v>3785</v>
      </c>
      <c r="C2816" s="133">
        <v>0</v>
      </c>
      <c r="D2816" s="133">
        <v>0</v>
      </c>
    </row>
    <row r="2817" spans="2:4">
      <c r="B2817" s="199" t="s">
        <v>3784</v>
      </c>
      <c r="C2817" s="133">
        <v>0</v>
      </c>
      <c r="D2817" s="133">
        <v>0</v>
      </c>
    </row>
    <row r="2818" spans="2:4">
      <c r="B2818" s="200" t="s">
        <v>3783</v>
      </c>
      <c r="C2818" s="133">
        <v>0</v>
      </c>
      <c r="D2818" s="133">
        <v>0</v>
      </c>
    </row>
    <row r="2819" spans="2:4">
      <c r="B2819" s="199" t="s">
        <v>3782</v>
      </c>
      <c r="C2819" s="133">
        <v>0</v>
      </c>
      <c r="D2819" s="133">
        <v>0</v>
      </c>
    </row>
    <row r="2820" spans="2:4">
      <c r="B2820" s="200" t="s">
        <v>3781</v>
      </c>
      <c r="C2820" s="133">
        <v>0</v>
      </c>
      <c r="D2820" s="133">
        <v>0</v>
      </c>
    </row>
    <row r="2821" spans="2:4">
      <c r="B2821" s="199" t="s">
        <v>3780</v>
      </c>
      <c r="C2821" s="133">
        <v>0</v>
      </c>
      <c r="D2821" s="133">
        <v>0</v>
      </c>
    </row>
    <row r="2822" spans="2:4">
      <c r="B2822" s="200" t="s">
        <v>525</v>
      </c>
      <c r="C2822" s="133">
        <v>19015184</v>
      </c>
      <c r="D2822" s="133">
        <v>27644911.100000001</v>
      </c>
    </row>
    <row r="2823" spans="2:4">
      <c r="B2823" s="199" t="s">
        <v>874</v>
      </c>
      <c r="C2823" s="133">
        <v>19015184</v>
      </c>
      <c r="D2823" s="133">
        <v>27644911.100000001</v>
      </c>
    </row>
    <row r="2824" spans="2:4">
      <c r="B2824" s="200" t="s">
        <v>3017</v>
      </c>
      <c r="C2824" s="133">
        <v>26744703</v>
      </c>
      <c r="D2824" s="133">
        <v>0</v>
      </c>
    </row>
    <row r="2825" spans="2:4">
      <c r="B2825" s="199" t="s">
        <v>3018</v>
      </c>
      <c r="C2825" s="133">
        <v>26744703</v>
      </c>
      <c r="D2825" s="133">
        <v>0</v>
      </c>
    </row>
    <row r="2826" spans="2:4">
      <c r="B2826" s="200" t="s">
        <v>2882</v>
      </c>
      <c r="C2826" s="133">
        <v>4768626</v>
      </c>
      <c r="D2826" s="133">
        <v>0</v>
      </c>
    </row>
    <row r="2827" spans="2:4">
      <c r="B2827" s="199" t="s">
        <v>1946</v>
      </c>
      <c r="C2827" s="133">
        <v>4768626</v>
      </c>
      <c r="D2827" s="133">
        <v>0</v>
      </c>
    </row>
    <row r="2828" spans="2:4">
      <c r="B2828" s="199" t="s">
        <v>3779</v>
      </c>
      <c r="C2828" s="133">
        <v>0</v>
      </c>
      <c r="D2828" s="133">
        <v>0</v>
      </c>
    </row>
    <row r="2829" spans="2:4">
      <c r="B2829" s="200" t="s">
        <v>2883</v>
      </c>
      <c r="C2829" s="133">
        <v>141541201</v>
      </c>
      <c r="D2829" s="133">
        <v>40000000</v>
      </c>
    </row>
    <row r="2830" spans="2:4">
      <c r="B2830" s="199" t="s">
        <v>2691</v>
      </c>
      <c r="C2830" s="133">
        <v>141541201</v>
      </c>
      <c r="D2830" s="133">
        <v>40000000</v>
      </c>
    </row>
    <row r="2831" spans="2:4">
      <c r="B2831" s="200" t="s">
        <v>526</v>
      </c>
      <c r="C2831" s="133">
        <v>190094058</v>
      </c>
      <c r="D2831" s="133">
        <v>66317606.099999994</v>
      </c>
    </row>
    <row r="2832" spans="2:4">
      <c r="B2832" s="199" t="s">
        <v>875</v>
      </c>
      <c r="C2832" s="133">
        <v>190094058</v>
      </c>
      <c r="D2832" s="133">
        <v>66317606.099999994</v>
      </c>
    </row>
    <row r="2833" spans="2:4">
      <c r="B2833" s="200" t="s">
        <v>1947</v>
      </c>
      <c r="C2833" s="133">
        <v>4768626</v>
      </c>
      <c r="D2833" s="133">
        <v>0</v>
      </c>
    </row>
    <row r="2834" spans="2:4">
      <c r="B2834" s="199" t="s">
        <v>1948</v>
      </c>
      <c r="C2834" s="133">
        <v>4768626</v>
      </c>
      <c r="D2834" s="133">
        <v>0</v>
      </c>
    </row>
    <row r="2835" spans="2:4">
      <c r="B2835" s="199" t="s">
        <v>3778</v>
      </c>
      <c r="C2835" s="133">
        <v>0</v>
      </c>
      <c r="D2835" s="133">
        <v>0</v>
      </c>
    </row>
    <row r="2836" spans="2:4">
      <c r="B2836" s="200" t="s">
        <v>3019</v>
      </c>
      <c r="C2836" s="133">
        <v>152964898</v>
      </c>
      <c r="D2836" s="133">
        <v>68000000</v>
      </c>
    </row>
    <row r="2837" spans="2:4">
      <c r="B2837" s="199" t="s">
        <v>3020</v>
      </c>
      <c r="C2837" s="133">
        <v>152964898</v>
      </c>
      <c r="D2837" s="133">
        <v>68000000</v>
      </c>
    </row>
    <row r="2838" spans="2:4">
      <c r="B2838" s="200" t="s">
        <v>1949</v>
      </c>
      <c r="C2838" s="133">
        <v>11208701</v>
      </c>
      <c r="D2838" s="133">
        <v>0</v>
      </c>
    </row>
    <row r="2839" spans="2:4">
      <c r="B2839" s="199" t="s">
        <v>1950</v>
      </c>
      <c r="C2839" s="133">
        <v>11208701</v>
      </c>
      <c r="D2839" s="133">
        <v>0</v>
      </c>
    </row>
    <row r="2840" spans="2:4">
      <c r="B2840" s="200" t="s">
        <v>3298</v>
      </c>
      <c r="C2840" s="133">
        <v>3749866</v>
      </c>
      <c r="D2840" s="133">
        <v>0</v>
      </c>
    </row>
    <row r="2841" spans="2:4">
      <c r="B2841" s="199" t="s">
        <v>3299</v>
      </c>
      <c r="C2841" s="133">
        <v>3749866</v>
      </c>
      <c r="D2841" s="133">
        <v>0</v>
      </c>
    </row>
    <row r="2842" spans="2:4">
      <c r="B2842" s="200" t="s">
        <v>1951</v>
      </c>
      <c r="C2842" s="133">
        <v>4768626</v>
      </c>
      <c r="D2842" s="133">
        <v>0</v>
      </c>
    </row>
    <row r="2843" spans="2:4">
      <c r="B2843" s="199" t="s">
        <v>1952</v>
      </c>
      <c r="C2843" s="133">
        <v>4768626</v>
      </c>
      <c r="D2843" s="133">
        <v>0</v>
      </c>
    </row>
    <row r="2844" spans="2:4">
      <c r="B2844" s="200" t="s">
        <v>3021</v>
      </c>
      <c r="C2844" s="133">
        <v>38792781</v>
      </c>
      <c r="D2844" s="133">
        <v>20000000</v>
      </c>
    </row>
    <row r="2845" spans="2:4">
      <c r="B2845" s="199" t="s">
        <v>3022</v>
      </c>
      <c r="C2845" s="133">
        <v>38792781</v>
      </c>
      <c r="D2845" s="133">
        <v>20000000</v>
      </c>
    </row>
    <row r="2846" spans="2:4">
      <c r="B2846" s="200" t="s">
        <v>1953</v>
      </c>
      <c r="C2846" s="133">
        <v>6731551</v>
      </c>
      <c r="D2846" s="133">
        <v>0</v>
      </c>
    </row>
    <row r="2847" spans="2:4">
      <c r="B2847" s="199" t="s">
        <v>1954</v>
      </c>
      <c r="C2847" s="133">
        <v>6731551</v>
      </c>
      <c r="D2847" s="133">
        <v>0</v>
      </c>
    </row>
    <row r="2848" spans="2:4">
      <c r="B2848" s="200" t="s">
        <v>4100</v>
      </c>
      <c r="C2848" s="133">
        <v>0</v>
      </c>
      <c r="D2848" s="133">
        <v>0</v>
      </c>
    </row>
    <row r="2849" spans="2:4">
      <c r="B2849" s="199" t="s">
        <v>4099</v>
      </c>
      <c r="C2849" s="133">
        <v>0</v>
      </c>
      <c r="D2849" s="133">
        <v>0</v>
      </c>
    </row>
    <row r="2850" spans="2:4">
      <c r="B2850" s="200" t="s">
        <v>2884</v>
      </c>
      <c r="C2850" s="133">
        <v>12486882</v>
      </c>
      <c r="D2850" s="133">
        <v>0</v>
      </c>
    </row>
    <row r="2851" spans="2:4">
      <c r="B2851" s="199" t="s">
        <v>1955</v>
      </c>
      <c r="C2851" s="133">
        <v>12486882</v>
      </c>
      <c r="D2851" s="133">
        <v>0</v>
      </c>
    </row>
    <row r="2852" spans="2:4">
      <c r="B2852" s="200" t="s">
        <v>3523</v>
      </c>
      <c r="C2852" s="133">
        <v>0</v>
      </c>
      <c r="D2852" s="133">
        <v>5014859.5999999996</v>
      </c>
    </row>
    <row r="2853" spans="2:4">
      <c r="B2853" s="199" t="s">
        <v>3524</v>
      </c>
      <c r="C2853" s="133">
        <v>0</v>
      </c>
      <c r="D2853" s="133">
        <v>5014859.5999999996</v>
      </c>
    </row>
    <row r="2854" spans="2:4">
      <c r="B2854" s="200" t="s">
        <v>2885</v>
      </c>
      <c r="C2854" s="133">
        <v>4768626</v>
      </c>
      <c r="D2854" s="133">
        <v>1188096.46</v>
      </c>
    </row>
    <row r="2855" spans="2:4">
      <c r="B2855" s="199" t="s">
        <v>1956</v>
      </c>
      <c r="C2855" s="133">
        <v>4768626</v>
      </c>
      <c r="D2855" s="133">
        <v>1188096.46</v>
      </c>
    </row>
    <row r="2856" spans="2:4">
      <c r="B2856" s="200" t="s">
        <v>527</v>
      </c>
      <c r="C2856" s="133">
        <v>112184524</v>
      </c>
      <c r="D2856" s="133">
        <v>48813077.689999998</v>
      </c>
    </row>
    <row r="2857" spans="2:4">
      <c r="B2857" s="199" t="s">
        <v>876</v>
      </c>
      <c r="C2857" s="133">
        <v>112184524</v>
      </c>
      <c r="D2857" s="133">
        <v>48813077.689999998</v>
      </c>
    </row>
    <row r="2858" spans="2:4">
      <c r="B2858" s="200" t="s">
        <v>2886</v>
      </c>
      <c r="C2858" s="133">
        <v>11208701</v>
      </c>
      <c r="D2858" s="133">
        <v>2806235.21</v>
      </c>
    </row>
    <row r="2859" spans="2:4">
      <c r="B2859" s="199" t="s">
        <v>1957</v>
      </c>
      <c r="C2859" s="133">
        <v>11208701</v>
      </c>
      <c r="D2859" s="133">
        <v>2806235.21</v>
      </c>
    </row>
    <row r="2860" spans="2:4">
      <c r="B2860" s="200" t="s">
        <v>528</v>
      </c>
      <c r="C2860" s="133">
        <v>83503706</v>
      </c>
      <c r="D2860" s="133">
        <v>89277357.559999987</v>
      </c>
    </row>
    <row r="2861" spans="2:4">
      <c r="B2861" s="199" t="s">
        <v>877</v>
      </c>
      <c r="C2861" s="133">
        <v>83503706</v>
      </c>
      <c r="D2861" s="133">
        <v>89277357.559999987</v>
      </c>
    </row>
    <row r="2862" spans="2:4">
      <c r="B2862" s="200" t="s">
        <v>2887</v>
      </c>
      <c r="C2862" s="133">
        <v>11208701</v>
      </c>
      <c r="D2862" s="133">
        <v>2806235.21</v>
      </c>
    </row>
    <row r="2863" spans="2:4">
      <c r="B2863" s="199" t="s">
        <v>1958</v>
      </c>
      <c r="C2863" s="133">
        <v>11208701</v>
      </c>
      <c r="D2863" s="133">
        <v>2806235.21</v>
      </c>
    </row>
    <row r="2864" spans="2:4">
      <c r="B2864" s="200" t="s">
        <v>529</v>
      </c>
      <c r="C2864" s="133">
        <v>17964612</v>
      </c>
      <c r="D2864" s="133">
        <v>0</v>
      </c>
    </row>
    <row r="2865" spans="2:4">
      <c r="B2865" s="199" t="s">
        <v>878</v>
      </c>
      <c r="C2865" s="133">
        <v>17964612</v>
      </c>
      <c r="D2865" s="133">
        <v>0</v>
      </c>
    </row>
    <row r="2866" spans="2:4">
      <c r="B2866" s="200" t="s">
        <v>1959</v>
      </c>
      <c r="C2866" s="133">
        <v>4768626</v>
      </c>
      <c r="D2866" s="133">
        <v>1188096.45</v>
      </c>
    </row>
    <row r="2867" spans="2:4">
      <c r="B2867" s="199" t="s">
        <v>1960</v>
      </c>
      <c r="C2867" s="133">
        <v>4768626</v>
      </c>
      <c r="D2867" s="133">
        <v>1188096.45</v>
      </c>
    </row>
    <row r="2868" spans="2:4">
      <c r="B2868" s="200" t="s">
        <v>2888</v>
      </c>
      <c r="C2868" s="133">
        <v>11208701</v>
      </c>
      <c r="D2868" s="133">
        <v>2521954.12</v>
      </c>
    </row>
    <row r="2869" spans="2:4">
      <c r="B2869" s="199" t="s">
        <v>1961</v>
      </c>
      <c r="C2869" s="133">
        <v>11208701</v>
      </c>
      <c r="D2869" s="133">
        <v>2521954.12</v>
      </c>
    </row>
    <row r="2870" spans="2:4">
      <c r="B2870" s="200" t="s">
        <v>530</v>
      </c>
      <c r="C2870" s="133">
        <v>162289337</v>
      </c>
      <c r="D2870" s="133">
        <v>0</v>
      </c>
    </row>
    <row r="2871" spans="2:4">
      <c r="B2871" s="199" t="s">
        <v>879</v>
      </c>
      <c r="C2871" s="133">
        <v>162289337</v>
      </c>
      <c r="D2871" s="133">
        <v>0</v>
      </c>
    </row>
    <row r="2872" spans="2:4">
      <c r="B2872" s="200" t="s">
        <v>1962</v>
      </c>
      <c r="C2872" s="133">
        <v>12486882</v>
      </c>
      <c r="D2872" s="133">
        <v>2809547.05</v>
      </c>
    </row>
    <row r="2873" spans="2:4">
      <c r="B2873" s="199" t="s">
        <v>1963</v>
      </c>
      <c r="C2873" s="133">
        <v>12486882</v>
      </c>
      <c r="D2873" s="133">
        <v>2809547.05</v>
      </c>
    </row>
    <row r="2874" spans="2:4">
      <c r="B2874" s="200" t="s">
        <v>1964</v>
      </c>
      <c r="C2874" s="133">
        <v>4768626</v>
      </c>
      <c r="D2874" s="133">
        <v>1072940.79</v>
      </c>
    </row>
    <row r="2875" spans="2:4">
      <c r="B2875" s="199" t="s">
        <v>1965</v>
      </c>
      <c r="C2875" s="133">
        <v>4768626</v>
      </c>
      <c r="D2875" s="133">
        <v>1072940.79</v>
      </c>
    </row>
    <row r="2876" spans="2:4">
      <c r="B2876" s="200" t="s">
        <v>1966</v>
      </c>
      <c r="C2876" s="133">
        <v>11208701</v>
      </c>
      <c r="D2876" s="133">
        <v>2521954.13</v>
      </c>
    </row>
    <row r="2877" spans="2:4">
      <c r="B2877" s="199" t="s">
        <v>1967</v>
      </c>
      <c r="C2877" s="133">
        <v>11208701</v>
      </c>
      <c r="D2877" s="133">
        <v>2521954.13</v>
      </c>
    </row>
    <row r="2878" spans="2:4">
      <c r="B2878" s="200" t="s">
        <v>1968</v>
      </c>
      <c r="C2878" s="133">
        <v>6731551</v>
      </c>
      <c r="D2878" s="133">
        <v>0</v>
      </c>
    </row>
    <row r="2879" spans="2:4">
      <c r="B2879" s="199" t="s">
        <v>1969</v>
      </c>
      <c r="C2879" s="133">
        <v>6731551</v>
      </c>
      <c r="D2879" s="133">
        <v>0</v>
      </c>
    </row>
    <row r="2880" spans="2:4">
      <c r="B2880" s="200" t="s">
        <v>1970</v>
      </c>
      <c r="C2880" s="133">
        <v>4768626</v>
      </c>
      <c r="D2880" s="133">
        <v>0</v>
      </c>
    </row>
    <row r="2881" spans="2:4">
      <c r="B2881" s="199" t="s">
        <v>1971</v>
      </c>
      <c r="C2881" s="133">
        <v>4768626</v>
      </c>
      <c r="D2881" s="133">
        <v>0</v>
      </c>
    </row>
    <row r="2882" spans="2:4">
      <c r="B2882" s="200" t="s">
        <v>2889</v>
      </c>
      <c r="C2882" s="133">
        <v>11208701</v>
      </c>
      <c r="D2882" s="133">
        <v>0</v>
      </c>
    </row>
    <row r="2883" spans="2:4">
      <c r="B2883" s="199" t="s">
        <v>1972</v>
      </c>
      <c r="C2883" s="133">
        <v>11208701</v>
      </c>
      <c r="D2883" s="133">
        <v>0</v>
      </c>
    </row>
    <row r="2884" spans="2:4">
      <c r="B2884" s="200" t="s">
        <v>1973</v>
      </c>
      <c r="C2884" s="133">
        <v>11208701</v>
      </c>
      <c r="D2884" s="133">
        <v>0</v>
      </c>
    </row>
    <row r="2885" spans="2:4">
      <c r="B2885" s="199" t="s">
        <v>1974</v>
      </c>
      <c r="C2885" s="133">
        <v>11208701</v>
      </c>
      <c r="D2885" s="133">
        <v>0</v>
      </c>
    </row>
    <row r="2886" spans="2:4">
      <c r="B2886" s="200" t="s">
        <v>1975</v>
      </c>
      <c r="C2886" s="133">
        <v>4768626</v>
      </c>
      <c r="D2886" s="133">
        <v>1104976.57</v>
      </c>
    </row>
    <row r="2887" spans="2:4">
      <c r="B2887" s="199" t="s">
        <v>1976</v>
      </c>
      <c r="C2887" s="133">
        <v>4768626</v>
      </c>
      <c r="D2887" s="133">
        <v>1104976.57</v>
      </c>
    </row>
    <row r="2888" spans="2:4">
      <c r="B2888" s="200" t="s">
        <v>1977</v>
      </c>
      <c r="C2888" s="133">
        <v>11208701</v>
      </c>
      <c r="D2888" s="133">
        <v>2473131.88</v>
      </c>
    </row>
    <row r="2889" spans="2:4">
      <c r="B2889" s="199" t="s">
        <v>1978</v>
      </c>
      <c r="C2889" s="133">
        <v>11208701</v>
      </c>
      <c r="D2889" s="133">
        <v>2473131.88</v>
      </c>
    </row>
    <row r="2890" spans="2:4">
      <c r="B2890" s="200" t="s">
        <v>531</v>
      </c>
      <c r="C2890" s="133">
        <v>22368479</v>
      </c>
      <c r="D2890" s="133">
        <v>31367321.68</v>
      </c>
    </row>
    <row r="2891" spans="2:4">
      <c r="B2891" s="199" t="s">
        <v>880</v>
      </c>
      <c r="C2891" s="133">
        <v>22368479</v>
      </c>
      <c r="D2891" s="133">
        <v>31367321.68</v>
      </c>
    </row>
    <row r="2892" spans="2:4">
      <c r="B2892" s="200" t="s">
        <v>2890</v>
      </c>
      <c r="C2892" s="133">
        <v>6731551</v>
      </c>
      <c r="D2892" s="133">
        <v>1523283.76</v>
      </c>
    </row>
    <row r="2893" spans="2:4">
      <c r="B2893" s="199" t="s">
        <v>1979</v>
      </c>
      <c r="C2893" s="133">
        <v>6731551</v>
      </c>
      <c r="D2893" s="133">
        <v>1523283.76</v>
      </c>
    </row>
    <row r="2894" spans="2:4">
      <c r="B2894" s="200" t="s">
        <v>1980</v>
      </c>
      <c r="C2894" s="133">
        <v>6731551</v>
      </c>
      <c r="D2894" s="133">
        <v>1523283.76</v>
      </c>
    </row>
    <row r="2895" spans="2:4">
      <c r="B2895" s="199" t="s">
        <v>1981</v>
      </c>
      <c r="C2895" s="133">
        <v>6731551</v>
      </c>
      <c r="D2895" s="133">
        <v>1523283.76</v>
      </c>
    </row>
    <row r="2896" spans="2:4">
      <c r="B2896" s="200" t="s">
        <v>1982</v>
      </c>
      <c r="C2896" s="133">
        <v>4768626</v>
      </c>
      <c r="D2896" s="133">
        <v>1364158.89</v>
      </c>
    </row>
    <row r="2897" spans="2:4">
      <c r="B2897" s="199" t="s">
        <v>1983</v>
      </c>
      <c r="C2897" s="133">
        <v>4768626</v>
      </c>
      <c r="D2897" s="133">
        <v>1364158.89</v>
      </c>
    </row>
    <row r="2898" spans="2:4">
      <c r="B2898" s="200" t="s">
        <v>1984</v>
      </c>
      <c r="C2898" s="133">
        <v>11208701</v>
      </c>
      <c r="D2898" s="133">
        <v>2464945.83</v>
      </c>
    </row>
    <row r="2899" spans="2:4">
      <c r="B2899" s="199" t="s">
        <v>1985</v>
      </c>
      <c r="C2899" s="133">
        <v>11208701</v>
      </c>
      <c r="D2899" s="133">
        <v>2464945.83</v>
      </c>
    </row>
    <row r="2900" spans="2:4">
      <c r="B2900" s="200" t="s">
        <v>1986</v>
      </c>
      <c r="C2900" s="133">
        <v>4768626</v>
      </c>
      <c r="D2900" s="133">
        <v>1364158.89</v>
      </c>
    </row>
    <row r="2901" spans="2:4">
      <c r="B2901" s="199" t="s">
        <v>1987</v>
      </c>
      <c r="C2901" s="133">
        <v>4768626</v>
      </c>
      <c r="D2901" s="133">
        <v>1364158.89</v>
      </c>
    </row>
    <row r="2902" spans="2:4">
      <c r="B2902" s="200" t="s">
        <v>1988</v>
      </c>
      <c r="C2902" s="133">
        <v>11208701</v>
      </c>
      <c r="D2902" s="133">
        <v>1721785.53</v>
      </c>
    </row>
    <row r="2903" spans="2:4">
      <c r="B2903" s="199" t="s">
        <v>1989</v>
      </c>
      <c r="C2903" s="133">
        <v>11208701</v>
      </c>
      <c r="D2903" s="133">
        <v>1721785.53</v>
      </c>
    </row>
    <row r="2904" spans="2:4">
      <c r="B2904" s="200" t="s">
        <v>2891</v>
      </c>
      <c r="C2904" s="133">
        <v>6731551</v>
      </c>
      <c r="D2904" s="133">
        <v>2907756.89</v>
      </c>
    </row>
    <row r="2905" spans="2:4">
      <c r="B2905" s="199" t="s">
        <v>1990</v>
      </c>
      <c r="C2905" s="133">
        <v>6731551</v>
      </c>
      <c r="D2905" s="133">
        <v>2907756.89</v>
      </c>
    </row>
    <row r="2906" spans="2:4">
      <c r="B2906" s="200" t="s">
        <v>2900</v>
      </c>
      <c r="C2906" s="133">
        <v>89494061</v>
      </c>
      <c r="D2906" s="133">
        <v>0</v>
      </c>
    </row>
    <row r="2907" spans="2:4">
      <c r="B2907" s="199" t="s">
        <v>885</v>
      </c>
      <c r="C2907" s="133">
        <v>89494061</v>
      </c>
      <c r="D2907" s="133">
        <v>0</v>
      </c>
    </row>
    <row r="2908" spans="2:4">
      <c r="B2908" s="200" t="s">
        <v>532</v>
      </c>
      <c r="C2908" s="133">
        <v>41235553</v>
      </c>
      <c r="D2908" s="133">
        <v>22091075.609999999</v>
      </c>
    </row>
    <row r="2909" spans="2:4">
      <c r="B2909" s="199" t="s">
        <v>881</v>
      </c>
      <c r="C2909" s="133">
        <v>41235553</v>
      </c>
      <c r="D2909" s="133">
        <v>22091075.609999999</v>
      </c>
    </row>
    <row r="2910" spans="2:4">
      <c r="B2910" s="200" t="s">
        <v>1991</v>
      </c>
      <c r="C2910" s="133">
        <v>6731551</v>
      </c>
      <c r="D2910" s="133">
        <v>1721785.52</v>
      </c>
    </row>
    <row r="2911" spans="2:4">
      <c r="B2911" s="199" t="s">
        <v>1992</v>
      </c>
      <c r="C2911" s="133">
        <v>6731551</v>
      </c>
      <c r="D2911" s="133">
        <v>1721785.52</v>
      </c>
    </row>
    <row r="2912" spans="2:4">
      <c r="B2912" s="200" t="s">
        <v>1993</v>
      </c>
      <c r="C2912" s="133">
        <v>11208701</v>
      </c>
      <c r="D2912" s="133">
        <v>1721785.52</v>
      </c>
    </row>
    <row r="2913" spans="2:4">
      <c r="B2913" s="199" t="s">
        <v>1994</v>
      </c>
      <c r="C2913" s="133">
        <v>11208701</v>
      </c>
      <c r="D2913" s="133">
        <v>1721785.52</v>
      </c>
    </row>
    <row r="2914" spans="2:4">
      <c r="B2914" s="200" t="s">
        <v>1995</v>
      </c>
      <c r="C2914" s="133">
        <v>11208701</v>
      </c>
      <c r="D2914" s="133">
        <v>1203124.6100000001</v>
      </c>
    </row>
    <row r="2915" spans="2:4">
      <c r="B2915" s="199" t="s">
        <v>1996</v>
      </c>
      <c r="C2915" s="133">
        <v>11208701</v>
      </c>
      <c r="D2915" s="133">
        <v>1203124.6100000001</v>
      </c>
    </row>
    <row r="2916" spans="2:4">
      <c r="B2916" s="200" t="s">
        <v>2892</v>
      </c>
      <c r="C2916" s="133">
        <v>11208701</v>
      </c>
      <c r="D2916" s="133">
        <v>1688348.2</v>
      </c>
    </row>
    <row r="2917" spans="2:4">
      <c r="B2917" s="199" t="s">
        <v>1997</v>
      </c>
      <c r="C2917" s="133">
        <v>11208701</v>
      </c>
      <c r="D2917" s="133">
        <v>1688348.2</v>
      </c>
    </row>
    <row r="2918" spans="2:4">
      <c r="B2918" s="200" t="s">
        <v>533</v>
      </c>
      <c r="C2918" s="133">
        <v>112581153</v>
      </c>
      <c r="D2918" s="133">
        <v>152480922.14000002</v>
      </c>
    </row>
    <row r="2919" spans="2:4">
      <c r="B2919" s="199" t="s">
        <v>882</v>
      </c>
      <c r="C2919" s="133">
        <v>112581153</v>
      </c>
      <c r="D2919" s="133">
        <v>152480922.14000002</v>
      </c>
    </row>
    <row r="2920" spans="2:4">
      <c r="B2920" s="200" t="s">
        <v>1998</v>
      </c>
      <c r="C2920" s="133">
        <v>4768626</v>
      </c>
      <c r="D2920" s="133">
        <v>2473676.6800000002</v>
      </c>
    </row>
    <row r="2921" spans="2:4">
      <c r="B2921" s="199" t="s">
        <v>1999</v>
      </c>
      <c r="C2921" s="133">
        <v>4768626</v>
      </c>
      <c r="D2921" s="133">
        <v>2473676.6800000002</v>
      </c>
    </row>
    <row r="2922" spans="2:4">
      <c r="B2922" s="200" t="s">
        <v>2000</v>
      </c>
      <c r="C2922" s="133">
        <v>6731551</v>
      </c>
      <c r="D2922" s="133">
        <v>2473676.67</v>
      </c>
    </row>
    <row r="2923" spans="2:4">
      <c r="B2923" s="199" t="s">
        <v>2001</v>
      </c>
      <c r="C2923" s="133">
        <v>6731551</v>
      </c>
      <c r="D2923" s="133">
        <v>2473676.67</v>
      </c>
    </row>
    <row r="2924" spans="2:4">
      <c r="B2924" s="200" t="s">
        <v>2002</v>
      </c>
      <c r="C2924" s="133">
        <v>11208701</v>
      </c>
      <c r="D2924" s="133">
        <v>0</v>
      </c>
    </row>
    <row r="2925" spans="2:4">
      <c r="B2925" s="199" t="s">
        <v>2003</v>
      </c>
      <c r="C2925" s="133">
        <v>11208701</v>
      </c>
      <c r="D2925" s="133">
        <v>0</v>
      </c>
    </row>
    <row r="2926" spans="2:4">
      <c r="B2926" s="200" t="s">
        <v>2004</v>
      </c>
      <c r="C2926" s="133">
        <v>11208701</v>
      </c>
      <c r="D2926" s="133">
        <v>0</v>
      </c>
    </row>
    <row r="2927" spans="2:4">
      <c r="B2927" s="199" t="s">
        <v>2005</v>
      </c>
      <c r="C2927" s="133">
        <v>11208701</v>
      </c>
      <c r="D2927" s="133">
        <v>0</v>
      </c>
    </row>
    <row r="2928" spans="2:4">
      <c r="B2928" s="200" t="s">
        <v>2006</v>
      </c>
      <c r="C2928" s="133">
        <v>4768626</v>
      </c>
      <c r="D2928" s="133">
        <v>0</v>
      </c>
    </row>
    <row r="2929" spans="2:4">
      <c r="B2929" s="199" t="s">
        <v>2007</v>
      </c>
      <c r="C2929" s="133">
        <v>4768626</v>
      </c>
      <c r="D2929" s="133">
        <v>0</v>
      </c>
    </row>
    <row r="2930" spans="2:4">
      <c r="B2930" s="200" t="s">
        <v>2893</v>
      </c>
      <c r="C2930" s="133">
        <v>11208701</v>
      </c>
      <c r="D2930" s="133">
        <v>0</v>
      </c>
    </row>
    <row r="2931" spans="2:4">
      <c r="B2931" s="199" t="s">
        <v>2008</v>
      </c>
      <c r="C2931" s="133">
        <v>11208701</v>
      </c>
      <c r="D2931" s="133">
        <v>0</v>
      </c>
    </row>
    <row r="2932" spans="2:4">
      <c r="B2932" s="200" t="s">
        <v>534</v>
      </c>
      <c r="C2932" s="133">
        <v>38457890</v>
      </c>
      <c r="D2932" s="133">
        <v>1230087.1200000001</v>
      </c>
    </row>
    <row r="2933" spans="2:4">
      <c r="B2933" s="199" t="s">
        <v>883</v>
      </c>
      <c r="C2933" s="133">
        <v>38457890</v>
      </c>
      <c r="D2933" s="133">
        <v>1230087.1200000001</v>
      </c>
    </row>
    <row r="2934" spans="2:4">
      <c r="B2934" s="200" t="s">
        <v>2009</v>
      </c>
      <c r="C2934" s="133">
        <v>4768626</v>
      </c>
      <c r="D2934" s="133">
        <v>3594898.5</v>
      </c>
    </row>
    <row r="2935" spans="2:4">
      <c r="B2935" s="199" t="s">
        <v>2010</v>
      </c>
      <c r="C2935" s="133">
        <v>4768626</v>
      </c>
      <c r="D2935" s="133">
        <v>3594898.5</v>
      </c>
    </row>
    <row r="2936" spans="2:4">
      <c r="B2936" s="200" t="s">
        <v>2011</v>
      </c>
      <c r="C2936" s="133">
        <v>11208701</v>
      </c>
      <c r="D2936" s="133">
        <v>0</v>
      </c>
    </row>
    <row r="2937" spans="2:4">
      <c r="B2937" s="199" t="s">
        <v>2012</v>
      </c>
      <c r="C2937" s="133">
        <v>11208701</v>
      </c>
      <c r="D2937" s="133">
        <v>0</v>
      </c>
    </row>
    <row r="2938" spans="2:4">
      <c r="B2938" s="200" t="s">
        <v>2013</v>
      </c>
      <c r="C2938" s="133">
        <v>11208701</v>
      </c>
      <c r="D2938" s="133">
        <v>2476598.5699999998</v>
      </c>
    </row>
    <row r="2939" spans="2:4">
      <c r="B2939" s="199" t="s">
        <v>2014</v>
      </c>
      <c r="C2939" s="133">
        <v>11208701</v>
      </c>
      <c r="D2939" s="133">
        <v>2476598.5699999998</v>
      </c>
    </row>
    <row r="2940" spans="2:4">
      <c r="B2940" s="200" t="s">
        <v>2894</v>
      </c>
      <c r="C2940" s="133">
        <v>4768626</v>
      </c>
      <c r="D2940" s="133">
        <v>1118299.93</v>
      </c>
    </row>
    <row r="2941" spans="2:4">
      <c r="B2941" s="199" t="s">
        <v>2015</v>
      </c>
      <c r="C2941" s="133">
        <v>4768626</v>
      </c>
      <c r="D2941" s="133">
        <v>1118299.93</v>
      </c>
    </row>
    <row r="2942" spans="2:4">
      <c r="B2942" s="200" t="s">
        <v>2016</v>
      </c>
      <c r="C2942" s="133">
        <v>6731551</v>
      </c>
      <c r="D2942" s="133">
        <v>0</v>
      </c>
    </row>
    <row r="2943" spans="2:4">
      <c r="B2943" s="199" t="s">
        <v>2017</v>
      </c>
      <c r="C2943" s="133">
        <v>6731551</v>
      </c>
      <c r="D2943" s="133">
        <v>0</v>
      </c>
    </row>
    <row r="2944" spans="2:4">
      <c r="B2944" s="200" t="s">
        <v>2018</v>
      </c>
      <c r="C2944" s="133">
        <v>11208701</v>
      </c>
      <c r="D2944" s="133">
        <v>0</v>
      </c>
    </row>
    <row r="2945" spans="2:4">
      <c r="B2945" s="199" t="s">
        <v>2019</v>
      </c>
      <c r="C2945" s="133">
        <v>11208701</v>
      </c>
      <c r="D2945" s="133">
        <v>0</v>
      </c>
    </row>
    <row r="2946" spans="2:4">
      <c r="B2946" s="200" t="s">
        <v>2020</v>
      </c>
      <c r="C2946" s="133">
        <v>11208701</v>
      </c>
      <c r="D2946" s="133">
        <v>0</v>
      </c>
    </row>
    <row r="2947" spans="2:4">
      <c r="B2947" s="199" t="s">
        <v>2021</v>
      </c>
      <c r="C2947" s="133">
        <v>11208701</v>
      </c>
      <c r="D2947" s="133">
        <v>0</v>
      </c>
    </row>
    <row r="2948" spans="2:4">
      <c r="B2948" s="200" t="s">
        <v>2022</v>
      </c>
      <c r="C2948" s="133">
        <v>4768626</v>
      </c>
      <c r="D2948" s="133">
        <v>0</v>
      </c>
    </row>
    <row r="2949" spans="2:4">
      <c r="B2949" s="199" t="s">
        <v>2023</v>
      </c>
      <c r="C2949" s="133">
        <v>4768626</v>
      </c>
      <c r="D2949" s="133">
        <v>0</v>
      </c>
    </row>
    <row r="2950" spans="2:4">
      <c r="B2950" s="200" t="s">
        <v>2024</v>
      </c>
      <c r="C2950" s="133">
        <v>11208701</v>
      </c>
      <c r="D2950" s="133">
        <v>2505450.08</v>
      </c>
    </row>
    <row r="2951" spans="2:4">
      <c r="B2951" s="199" t="s">
        <v>2025</v>
      </c>
      <c r="C2951" s="133">
        <v>11208701</v>
      </c>
      <c r="D2951" s="133">
        <v>2505450.08</v>
      </c>
    </row>
    <row r="2952" spans="2:4">
      <c r="B2952" s="200" t="s">
        <v>2026</v>
      </c>
      <c r="C2952" s="133">
        <v>11208701</v>
      </c>
      <c r="D2952" s="133">
        <v>2505450.08</v>
      </c>
    </row>
    <row r="2953" spans="2:4">
      <c r="B2953" s="199" t="s">
        <v>2027</v>
      </c>
      <c r="C2953" s="133">
        <v>11208701</v>
      </c>
      <c r="D2953" s="133">
        <v>2505450.08</v>
      </c>
    </row>
    <row r="2954" spans="2:4">
      <c r="B2954" s="200" t="s">
        <v>535</v>
      </c>
      <c r="C2954" s="133">
        <v>32649233</v>
      </c>
      <c r="D2954" s="133">
        <v>0</v>
      </c>
    </row>
    <row r="2955" spans="2:4">
      <c r="B2955" s="199" t="s">
        <v>884</v>
      </c>
      <c r="C2955" s="133">
        <v>32649233</v>
      </c>
      <c r="D2955" s="133">
        <v>0</v>
      </c>
    </row>
    <row r="2956" spans="2:4">
      <c r="B2956" s="200" t="s">
        <v>2895</v>
      </c>
      <c r="C2956" s="133">
        <v>4768626</v>
      </c>
      <c r="D2956" s="133">
        <v>1123454.27</v>
      </c>
    </row>
    <row r="2957" spans="2:4">
      <c r="B2957" s="199" t="s">
        <v>2028</v>
      </c>
      <c r="C2957" s="133">
        <v>4768626</v>
      </c>
      <c r="D2957" s="133">
        <v>1123454.27</v>
      </c>
    </row>
    <row r="2958" spans="2:4">
      <c r="B2958" s="200" t="s">
        <v>536</v>
      </c>
      <c r="C2958" s="133">
        <v>47760412</v>
      </c>
      <c r="D2958" s="133">
        <v>0</v>
      </c>
    </row>
    <row r="2959" spans="2:4">
      <c r="B2959" s="199" t="s">
        <v>886</v>
      </c>
      <c r="C2959" s="133">
        <v>47760412</v>
      </c>
      <c r="D2959" s="133">
        <v>0</v>
      </c>
    </row>
    <row r="2960" spans="2:4">
      <c r="B2960" s="200" t="s">
        <v>2897</v>
      </c>
      <c r="C2960" s="133">
        <v>11208701</v>
      </c>
      <c r="D2960" s="133">
        <v>2505450.08</v>
      </c>
    </row>
    <row r="2961" spans="2:4">
      <c r="B2961" s="199" t="s">
        <v>2029</v>
      </c>
      <c r="C2961" s="133">
        <v>11208701</v>
      </c>
      <c r="D2961" s="133">
        <v>2505450.08</v>
      </c>
    </row>
    <row r="2962" spans="2:4">
      <c r="B2962" s="200" t="s">
        <v>2030</v>
      </c>
      <c r="C2962" s="133">
        <v>4768626</v>
      </c>
      <c r="D2962" s="133">
        <v>2509026.75</v>
      </c>
    </row>
    <row r="2963" spans="2:4">
      <c r="B2963" s="199" t="s">
        <v>2031</v>
      </c>
      <c r="C2963" s="133">
        <v>4768626</v>
      </c>
      <c r="D2963" s="133">
        <v>2509026.75</v>
      </c>
    </row>
    <row r="2964" spans="2:4">
      <c r="B2964" s="200" t="s">
        <v>2032</v>
      </c>
      <c r="C2964" s="133">
        <v>11208701</v>
      </c>
      <c r="D2964" s="133">
        <v>2509026.75</v>
      </c>
    </row>
    <row r="2965" spans="2:4">
      <c r="B2965" s="199" t="s">
        <v>2033</v>
      </c>
      <c r="C2965" s="133">
        <v>11208701</v>
      </c>
      <c r="D2965" s="133">
        <v>2509026.75</v>
      </c>
    </row>
    <row r="2966" spans="2:4">
      <c r="B2966" s="200" t="s">
        <v>2034</v>
      </c>
      <c r="C2966" s="133">
        <v>11208701</v>
      </c>
      <c r="D2966" s="133">
        <v>2509026.75</v>
      </c>
    </row>
    <row r="2967" spans="2:4">
      <c r="B2967" s="199" t="s">
        <v>2035</v>
      </c>
      <c r="C2967" s="133">
        <v>11208701</v>
      </c>
      <c r="D2967" s="133">
        <v>2509026.75</v>
      </c>
    </row>
    <row r="2968" spans="2:4">
      <c r="B2968" s="200" t="s">
        <v>3448</v>
      </c>
      <c r="C2968" s="133">
        <v>0</v>
      </c>
      <c r="D2968" s="133">
        <v>4632515.78</v>
      </c>
    </row>
    <row r="2969" spans="2:4">
      <c r="B2969" s="199" t="s">
        <v>3449</v>
      </c>
      <c r="C2969" s="133">
        <v>0</v>
      </c>
      <c r="D2969" s="133">
        <v>4632515.78</v>
      </c>
    </row>
    <row r="2970" spans="2:4">
      <c r="B2970" s="200" t="s">
        <v>2036</v>
      </c>
      <c r="C2970" s="133">
        <v>11208701</v>
      </c>
      <c r="D2970" s="133">
        <v>1111733.6100000001</v>
      </c>
    </row>
    <row r="2971" spans="2:4">
      <c r="B2971" s="199" t="s">
        <v>2037</v>
      </c>
      <c r="C2971" s="133">
        <v>11208701</v>
      </c>
      <c r="D2971" s="133">
        <v>1111733.6100000001</v>
      </c>
    </row>
    <row r="2972" spans="2:4">
      <c r="B2972" s="200" t="s">
        <v>2038</v>
      </c>
      <c r="C2972" s="133">
        <v>11208701</v>
      </c>
      <c r="D2972" s="133">
        <v>2521954.12</v>
      </c>
    </row>
    <row r="2973" spans="2:4">
      <c r="B2973" s="199" t="s">
        <v>2039</v>
      </c>
      <c r="C2973" s="133">
        <v>11208701</v>
      </c>
      <c r="D2973" s="133">
        <v>2521954.12</v>
      </c>
    </row>
    <row r="2974" spans="2:4">
      <c r="B2974" s="200" t="s">
        <v>2040</v>
      </c>
      <c r="C2974" s="133">
        <v>4768626</v>
      </c>
      <c r="D2974" s="133">
        <v>1072940.79</v>
      </c>
    </row>
    <row r="2975" spans="2:4">
      <c r="B2975" s="199" t="s">
        <v>2041</v>
      </c>
      <c r="C2975" s="133">
        <v>4768626</v>
      </c>
      <c r="D2975" s="133">
        <v>1072940.79</v>
      </c>
    </row>
    <row r="2976" spans="2:4">
      <c r="B2976" s="200" t="s">
        <v>2042</v>
      </c>
      <c r="C2976" s="133">
        <v>11208701</v>
      </c>
      <c r="D2976" s="133">
        <v>2521954.13</v>
      </c>
    </row>
    <row r="2977" spans="2:4">
      <c r="B2977" s="199" t="s">
        <v>2043</v>
      </c>
      <c r="C2977" s="133">
        <v>11208701</v>
      </c>
      <c r="D2977" s="133">
        <v>2521954.13</v>
      </c>
    </row>
    <row r="2978" spans="2:4">
      <c r="B2978" s="200" t="s">
        <v>2044</v>
      </c>
      <c r="C2978" s="133">
        <v>6731551</v>
      </c>
      <c r="D2978" s="133">
        <v>1514598.83</v>
      </c>
    </row>
    <row r="2979" spans="2:4">
      <c r="B2979" s="199" t="s">
        <v>2045</v>
      </c>
      <c r="C2979" s="133">
        <v>6731551</v>
      </c>
      <c r="D2979" s="133">
        <v>1514598.83</v>
      </c>
    </row>
    <row r="2980" spans="2:4">
      <c r="B2980" s="200" t="s">
        <v>2046</v>
      </c>
      <c r="C2980" s="133">
        <v>6731551</v>
      </c>
      <c r="D2980" s="133">
        <v>0</v>
      </c>
    </row>
    <row r="2981" spans="2:4">
      <c r="B2981" s="199" t="s">
        <v>2047</v>
      </c>
      <c r="C2981" s="133">
        <v>6731551</v>
      </c>
      <c r="D2981" s="133">
        <v>0</v>
      </c>
    </row>
    <row r="2982" spans="2:4">
      <c r="B2982" s="200" t="s">
        <v>3684</v>
      </c>
      <c r="C2982" s="133">
        <v>0</v>
      </c>
      <c r="D2982" s="133">
        <v>0</v>
      </c>
    </row>
    <row r="2983" spans="2:4">
      <c r="B2983" s="199" t="s">
        <v>3683</v>
      </c>
      <c r="C2983" s="133">
        <v>0</v>
      </c>
      <c r="D2983" s="133">
        <v>0</v>
      </c>
    </row>
    <row r="2984" spans="2:4">
      <c r="B2984" s="200" t="s">
        <v>2898</v>
      </c>
      <c r="C2984" s="133">
        <v>4768626</v>
      </c>
      <c r="D2984" s="133">
        <v>0</v>
      </c>
    </row>
    <row r="2985" spans="2:4">
      <c r="B2985" s="199" t="s">
        <v>2048</v>
      </c>
      <c r="C2985" s="133">
        <v>4768626</v>
      </c>
      <c r="D2985" s="133">
        <v>0</v>
      </c>
    </row>
    <row r="2986" spans="2:4">
      <c r="B2986" s="200" t="s">
        <v>2899</v>
      </c>
      <c r="C2986" s="133">
        <v>300721032</v>
      </c>
      <c r="D2986" s="133">
        <v>115428856.08</v>
      </c>
    </row>
    <row r="2987" spans="2:4">
      <c r="B2987" s="199" t="s">
        <v>2692</v>
      </c>
      <c r="C2987" s="133">
        <v>300721032</v>
      </c>
      <c r="D2987" s="133">
        <v>115428856.08</v>
      </c>
    </row>
    <row r="2988" spans="2:4">
      <c r="B2988" s="200" t="s">
        <v>2049</v>
      </c>
      <c r="C2988" s="133">
        <v>6731551</v>
      </c>
      <c r="D2988" s="133">
        <v>0</v>
      </c>
    </row>
    <row r="2989" spans="2:4">
      <c r="B2989" s="199" t="s">
        <v>2050</v>
      </c>
      <c r="C2989" s="133">
        <v>6731551</v>
      </c>
      <c r="D2989" s="133">
        <v>0</v>
      </c>
    </row>
    <row r="2990" spans="2:4">
      <c r="B2990" s="200" t="s">
        <v>2051</v>
      </c>
      <c r="C2990" s="133">
        <v>6731551</v>
      </c>
      <c r="D2990" s="133">
        <v>0</v>
      </c>
    </row>
    <row r="2991" spans="2:4">
      <c r="B2991" s="199" t="s">
        <v>2052</v>
      </c>
      <c r="C2991" s="133">
        <v>6731551</v>
      </c>
      <c r="D2991" s="133">
        <v>0</v>
      </c>
    </row>
    <row r="2992" spans="2:4">
      <c r="B2992" s="200" t="s">
        <v>2053</v>
      </c>
      <c r="C2992" s="133">
        <v>6731551</v>
      </c>
      <c r="D2992" s="133">
        <v>0</v>
      </c>
    </row>
    <row r="2993" spans="2:4">
      <c r="B2993" s="199" t="s">
        <v>2054</v>
      </c>
      <c r="C2993" s="133">
        <v>6731551</v>
      </c>
      <c r="D2993" s="133">
        <v>0</v>
      </c>
    </row>
    <row r="2994" spans="2:4">
      <c r="B2994" s="200" t="s">
        <v>2055</v>
      </c>
      <c r="C2994" s="133">
        <v>6731551</v>
      </c>
      <c r="D2994" s="133">
        <v>0</v>
      </c>
    </row>
    <row r="2995" spans="2:4">
      <c r="B2995" s="199" t="s">
        <v>2056</v>
      </c>
      <c r="C2995" s="133">
        <v>6731551</v>
      </c>
      <c r="D2995" s="133">
        <v>0</v>
      </c>
    </row>
    <row r="2996" spans="2:4">
      <c r="B2996" s="200" t="s">
        <v>2057</v>
      </c>
      <c r="C2996" s="133">
        <v>4768626</v>
      </c>
      <c r="D2996" s="133">
        <v>0</v>
      </c>
    </row>
    <row r="2997" spans="2:4">
      <c r="B2997" s="199" t="s">
        <v>2058</v>
      </c>
      <c r="C2997" s="133">
        <v>4768626</v>
      </c>
      <c r="D2997" s="133">
        <v>0</v>
      </c>
    </row>
    <row r="2998" spans="2:4">
      <c r="B2998" s="200" t="s">
        <v>3450</v>
      </c>
      <c r="C2998" s="133">
        <v>0</v>
      </c>
      <c r="D2998" s="133">
        <v>180304749.38</v>
      </c>
    </row>
    <row r="2999" spans="2:4">
      <c r="B2999" s="199" t="s">
        <v>3451</v>
      </c>
      <c r="C2999" s="133">
        <v>0</v>
      </c>
      <c r="D2999" s="133">
        <v>180304749.38</v>
      </c>
    </row>
    <row r="3000" spans="2:4">
      <c r="B3000" s="200" t="s">
        <v>2059</v>
      </c>
      <c r="C3000" s="133">
        <v>11208701</v>
      </c>
      <c r="D3000" s="133">
        <v>0</v>
      </c>
    </row>
    <row r="3001" spans="2:4">
      <c r="B3001" s="199" t="s">
        <v>2060</v>
      </c>
      <c r="C3001" s="133">
        <v>11208701</v>
      </c>
      <c r="D3001" s="133">
        <v>0</v>
      </c>
    </row>
    <row r="3002" spans="2:4">
      <c r="B3002" s="200" t="s">
        <v>2061</v>
      </c>
      <c r="C3002" s="133">
        <v>6731551</v>
      </c>
      <c r="D3002" s="133">
        <v>0</v>
      </c>
    </row>
    <row r="3003" spans="2:4">
      <c r="B3003" s="199" t="s">
        <v>2062</v>
      </c>
      <c r="C3003" s="133">
        <v>6731551</v>
      </c>
      <c r="D3003" s="133">
        <v>0</v>
      </c>
    </row>
    <row r="3004" spans="2:4">
      <c r="B3004" s="200" t="s">
        <v>2063</v>
      </c>
      <c r="C3004" s="133">
        <v>4768626</v>
      </c>
      <c r="D3004" s="133">
        <v>0</v>
      </c>
    </row>
    <row r="3005" spans="2:4">
      <c r="B3005" s="199" t="s">
        <v>2064</v>
      </c>
      <c r="C3005" s="133">
        <v>4768626</v>
      </c>
      <c r="D3005" s="133">
        <v>0</v>
      </c>
    </row>
    <row r="3006" spans="2:4">
      <c r="B3006" s="200" t="s">
        <v>2065</v>
      </c>
      <c r="C3006" s="133">
        <v>11208701</v>
      </c>
      <c r="D3006" s="133">
        <v>0</v>
      </c>
    </row>
    <row r="3007" spans="2:4">
      <c r="B3007" s="199" t="s">
        <v>2066</v>
      </c>
      <c r="C3007" s="133">
        <v>11208701</v>
      </c>
      <c r="D3007" s="133">
        <v>0</v>
      </c>
    </row>
    <row r="3008" spans="2:4">
      <c r="B3008" s="200" t="s">
        <v>2067</v>
      </c>
      <c r="C3008" s="133">
        <v>11208701</v>
      </c>
      <c r="D3008" s="133">
        <v>2464945.83</v>
      </c>
    </row>
    <row r="3009" spans="2:4">
      <c r="B3009" s="199" t="s">
        <v>2068</v>
      </c>
      <c r="C3009" s="133">
        <v>11208701</v>
      </c>
      <c r="D3009" s="133">
        <v>2464945.83</v>
      </c>
    </row>
    <row r="3010" spans="2:4">
      <c r="B3010" s="201" t="s">
        <v>283</v>
      </c>
      <c r="C3010" s="135">
        <v>0</v>
      </c>
      <c r="D3010" s="135">
        <v>695300000</v>
      </c>
    </row>
    <row r="3011" spans="2:4">
      <c r="B3011" s="200" t="s">
        <v>3631</v>
      </c>
      <c r="C3011" s="133">
        <v>0</v>
      </c>
      <c r="D3011" s="133">
        <v>442378767</v>
      </c>
    </row>
    <row r="3012" spans="2:4">
      <c r="B3012" s="199" t="s">
        <v>3629</v>
      </c>
      <c r="C3012" s="133">
        <v>0</v>
      </c>
      <c r="D3012" s="133">
        <v>442378767</v>
      </c>
    </row>
    <row r="3013" spans="2:4">
      <c r="B3013" s="200" t="s">
        <v>3630</v>
      </c>
      <c r="C3013" s="133">
        <v>0</v>
      </c>
      <c r="D3013" s="133">
        <v>252921233</v>
      </c>
    </row>
    <row r="3014" spans="2:4">
      <c r="B3014" s="199" t="s">
        <v>3629</v>
      </c>
      <c r="C3014" s="133">
        <v>0</v>
      </c>
      <c r="D3014" s="133">
        <v>252921233</v>
      </c>
    </row>
    <row r="3015" spans="2:4">
      <c r="B3015" s="201" t="s">
        <v>298</v>
      </c>
      <c r="C3015" s="135">
        <v>1211993465</v>
      </c>
      <c r="D3015" s="135">
        <v>747290382.69999993</v>
      </c>
    </row>
    <row r="3016" spans="2:4">
      <c r="B3016" s="200" t="s">
        <v>517</v>
      </c>
      <c r="C3016" s="133">
        <v>1022723262</v>
      </c>
      <c r="D3016" s="133">
        <v>712723262</v>
      </c>
    </row>
    <row r="3017" spans="2:4">
      <c r="B3017" s="199" t="s">
        <v>865</v>
      </c>
      <c r="C3017" s="133">
        <v>1022723262</v>
      </c>
      <c r="D3017" s="133">
        <v>712723262</v>
      </c>
    </row>
    <row r="3018" spans="2:4">
      <c r="B3018" s="200" t="s">
        <v>3628</v>
      </c>
      <c r="C3018" s="133">
        <v>0</v>
      </c>
      <c r="D3018" s="133">
        <v>3536051.01</v>
      </c>
    </row>
    <row r="3019" spans="2:4">
      <c r="B3019" s="199" t="s">
        <v>3627</v>
      </c>
      <c r="C3019" s="133">
        <v>0</v>
      </c>
      <c r="D3019" s="133">
        <v>3536051.01</v>
      </c>
    </row>
    <row r="3020" spans="2:4">
      <c r="B3020" s="200" t="s">
        <v>3626</v>
      </c>
      <c r="C3020" s="133">
        <v>0</v>
      </c>
      <c r="D3020" s="133">
        <v>0</v>
      </c>
    </row>
    <row r="3021" spans="2:4">
      <c r="B3021" s="199" t="s">
        <v>3625</v>
      </c>
      <c r="C3021" s="133">
        <v>0</v>
      </c>
      <c r="D3021" s="133">
        <v>0</v>
      </c>
    </row>
    <row r="3022" spans="2:4">
      <c r="B3022" s="200" t="s">
        <v>535</v>
      </c>
      <c r="C3022" s="133">
        <v>94956552</v>
      </c>
      <c r="D3022" s="133">
        <v>29205940.039999999</v>
      </c>
    </row>
    <row r="3023" spans="2:4">
      <c r="B3023" s="199" t="s">
        <v>1107</v>
      </c>
      <c r="C3023" s="133">
        <v>94956552</v>
      </c>
      <c r="D3023" s="133">
        <v>29205940.039999999</v>
      </c>
    </row>
    <row r="3024" spans="2:4">
      <c r="B3024" s="200" t="s">
        <v>2896</v>
      </c>
      <c r="C3024" s="133">
        <v>94313651</v>
      </c>
      <c r="D3024" s="133">
        <v>1825129.65</v>
      </c>
    </row>
    <row r="3025" spans="2:4">
      <c r="B3025" s="199" t="s">
        <v>1107</v>
      </c>
      <c r="C3025" s="133">
        <v>94313651</v>
      </c>
      <c r="D3025" s="133">
        <v>1825129.65</v>
      </c>
    </row>
    <row r="3026" spans="2:4">
      <c r="B3026" s="201" t="s">
        <v>284</v>
      </c>
      <c r="C3026" s="135">
        <v>228950000</v>
      </c>
      <c r="D3026" s="135">
        <v>0</v>
      </c>
    </row>
    <row r="3027" spans="2:4">
      <c r="B3027" s="200" t="s">
        <v>282</v>
      </c>
      <c r="C3027" s="133">
        <v>228950000</v>
      </c>
      <c r="D3027" s="133">
        <v>0</v>
      </c>
    </row>
    <row r="3028" spans="2:4">
      <c r="B3028" s="199" t="s">
        <v>887</v>
      </c>
      <c r="C3028" s="133">
        <v>228950000</v>
      </c>
      <c r="D3028" s="133">
        <v>0</v>
      </c>
    </row>
    <row r="3029" spans="2:4">
      <c r="B3029" s="202" t="s">
        <v>537</v>
      </c>
      <c r="C3029" s="133">
        <v>291330348</v>
      </c>
      <c r="D3029" s="133">
        <v>142448172.69999999</v>
      </c>
    </row>
    <row r="3030" spans="2:4">
      <c r="B3030" s="201" t="s">
        <v>281</v>
      </c>
      <c r="C3030" s="135">
        <v>291330348</v>
      </c>
      <c r="D3030" s="135">
        <v>142448172.69999999</v>
      </c>
    </row>
    <row r="3031" spans="2:4">
      <c r="B3031" s="200" t="s">
        <v>2069</v>
      </c>
      <c r="C3031" s="133">
        <v>5149544</v>
      </c>
      <c r="D3031" s="133">
        <v>0</v>
      </c>
    </row>
    <row r="3032" spans="2:4">
      <c r="B3032" s="199" t="s">
        <v>2070</v>
      </c>
      <c r="C3032" s="133">
        <v>5149544</v>
      </c>
      <c r="D3032" s="133">
        <v>0</v>
      </c>
    </row>
    <row r="3033" spans="2:4">
      <c r="B3033" s="200" t="s">
        <v>3777</v>
      </c>
      <c r="C3033" s="133">
        <v>0</v>
      </c>
      <c r="D3033" s="133">
        <v>13060765.140000001</v>
      </c>
    </row>
    <row r="3034" spans="2:4">
      <c r="B3034" s="199" t="s">
        <v>3776</v>
      </c>
      <c r="C3034" s="133">
        <v>0</v>
      </c>
      <c r="D3034" s="133">
        <v>13060765.140000001</v>
      </c>
    </row>
    <row r="3035" spans="2:4">
      <c r="B3035" s="200" t="s">
        <v>2071</v>
      </c>
      <c r="C3035" s="133">
        <v>21825563</v>
      </c>
      <c r="D3035" s="133">
        <v>0</v>
      </c>
    </row>
    <row r="3036" spans="2:4">
      <c r="B3036" s="199" t="s">
        <v>2072</v>
      </c>
      <c r="C3036" s="133">
        <v>21825563</v>
      </c>
      <c r="D3036" s="133">
        <v>0</v>
      </c>
    </row>
    <row r="3037" spans="2:4">
      <c r="B3037" s="200" t="s">
        <v>2073</v>
      </c>
      <c r="C3037" s="133">
        <v>11249055</v>
      </c>
      <c r="D3037" s="133">
        <v>0</v>
      </c>
    </row>
    <row r="3038" spans="2:4">
      <c r="B3038" s="199" t="s">
        <v>2074</v>
      </c>
      <c r="C3038" s="133">
        <v>11249055</v>
      </c>
      <c r="D3038" s="133">
        <v>0</v>
      </c>
    </row>
    <row r="3039" spans="2:4">
      <c r="B3039" s="200" t="s">
        <v>2901</v>
      </c>
      <c r="C3039" s="133">
        <v>11249055</v>
      </c>
      <c r="D3039" s="133">
        <v>2481638.98</v>
      </c>
    </row>
    <row r="3040" spans="2:4">
      <c r="B3040" s="199" t="s">
        <v>2075</v>
      </c>
      <c r="C3040" s="133">
        <v>11249055</v>
      </c>
      <c r="D3040" s="133">
        <v>2481638.98</v>
      </c>
    </row>
    <row r="3041" spans="2:4">
      <c r="B3041" s="200" t="s">
        <v>2076</v>
      </c>
      <c r="C3041" s="133">
        <v>11249055</v>
      </c>
      <c r="D3041" s="133">
        <v>2481638.9700000002</v>
      </c>
    </row>
    <row r="3042" spans="2:4">
      <c r="B3042" s="199" t="s">
        <v>2077</v>
      </c>
      <c r="C3042" s="133">
        <v>11249055</v>
      </c>
      <c r="D3042" s="133">
        <v>2481638.9700000002</v>
      </c>
    </row>
    <row r="3043" spans="2:4">
      <c r="B3043" s="200" t="s">
        <v>2078</v>
      </c>
      <c r="C3043" s="133">
        <v>6755494</v>
      </c>
      <c r="D3043" s="133">
        <v>1569384.61</v>
      </c>
    </row>
    <row r="3044" spans="2:4">
      <c r="B3044" s="199" t="s">
        <v>2079</v>
      </c>
      <c r="C3044" s="133">
        <v>6755494</v>
      </c>
      <c r="D3044" s="133">
        <v>1569384.61</v>
      </c>
    </row>
    <row r="3045" spans="2:4">
      <c r="B3045" s="200" t="s">
        <v>2902</v>
      </c>
      <c r="C3045" s="133">
        <v>12430253</v>
      </c>
      <c r="D3045" s="133">
        <v>12986969.74</v>
      </c>
    </row>
    <row r="3046" spans="2:4">
      <c r="B3046" s="199" t="s">
        <v>2693</v>
      </c>
      <c r="C3046" s="133">
        <v>12430253</v>
      </c>
      <c r="D3046" s="133">
        <v>12986969.74</v>
      </c>
    </row>
    <row r="3047" spans="2:4">
      <c r="B3047" s="200" t="s">
        <v>2080</v>
      </c>
      <c r="C3047" s="133">
        <v>6755494</v>
      </c>
      <c r="D3047" s="133">
        <v>1569384.61</v>
      </c>
    </row>
    <row r="3048" spans="2:4">
      <c r="B3048" s="199" t="s">
        <v>2081</v>
      </c>
      <c r="C3048" s="133">
        <v>6755494</v>
      </c>
      <c r="D3048" s="133">
        <v>1569384.61</v>
      </c>
    </row>
    <row r="3049" spans="2:4">
      <c r="B3049" s="200" t="s">
        <v>2082</v>
      </c>
      <c r="C3049" s="133">
        <v>21825563</v>
      </c>
      <c r="D3049" s="133">
        <v>0</v>
      </c>
    </row>
    <row r="3050" spans="2:4">
      <c r="B3050" s="199" t="s">
        <v>2083</v>
      </c>
      <c r="C3050" s="133">
        <v>21825563</v>
      </c>
      <c r="D3050" s="133">
        <v>0</v>
      </c>
    </row>
    <row r="3051" spans="2:4">
      <c r="B3051" s="200" t="s">
        <v>3023</v>
      </c>
      <c r="C3051" s="133">
        <v>19672786</v>
      </c>
      <c r="D3051" s="133">
        <v>7003943.9199999999</v>
      </c>
    </row>
    <row r="3052" spans="2:4">
      <c r="B3052" s="199" t="s">
        <v>3024</v>
      </c>
      <c r="C3052" s="133">
        <v>19672786</v>
      </c>
      <c r="D3052" s="133">
        <v>7003943.9199999999</v>
      </c>
    </row>
    <row r="3053" spans="2:4">
      <c r="B3053" s="200" t="s">
        <v>2084</v>
      </c>
      <c r="C3053" s="133">
        <v>6755494</v>
      </c>
      <c r="D3053" s="133">
        <v>0</v>
      </c>
    </row>
    <row r="3054" spans="2:4">
      <c r="B3054" s="199" t="s">
        <v>2085</v>
      </c>
      <c r="C3054" s="133">
        <v>6755494</v>
      </c>
      <c r="D3054" s="133">
        <v>0</v>
      </c>
    </row>
    <row r="3055" spans="2:4">
      <c r="B3055" s="200" t="s">
        <v>2086</v>
      </c>
      <c r="C3055" s="133">
        <v>11249055</v>
      </c>
      <c r="D3055" s="133">
        <v>0</v>
      </c>
    </row>
    <row r="3056" spans="2:4">
      <c r="B3056" s="199" t="s">
        <v>2087</v>
      </c>
      <c r="C3056" s="133">
        <v>11249055</v>
      </c>
      <c r="D3056" s="133">
        <v>0</v>
      </c>
    </row>
    <row r="3057" spans="2:4">
      <c r="B3057" s="200" t="s">
        <v>2088</v>
      </c>
      <c r="C3057" s="133">
        <v>11249055</v>
      </c>
      <c r="D3057" s="133">
        <v>0</v>
      </c>
    </row>
    <row r="3058" spans="2:4">
      <c r="B3058" s="199" t="s">
        <v>2089</v>
      </c>
      <c r="C3058" s="133">
        <v>11249055</v>
      </c>
      <c r="D3058" s="133">
        <v>0</v>
      </c>
    </row>
    <row r="3059" spans="2:4">
      <c r="B3059" s="200" t="s">
        <v>538</v>
      </c>
      <c r="C3059" s="133">
        <v>91030632</v>
      </c>
      <c r="D3059" s="133">
        <v>79673169.400000006</v>
      </c>
    </row>
    <row r="3060" spans="2:4">
      <c r="B3060" s="199" t="s">
        <v>888</v>
      </c>
      <c r="C3060" s="133">
        <v>91030632</v>
      </c>
      <c r="D3060" s="133">
        <v>79673169.400000006</v>
      </c>
    </row>
    <row r="3061" spans="2:4">
      <c r="B3061" s="200" t="s">
        <v>539</v>
      </c>
      <c r="C3061" s="133">
        <v>4592751</v>
      </c>
      <c r="D3061" s="133">
        <v>4191120.17</v>
      </c>
    </row>
    <row r="3062" spans="2:4">
      <c r="B3062" s="199" t="s">
        <v>889</v>
      </c>
      <c r="C3062" s="133">
        <v>4592751</v>
      </c>
      <c r="D3062" s="133">
        <v>4191120.17</v>
      </c>
    </row>
    <row r="3063" spans="2:4">
      <c r="B3063" s="200" t="s">
        <v>540</v>
      </c>
      <c r="C3063" s="133">
        <v>20611708</v>
      </c>
      <c r="D3063" s="133">
        <v>3455739.1</v>
      </c>
    </row>
    <row r="3064" spans="2:4">
      <c r="B3064" s="199" t="s">
        <v>890</v>
      </c>
      <c r="C3064" s="133">
        <v>20611708</v>
      </c>
      <c r="D3064" s="133">
        <v>3455739.1</v>
      </c>
    </row>
    <row r="3065" spans="2:4">
      <c r="B3065" s="200" t="s">
        <v>3624</v>
      </c>
      <c r="C3065" s="133">
        <v>0</v>
      </c>
      <c r="D3065" s="133">
        <v>536474.71</v>
      </c>
    </row>
    <row r="3066" spans="2:4">
      <c r="B3066" s="199" t="s">
        <v>3623</v>
      </c>
      <c r="C3066" s="133">
        <v>0</v>
      </c>
      <c r="D3066" s="133">
        <v>536474.71</v>
      </c>
    </row>
    <row r="3067" spans="2:4">
      <c r="B3067" s="200" t="s">
        <v>3775</v>
      </c>
      <c r="C3067" s="133">
        <v>0</v>
      </c>
      <c r="D3067" s="133">
        <v>0</v>
      </c>
    </row>
    <row r="3068" spans="2:4">
      <c r="B3068" s="199" t="s">
        <v>3774</v>
      </c>
      <c r="C3068" s="133">
        <v>0</v>
      </c>
      <c r="D3068" s="133">
        <v>0</v>
      </c>
    </row>
    <row r="3069" spans="2:4">
      <c r="B3069" s="200" t="s">
        <v>3773</v>
      </c>
      <c r="C3069" s="133">
        <v>0</v>
      </c>
      <c r="D3069" s="133">
        <v>0</v>
      </c>
    </row>
    <row r="3070" spans="2:4">
      <c r="B3070" s="199" t="s">
        <v>3772</v>
      </c>
      <c r="C3070" s="133">
        <v>0</v>
      </c>
      <c r="D3070" s="133">
        <v>0</v>
      </c>
    </row>
    <row r="3071" spans="2:4">
      <c r="B3071" s="200" t="s">
        <v>3771</v>
      </c>
      <c r="C3071" s="133">
        <v>0</v>
      </c>
      <c r="D3071" s="133">
        <v>0</v>
      </c>
    </row>
    <row r="3072" spans="2:4">
      <c r="B3072" s="199" t="s">
        <v>3770</v>
      </c>
      <c r="C3072" s="133">
        <v>0</v>
      </c>
      <c r="D3072" s="133">
        <v>0</v>
      </c>
    </row>
    <row r="3073" spans="2:4">
      <c r="B3073" s="200" t="s">
        <v>3769</v>
      </c>
      <c r="C3073" s="133">
        <v>0</v>
      </c>
      <c r="D3073" s="133">
        <v>0</v>
      </c>
    </row>
    <row r="3074" spans="2:4">
      <c r="B3074" s="199" t="s">
        <v>3768</v>
      </c>
      <c r="C3074" s="133">
        <v>0</v>
      </c>
      <c r="D3074" s="133">
        <v>0</v>
      </c>
    </row>
    <row r="3075" spans="2:4">
      <c r="B3075" s="200" t="s">
        <v>1108</v>
      </c>
      <c r="C3075" s="133">
        <v>17679791</v>
      </c>
      <c r="D3075" s="133">
        <v>13437943.35</v>
      </c>
    </row>
    <row r="3076" spans="2:4">
      <c r="B3076" s="199" t="s">
        <v>1109</v>
      </c>
      <c r="C3076" s="133">
        <v>17679791</v>
      </c>
      <c r="D3076" s="133">
        <v>13437943.35</v>
      </c>
    </row>
    <row r="3077" spans="2:4">
      <c r="B3077" s="201" t="s">
        <v>283</v>
      </c>
      <c r="C3077" s="135">
        <v>0</v>
      </c>
      <c r="D3077" s="135">
        <v>0</v>
      </c>
    </row>
    <row r="3078" spans="2:4">
      <c r="B3078" s="200" t="s">
        <v>3558</v>
      </c>
      <c r="C3078" s="133">
        <v>0</v>
      </c>
      <c r="D3078" s="133">
        <v>0</v>
      </c>
    </row>
    <row r="3079" spans="2:4">
      <c r="B3079" s="199" t="s">
        <v>3557</v>
      </c>
      <c r="C3079" s="133">
        <v>0</v>
      </c>
      <c r="D3079" s="133">
        <v>0</v>
      </c>
    </row>
    <row r="3080" spans="2:4">
      <c r="B3080" s="201" t="s">
        <v>298</v>
      </c>
      <c r="C3080" s="135">
        <v>0</v>
      </c>
      <c r="D3080" s="135">
        <v>0</v>
      </c>
    </row>
    <row r="3081" spans="2:4">
      <c r="B3081" s="200" t="s">
        <v>3622</v>
      </c>
      <c r="C3081" s="133">
        <v>0</v>
      </c>
      <c r="D3081" s="133">
        <v>0</v>
      </c>
    </row>
    <row r="3082" spans="2:4">
      <c r="B3082" s="199" t="s">
        <v>3621</v>
      </c>
      <c r="C3082" s="133">
        <v>0</v>
      </c>
      <c r="D3082" s="133">
        <v>0</v>
      </c>
    </row>
    <row r="3083" spans="2:4">
      <c r="B3083" s="202" t="s">
        <v>295</v>
      </c>
      <c r="C3083" s="133">
        <v>542829466</v>
      </c>
      <c r="D3083" s="133">
        <v>153742943.34</v>
      </c>
    </row>
    <row r="3084" spans="2:4">
      <c r="B3084" s="201" t="s">
        <v>281</v>
      </c>
      <c r="C3084" s="135">
        <v>542829466</v>
      </c>
      <c r="D3084" s="135">
        <v>153742943.34</v>
      </c>
    </row>
    <row r="3085" spans="2:4">
      <c r="B3085" s="200" t="s">
        <v>2090</v>
      </c>
      <c r="C3085" s="133">
        <v>11249055</v>
      </c>
      <c r="D3085" s="133">
        <v>0</v>
      </c>
    </row>
    <row r="3086" spans="2:4">
      <c r="B3086" s="199" t="s">
        <v>2091</v>
      </c>
      <c r="C3086" s="133">
        <v>11249055</v>
      </c>
      <c r="D3086" s="133">
        <v>0</v>
      </c>
    </row>
    <row r="3087" spans="2:4">
      <c r="B3087" s="200" t="s">
        <v>2092</v>
      </c>
      <c r="C3087" s="133">
        <v>6755494</v>
      </c>
      <c r="D3087" s="133">
        <v>0</v>
      </c>
    </row>
    <row r="3088" spans="2:4">
      <c r="B3088" s="199" t="s">
        <v>2093</v>
      </c>
      <c r="C3088" s="133">
        <v>6755494</v>
      </c>
      <c r="D3088" s="133">
        <v>0</v>
      </c>
    </row>
    <row r="3089" spans="2:4">
      <c r="B3089" s="200" t="s">
        <v>2094</v>
      </c>
      <c r="C3089" s="133">
        <v>11249055</v>
      </c>
      <c r="D3089" s="133">
        <v>0</v>
      </c>
    </row>
    <row r="3090" spans="2:4">
      <c r="B3090" s="199" t="s">
        <v>2095</v>
      </c>
      <c r="C3090" s="133">
        <v>11249055</v>
      </c>
      <c r="D3090" s="133">
        <v>0</v>
      </c>
    </row>
    <row r="3091" spans="2:4">
      <c r="B3091" s="200" t="s">
        <v>2903</v>
      </c>
      <c r="C3091" s="133">
        <v>6755494</v>
      </c>
      <c r="D3091" s="133">
        <v>0</v>
      </c>
    </row>
    <row r="3092" spans="2:4">
      <c r="B3092" s="199" t="s">
        <v>2096</v>
      </c>
      <c r="C3092" s="133">
        <v>6755494</v>
      </c>
      <c r="D3092" s="133">
        <v>0</v>
      </c>
    </row>
    <row r="3093" spans="2:4">
      <c r="B3093" s="200" t="s">
        <v>2097</v>
      </c>
      <c r="C3093" s="133">
        <v>12531922</v>
      </c>
      <c r="D3093" s="133">
        <v>0</v>
      </c>
    </row>
    <row r="3094" spans="2:4">
      <c r="B3094" s="199" t="s">
        <v>2098</v>
      </c>
      <c r="C3094" s="133">
        <v>12531922</v>
      </c>
      <c r="D3094" s="133">
        <v>0</v>
      </c>
    </row>
    <row r="3095" spans="2:4">
      <c r="B3095" s="200" t="s">
        <v>2099</v>
      </c>
      <c r="C3095" s="133">
        <v>21825563</v>
      </c>
      <c r="D3095" s="133">
        <v>0</v>
      </c>
    </row>
    <row r="3096" spans="2:4">
      <c r="B3096" s="199" t="s">
        <v>2100</v>
      </c>
      <c r="C3096" s="133">
        <v>21825563</v>
      </c>
      <c r="D3096" s="133">
        <v>0</v>
      </c>
    </row>
    <row r="3097" spans="2:4">
      <c r="B3097" s="200" t="s">
        <v>2101</v>
      </c>
      <c r="C3097" s="133">
        <v>12531922</v>
      </c>
      <c r="D3097" s="133">
        <v>0</v>
      </c>
    </row>
    <row r="3098" spans="2:4">
      <c r="B3098" s="199" t="s">
        <v>2102</v>
      </c>
      <c r="C3098" s="133">
        <v>12531922</v>
      </c>
      <c r="D3098" s="133">
        <v>0</v>
      </c>
    </row>
    <row r="3099" spans="2:4">
      <c r="B3099" s="200" t="s">
        <v>2103</v>
      </c>
      <c r="C3099" s="133">
        <v>4785373</v>
      </c>
      <c r="D3099" s="133">
        <v>0</v>
      </c>
    </row>
    <row r="3100" spans="2:4">
      <c r="B3100" s="199" t="s">
        <v>2104</v>
      </c>
      <c r="C3100" s="133">
        <v>4785373</v>
      </c>
      <c r="D3100" s="133">
        <v>0</v>
      </c>
    </row>
    <row r="3101" spans="2:4">
      <c r="B3101" s="200" t="s">
        <v>2105</v>
      </c>
      <c r="C3101" s="133">
        <v>4785373</v>
      </c>
      <c r="D3101" s="133">
        <v>0</v>
      </c>
    </row>
    <row r="3102" spans="2:4">
      <c r="B3102" s="199" t="s">
        <v>2106</v>
      </c>
      <c r="C3102" s="133">
        <v>4785373</v>
      </c>
      <c r="D3102" s="133">
        <v>0</v>
      </c>
    </row>
    <row r="3103" spans="2:4">
      <c r="B3103" s="200" t="s">
        <v>2107</v>
      </c>
      <c r="C3103" s="133">
        <v>21825563</v>
      </c>
      <c r="D3103" s="133">
        <v>0</v>
      </c>
    </row>
    <row r="3104" spans="2:4">
      <c r="B3104" s="199" t="s">
        <v>2108</v>
      </c>
      <c r="C3104" s="133">
        <v>21825563</v>
      </c>
      <c r="D3104" s="133">
        <v>0</v>
      </c>
    </row>
    <row r="3105" spans="2:4">
      <c r="B3105" s="200" t="s">
        <v>2109</v>
      </c>
      <c r="C3105" s="133">
        <v>11249055</v>
      </c>
      <c r="D3105" s="133">
        <v>0</v>
      </c>
    </row>
    <row r="3106" spans="2:4">
      <c r="B3106" s="199" t="s">
        <v>2110</v>
      </c>
      <c r="C3106" s="133">
        <v>11249055</v>
      </c>
      <c r="D3106" s="133">
        <v>0</v>
      </c>
    </row>
    <row r="3107" spans="2:4">
      <c r="B3107" s="200" t="s">
        <v>2111</v>
      </c>
      <c r="C3107" s="133">
        <v>11249055</v>
      </c>
      <c r="D3107" s="133">
        <v>0</v>
      </c>
    </row>
    <row r="3108" spans="2:4">
      <c r="B3108" s="199" t="s">
        <v>2112</v>
      </c>
      <c r="C3108" s="133">
        <v>11249055</v>
      </c>
      <c r="D3108" s="133">
        <v>0</v>
      </c>
    </row>
    <row r="3109" spans="2:4">
      <c r="B3109" s="200" t="s">
        <v>2113</v>
      </c>
      <c r="C3109" s="133">
        <v>6755494</v>
      </c>
      <c r="D3109" s="133">
        <v>0</v>
      </c>
    </row>
    <row r="3110" spans="2:4">
      <c r="B3110" s="199" t="s">
        <v>2114</v>
      </c>
      <c r="C3110" s="133">
        <v>6755494</v>
      </c>
      <c r="D3110" s="133">
        <v>0</v>
      </c>
    </row>
    <row r="3111" spans="2:4">
      <c r="B3111" s="200" t="s">
        <v>2115</v>
      </c>
      <c r="C3111" s="133">
        <v>11249055</v>
      </c>
      <c r="D3111" s="133">
        <v>0</v>
      </c>
    </row>
    <row r="3112" spans="2:4">
      <c r="B3112" s="199" t="s">
        <v>2116</v>
      </c>
      <c r="C3112" s="133">
        <v>11249055</v>
      </c>
      <c r="D3112" s="133">
        <v>0</v>
      </c>
    </row>
    <row r="3113" spans="2:4">
      <c r="B3113" s="200" t="s">
        <v>541</v>
      </c>
      <c r="C3113" s="133">
        <v>1646396</v>
      </c>
      <c r="D3113" s="133">
        <v>0</v>
      </c>
    </row>
    <row r="3114" spans="2:4">
      <c r="B3114" s="199" t="s">
        <v>891</v>
      </c>
      <c r="C3114" s="133">
        <v>1646396</v>
      </c>
      <c r="D3114" s="133">
        <v>0</v>
      </c>
    </row>
    <row r="3115" spans="2:4">
      <c r="B3115" s="200" t="s">
        <v>2117</v>
      </c>
      <c r="C3115" s="133">
        <v>11249055</v>
      </c>
      <c r="D3115" s="133">
        <v>0</v>
      </c>
    </row>
    <row r="3116" spans="2:4">
      <c r="B3116" s="199" t="s">
        <v>2118</v>
      </c>
      <c r="C3116" s="133">
        <v>11249055</v>
      </c>
      <c r="D3116" s="133">
        <v>0</v>
      </c>
    </row>
    <row r="3117" spans="2:4">
      <c r="B3117" s="200" t="s">
        <v>2119</v>
      </c>
      <c r="C3117" s="133">
        <v>11249055</v>
      </c>
      <c r="D3117" s="133">
        <v>0</v>
      </c>
    </row>
    <row r="3118" spans="2:4">
      <c r="B3118" s="199" t="s">
        <v>2120</v>
      </c>
      <c r="C3118" s="133">
        <v>11249055</v>
      </c>
      <c r="D3118" s="133">
        <v>0</v>
      </c>
    </row>
    <row r="3119" spans="2:4">
      <c r="B3119" s="200" t="s">
        <v>2121</v>
      </c>
      <c r="C3119" s="133">
        <v>11249055</v>
      </c>
      <c r="D3119" s="133">
        <v>0</v>
      </c>
    </row>
    <row r="3120" spans="2:4">
      <c r="B3120" s="199" t="s">
        <v>2122</v>
      </c>
      <c r="C3120" s="133">
        <v>11249055</v>
      </c>
      <c r="D3120" s="133">
        <v>0</v>
      </c>
    </row>
    <row r="3121" spans="2:4">
      <c r="B3121" s="200" t="s">
        <v>2904</v>
      </c>
      <c r="C3121" s="133">
        <v>11249055</v>
      </c>
      <c r="D3121" s="133">
        <v>0</v>
      </c>
    </row>
    <row r="3122" spans="2:4">
      <c r="B3122" s="199" t="s">
        <v>2123</v>
      </c>
      <c r="C3122" s="133">
        <v>11249055</v>
      </c>
      <c r="D3122" s="133">
        <v>0</v>
      </c>
    </row>
    <row r="3123" spans="2:4">
      <c r="B3123" s="200" t="s">
        <v>542</v>
      </c>
      <c r="C3123" s="133">
        <v>29000000</v>
      </c>
      <c r="D3123" s="133">
        <v>0</v>
      </c>
    </row>
    <row r="3124" spans="2:4">
      <c r="B3124" s="199" t="s">
        <v>892</v>
      </c>
      <c r="C3124" s="133">
        <v>29000000</v>
      </c>
      <c r="D3124" s="133">
        <v>0</v>
      </c>
    </row>
    <row r="3125" spans="2:4">
      <c r="B3125" s="200" t="s">
        <v>2905</v>
      </c>
      <c r="C3125" s="133">
        <v>11249055</v>
      </c>
      <c r="D3125" s="133">
        <v>0</v>
      </c>
    </row>
    <row r="3126" spans="2:4">
      <c r="B3126" s="199" t="s">
        <v>2124</v>
      </c>
      <c r="C3126" s="133">
        <v>11249055</v>
      </c>
      <c r="D3126" s="133">
        <v>0</v>
      </c>
    </row>
    <row r="3127" spans="2:4">
      <c r="B3127" s="200" t="s">
        <v>543</v>
      </c>
      <c r="C3127" s="133">
        <v>21175912</v>
      </c>
      <c r="D3127" s="133">
        <v>0</v>
      </c>
    </row>
    <row r="3128" spans="2:4">
      <c r="B3128" s="199" t="s">
        <v>893</v>
      </c>
      <c r="C3128" s="133">
        <v>21175912</v>
      </c>
      <c r="D3128" s="133">
        <v>0</v>
      </c>
    </row>
    <row r="3129" spans="2:4">
      <c r="B3129" s="200" t="s">
        <v>3300</v>
      </c>
      <c r="C3129" s="133">
        <v>4103995</v>
      </c>
      <c r="D3129" s="133">
        <v>0</v>
      </c>
    </row>
    <row r="3130" spans="2:4">
      <c r="B3130" s="199" t="s">
        <v>3301</v>
      </c>
      <c r="C3130" s="133">
        <v>4103995</v>
      </c>
      <c r="D3130" s="133">
        <v>0</v>
      </c>
    </row>
    <row r="3131" spans="2:4">
      <c r="B3131" s="200" t="s">
        <v>544</v>
      </c>
      <c r="C3131" s="133">
        <v>24649618</v>
      </c>
      <c r="D3131" s="133">
        <v>0</v>
      </c>
    </row>
    <row r="3132" spans="2:4">
      <c r="B3132" s="199" t="s">
        <v>894</v>
      </c>
      <c r="C3132" s="133">
        <v>24649618</v>
      </c>
      <c r="D3132" s="133">
        <v>0</v>
      </c>
    </row>
    <row r="3133" spans="2:4">
      <c r="B3133" s="200" t="s">
        <v>545</v>
      </c>
      <c r="C3133" s="133">
        <v>6028024</v>
      </c>
      <c r="D3133" s="133">
        <v>1687581.97</v>
      </c>
    </row>
    <row r="3134" spans="2:4">
      <c r="B3134" s="199" t="s">
        <v>895</v>
      </c>
      <c r="C3134" s="133">
        <v>6028024</v>
      </c>
      <c r="D3134" s="133">
        <v>1687581.97</v>
      </c>
    </row>
    <row r="3135" spans="2:4">
      <c r="B3135" s="200" t="s">
        <v>546</v>
      </c>
      <c r="C3135" s="133">
        <v>45000000</v>
      </c>
      <c r="D3135" s="133">
        <v>93277146.950000003</v>
      </c>
    </row>
    <row r="3136" spans="2:4">
      <c r="B3136" s="199" t="s">
        <v>896</v>
      </c>
      <c r="C3136" s="133">
        <v>45000000</v>
      </c>
      <c r="D3136" s="133">
        <v>93277146.950000003</v>
      </c>
    </row>
    <row r="3137" spans="2:4">
      <c r="B3137" s="200" t="s">
        <v>547</v>
      </c>
      <c r="C3137" s="133">
        <v>16438254</v>
      </c>
      <c r="D3137" s="133">
        <v>0</v>
      </c>
    </row>
    <row r="3138" spans="2:4">
      <c r="B3138" s="199" t="s">
        <v>897</v>
      </c>
      <c r="C3138" s="133">
        <v>16438254</v>
      </c>
      <c r="D3138" s="133">
        <v>0</v>
      </c>
    </row>
    <row r="3139" spans="2:4">
      <c r="B3139" s="200" t="s">
        <v>548</v>
      </c>
      <c r="C3139" s="133">
        <v>8262236</v>
      </c>
      <c r="D3139" s="133">
        <v>0</v>
      </c>
    </row>
    <row r="3140" spans="2:4">
      <c r="B3140" s="199" t="s">
        <v>898</v>
      </c>
      <c r="C3140" s="133">
        <v>8262236</v>
      </c>
      <c r="D3140" s="133">
        <v>0</v>
      </c>
    </row>
    <row r="3141" spans="2:4">
      <c r="B3141" s="200" t="s">
        <v>549</v>
      </c>
      <c r="C3141" s="133">
        <v>69208419</v>
      </c>
      <c r="D3141" s="133">
        <v>0</v>
      </c>
    </row>
    <row r="3142" spans="2:4">
      <c r="B3142" s="199" t="s">
        <v>899</v>
      </c>
      <c r="C3142" s="133">
        <v>69208419</v>
      </c>
      <c r="D3142" s="133">
        <v>0</v>
      </c>
    </row>
    <row r="3143" spans="2:4">
      <c r="B3143" s="200" t="s">
        <v>550</v>
      </c>
      <c r="C3143" s="133">
        <v>75856452</v>
      </c>
      <c r="D3143" s="133">
        <v>57704077.630000003</v>
      </c>
    </row>
    <row r="3144" spans="2:4">
      <c r="B3144" s="199" t="s">
        <v>900</v>
      </c>
      <c r="C3144" s="133">
        <v>75856452</v>
      </c>
      <c r="D3144" s="133">
        <v>57704077.630000003</v>
      </c>
    </row>
    <row r="3145" spans="2:4">
      <c r="B3145" s="200" t="s">
        <v>3767</v>
      </c>
      <c r="C3145" s="133">
        <v>0</v>
      </c>
      <c r="D3145" s="133">
        <v>0</v>
      </c>
    </row>
    <row r="3146" spans="2:4">
      <c r="B3146" s="199" t="s">
        <v>3766</v>
      </c>
      <c r="C3146" s="133">
        <v>0</v>
      </c>
      <c r="D3146" s="133">
        <v>0</v>
      </c>
    </row>
    <row r="3147" spans="2:4">
      <c r="B3147" s="200" t="s">
        <v>3765</v>
      </c>
      <c r="C3147" s="133">
        <v>0</v>
      </c>
      <c r="D3147" s="133">
        <v>0</v>
      </c>
    </row>
    <row r="3148" spans="2:4">
      <c r="B3148" s="199" t="s">
        <v>3764</v>
      </c>
      <c r="C3148" s="133">
        <v>0</v>
      </c>
      <c r="D3148" s="133">
        <v>0</v>
      </c>
    </row>
    <row r="3149" spans="2:4">
      <c r="B3149" s="200" t="s">
        <v>3763</v>
      </c>
      <c r="C3149" s="133">
        <v>0</v>
      </c>
      <c r="D3149" s="133">
        <v>0</v>
      </c>
    </row>
    <row r="3150" spans="2:4">
      <c r="B3150" s="199" t="s">
        <v>3762</v>
      </c>
      <c r="C3150" s="133">
        <v>0</v>
      </c>
      <c r="D3150" s="133">
        <v>0</v>
      </c>
    </row>
    <row r="3151" spans="2:4">
      <c r="B3151" s="200" t="s">
        <v>3761</v>
      </c>
      <c r="C3151" s="133">
        <v>0</v>
      </c>
      <c r="D3151" s="133">
        <v>0</v>
      </c>
    </row>
    <row r="3152" spans="2:4">
      <c r="B3152" s="199" t="s">
        <v>3760</v>
      </c>
      <c r="C3152" s="133">
        <v>0</v>
      </c>
      <c r="D3152" s="133">
        <v>0</v>
      </c>
    </row>
    <row r="3153" spans="2:4">
      <c r="B3153" s="200" t="s">
        <v>551</v>
      </c>
      <c r="C3153" s="133">
        <v>1051764</v>
      </c>
      <c r="D3153" s="133">
        <v>0</v>
      </c>
    </row>
    <row r="3154" spans="2:4">
      <c r="B3154" s="199" t="s">
        <v>901</v>
      </c>
      <c r="C3154" s="133">
        <v>1051764</v>
      </c>
      <c r="D3154" s="133">
        <v>0</v>
      </c>
    </row>
    <row r="3155" spans="2:4">
      <c r="B3155" s="200" t="s">
        <v>552</v>
      </c>
      <c r="C3155" s="133">
        <v>29365648</v>
      </c>
      <c r="D3155" s="133">
        <v>1074136.79</v>
      </c>
    </row>
    <row r="3156" spans="2:4">
      <c r="B3156" s="199" t="s">
        <v>902</v>
      </c>
      <c r="C3156" s="133">
        <v>29365648</v>
      </c>
      <c r="D3156" s="133">
        <v>1074136.79</v>
      </c>
    </row>
    <row r="3157" spans="2:4">
      <c r="B3157" s="201" t="s">
        <v>298</v>
      </c>
      <c r="C3157" s="135">
        <v>0</v>
      </c>
      <c r="D3157" s="135">
        <v>0</v>
      </c>
    </row>
    <row r="3158" spans="2:4">
      <c r="B3158" s="200" t="s">
        <v>546</v>
      </c>
      <c r="C3158" s="133">
        <v>0</v>
      </c>
      <c r="D3158" s="133">
        <v>0</v>
      </c>
    </row>
    <row r="3159" spans="2:4">
      <c r="B3159" s="199" t="s">
        <v>896</v>
      </c>
      <c r="C3159" s="133">
        <v>0</v>
      </c>
      <c r="D3159" s="133">
        <v>0</v>
      </c>
    </row>
    <row r="3160" spans="2:4">
      <c r="B3160" s="200" t="s">
        <v>3620</v>
      </c>
      <c r="C3160" s="133">
        <v>0</v>
      </c>
      <c r="D3160" s="133">
        <v>0</v>
      </c>
    </row>
    <row r="3161" spans="2:4">
      <c r="B3161" s="199" t="s">
        <v>3619</v>
      </c>
      <c r="C3161" s="133">
        <v>0</v>
      </c>
      <c r="D3161" s="133">
        <v>0</v>
      </c>
    </row>
    <row r="3162" spans="2:4">
      <c r="B3162" s="202" t="s">
        <v>553</v>
      </c>
      <c r="C3162" s="133">
        <v>480820595</v>
      </c>
      <c r="D3162" s="133">
        <v>263270834.09999999</v>
      </c>
    </row>
    <row r="3163" spans="2:4">
      <c r="B3163" s="201" t="s">
        <v>281</v>
      </c>
      <c r="C3163" s="135">
        <v>480820595</v>
      </c>
      <c r="D3163" s="135">
        <v>263270834.09999999</v>
      </c>
    </row>
    <row r="3164" spans="2:4">
      <c r="B3164" s="200" t="s">
        <v>3302</v>
      </c>
      <c r="C3164" s="133">
        <v>6304849</v>
      </c>
      <c r="D3164" s="133">
        <v>5989607</v>
      </c>
    </row>
    <row r="3165" spans="2:4">
      <c r="B3165" s="199" t="s">
        <v>3303</v>
      </c>
      <c r="C3165" s="133">
        <v>6304849</v>
      </c>
      <c r="D3165" s="133">
        <v>5989607</v>
      </c>
    </row>
    <row r="3166" spans="2:4">
      <c r="B3166" s="200" t="s">
        <v>554</v>
      </c>
      <c r="C3166" s="133">
        <v>1176208</v>
      </c>
      <c r="D3166" s="133">
        <v>45056712.480000004</v>
      </c>
    </row>
    <row r="3167" spans="2:4">
      <c r="B3167" s="199" t="s">
        <v>903</v>
      </c>
      <c r="C3167" s="133">
        <v>1176208</v>
      </c>
      <c r="D3167" s="133">
        <v>45056712.480000004</v>
      </c>
    </row>
    <row r="3168" spans="2:4">
      <c r="B3168" s="200" t="s">
        <v>555</v>
      </c>
      <c r="C3168" s="133">
        <v>395979</v>
      </c>
      <c r="D3168" s="133">
        <v>0</v>
      </c>
    </row>
    <row r="3169" spans="2:4">
      <c r="B3169" s="199" t="s">
        <v>904</v>
      </c>
      <c r="C3169" s="133">
        <v>395979</v>
      </c>
      <c r="D3169" s="133">
        <v>0</v>
      </c>
    </row>
    <row r="3170" spans="2:4">
      <c r="B3170" s="200" t="s">
        <v>556</v>
      </c>
      <c r="C3170" s="133">
        <v>366625</v>
      </c>
      <c r="D3170" s="133">
        <v>0</v>
      </c>
    </row>
    <row r="3171" spans="2:4">
      <c r="B3171" s="199" t="s">
        <v>905</v>
      </c>
      <c r="C3171" s="133">
        <v>366625</v>
      </c>
      <c r="D3171" s="133">
        <v>0</v>
      </c>
    </row>
    <row r="3172" spans="2:4">
      <c r="B3172" s="200" t="s">
        <v>557</v>
      </c>
      <c r="C3172" s="133">
        <v>1069096</v>
      </c>
      <c r="D3172" s="133">
        <v>0</v>
      </c>
    </row>
    <row r="3173" spans="2:4">
      <c r="B3173" s="199" t="s">
        <v>906</v>
      </c>
      <c r="C3173" s="133">
        <v>1069096</v>
      </c>
      <c r="D3173" s="133">
        <v>0</v>
      </c>
    </row>
    <row r="3174" spans="2:4">
      <c r="B3174" s="200" t="s">
        <v>558</v>
      </c>
      <c r="C3174" s="133">
        <v>395979</v>
      </c>
      <c r="D3174" s="133">
        <v>0</v>
      </c>
    </row>
    <row r="3175" spans="2:4">
      <c r="B3175" s="199" t="s">
        <v>907</v>
      </c>
      <c r="C3175" s="133">
        <v>395979</v>
      </c>
      <c r="D3175" s="133">
        <v>0</v>
      </c>
    </row>
    <row r="3176" spans="2:4">
      <c r="B3176" s="200" t="s">
        <v>559</v>
      </c>
      <c r="C3176" s="133">
        <v>2706487</v>
      </c>
      <c r="D3176" s="133">
        <v>0</v>
      </c>
    </row>
    <row r="3177" spans="2:4">
      <c r="B3177" s="199" t="s">
        <v>908</v>
      </c>
      <c r="C3177" s="133">
        <v>2706487</v>
      </c>
      <c r="D3177" s="133">
        <v>0</v>
      </c>
    </row>
    <row r="3178" spans="2:4">
      <c r="B3178" s="200" t="s">
        <v>560</v>
      </c>
      <c r="C3178" s="133">
        <v>5396255</v>
      </c>
      <c r="D3178" s="133">
        <v>0</v>
      </c>
    </row>
    <row r="3179" spans="2:4">
      <c r="B3179" s="199" t="s">
        <v>909</v>
      </c>
      <c r="C3179" s="133">
        <v>5396255</v>
      </c>
      <c r="D3179" s="133">
        <v>0</v>
      </c>
    </row>
    <row r="3180" spans="2:4">
      <c r="B3180" s="200" t="s">
        <v>561</v>
      </c>
      <c r="C3180" s="133">
        <v>359703</v>
      </c>
      <c r="D3180" s="133">
        <v>0</v>
      </c>
    </row>
    <row r="3181" spans="2:4">
      <c r="B3181" s="199" t="s">
        <v>910</v>
      </c>
      <c r="C3181" s="133">
        <v>359703</v>
      </c>
      <c r="D3181" s="133">
        <v>0</v>
      </c>
    </row>
    <row r="3182" spans="2:4">
      <c r="B3182" s="200" t="s">
        <v>562</v>
      </c>
      <c r="C3182" s="133">
        <v>10286248</v>
      </c>
      <c r="D3182" s="133">
        <v>0</v>
      </c>
    </row>
    <row r="3183" spans="2:4">
      <c r="B3183" s="199" t="s">
        <v>911</v>
      </c>
      <c r="C3183" s="133">
        <v>10286248</v>
      </c>
      <c r="D3183" s="133">
        <v>0</v>
      </c>
    </row>
    <row r="3184" spans="2:4">
      <c r="B3184" s="200" t="s">
        <v>2311</v>
      </c>
      <c r="C3184" s="133">
        <v>6731551</v>
      </c>
      <c r="D3184" s="133">
        <v>1558695.07</v>
      </c>
    </row>
    <row r="3185" spans="2:4">
      <c r="B3185" s="199" t="s">
        <v>2312</v>
      </c>
      <c r="C3185" s="133">
        <v>6731551</v>
      </c>
      <c r="D3185" s="133">
        <v>1558695.07</v>
      </c>
    </row>
    <row r="3186" spans="2:4">
      <c r="B3186" s="200" t="s">
        <v>2313</v>
      </c>
      <c r="C3186" s="133">
        <v>6731551</v>
      </c>
      <c r="D3186" s="133">
        <v>1558695.07</v>
      </c>
    </row>
    <row r="3187" spans="2:4">
      <c r="B3187" s="199" t="s">
        <v>2314</v>
      </c>
      <c r="C3187" s="133">
        <v>6731551</v>
      </c>
      <c r="D3187" s="133">
        <v>1558695.07</v>
      </c>
    </row>
    <row r="3188" spans="2:4">
      <c r="B3188" s="200" t="s">
        <v>2315</v>
      </c>
      <c r="C3188" s="133">
        <v>12486882</v>
      </c>
      <c r="D3188" s="133">
        <v>2704204.05</v>
      </c>
    </row>
    <row r="3189" spans="2:4">
      <c r="B3189" s="199" t="s">
        <v>2316</v>
      </c>
      <c r="C3189" s="133">
        <v>12486882</v>
      </c>
      <c r="D3189" s="133">
        <v>2704204.05</v>
      </c>
    </row>
    <row r="3190" spans="2:4">
      <c r="B3190" s="200" t="s">
        <v>563</v>
      </c>
      <c r="C3190" s="133">
        <v>14693812</v>
      </c>
      <c r="D3190" s="133">
        <v>35592339.149999999</v>
      </c>
    </row>
    <row r="3191" spans="2:4">
      <c r="B3191" s="199" t="s">
        <v>912</v>
      </c>
      <c r="C3191" s="133">
        <v>14693812</v>
      </c>
      <c r="D3191" s="133">
        <v>35592339.149999999</v>
      </c>
    </row>
    <row r="3192" spans="2:4">
      <c r="B3192" s="200" t="s">
        <v>564</v>
      </c>
      <c r="C3192" s="133">
        <v>1239531</v>
      </c>
      <c r="D3192" s="133">
        <v>4375584.6500000004</v>
      </c>
    </row>
    <row r="3193" spans="2:4">
      <c r="B3193" s="199" t="s">
        <v>913</v>
      </c>
      <c r="C3193" s="133">
        <v>1239531</v>
      </c>
      <c r="D3193" s="133">
        <v>4375584.6500000004</v>
      </c>
    </row>
    <row r="3194" spans="2:4">
      <c r="B3194" s="200" t="s">
        <v>3025</v>
      </c>
      <c r="C3194" s="133">
        <v>83390754</v>
      </c>
      <c r="D3194" s="133">
        <v>9109914</v>
      </c>
    </row>
    <row r="3195" spans="2:4">
      <c r="B3195" s="199" t="s">
        <v>3026</v>
      </c>
      <c r="C3195" s="133">
        <v>83390754</v>
      </c>
      <c r="D3195" s="133">
        <v>9109914</v>
      </c>
    </row>
    <row r="3196" spans="2:4">
      <c r="B3196" s="200" t="s">
        <v>2694</v>
      </c>
      <c r="C3196" s="133">
        <v>56208476</v>
      </c>
      <c r="D3196" s="133">
        <v>30260288.32</v>
      </c>
    </row>
    <row r="3197" spans="2:4">
      <c r="B3197" s="199" t="s">
        <v>2695</v>
      </c>
      <c r="C3197" s="133">
        <v>56208476</v>
      </c>
      <c r="D3197" s="133">
        <v>30260288.32</v>
      </c>
    </row>
    <row r="3198" spans="2:4">
      <c r="B3198" s="200" t="s">
        <v>2317</v>
      </c>
      <c r="C3198" s="133">
        <v>11208701</v>
      </c>
      <c r="D3198" s="133">
        <v>0</v>
      </c>
    </row>
    <row r="3199" spans="2:4">
      <c r="B3199" s="199" t="s">
        <v>2318</v>
      </c>
      <c r="C3199" s="133">
        <v>11208701</v>
      </c>
      <c r="D3199" s="133">
        <v>0</v>
      </c>
    </row>
    <row r="3200" spans="2:4">
      <c r="B3200" s="200" t="s">
        <v>3304</v>
      </c>
      <c r="C3200" s="133">
        <v>11548427</v>
      </c>
      <c r="D3200" s="133">
        <v>4367357.8899999997</v>
      </c>
    </row>
    <row r="3201" spans="2:4">
      <c r="B3201" s="199" t="s">
        <v>3305</v>
      </c>
      <c r="C3201" s="133">
        <v>11548427</v>
      </c>
      <c r="D3201" s="133">
        <v>4367357.8899999997</v>
      </c>
    </row>
    <row r="3202" spans="2:4">
      <c r="B3202" s="200" t="s">
        <v>2319</v>
      </c>
      <c r="C3202" s="133">
        <v>4768626</v>
      </c>
      <c r="D3202" s="133">
        <v>0</v>
      </c>
    </row>
    <row r="3203" spans="2:4">
      <c r="B3203" s="199" t="s">
        <v>2320</v>
      </c>
      <c r="C3203" s="133">
        <v>4768626</v>
      </c>
      <c r="D3203" s="133">
        <v>0</v>
      </c>
    </row>
    <row r="3204" spans="2:4">
      <c r="B3204" s="200" t="s">
        <v>3306</v>
      </c>
      <c r="C3204" s="133">
        <v>3589097</v>
      </c>
      <c r="D3204" s="133">
        <v>1845902.55</v>
      </c>
    </row>
    <row r="3205" spans="2:4">
      <c r="B3205" s="199" t="s">
        <v>3307</v>
      </c>
      <c r="C3205" s="133">
        <v>3589097</v>
      </c>
      <c r="D3205" s="133">
        <v>1845902.55</v>
      </c>
    </row>
    <row r="3206" spans="2:4">
      <c r="B3206" s="200" t="s">
        <v>2321</v>
      </c>
      <c r="C3206" s="133">
        <v>11208701</v>
      </c>
      <c r="D3206" s="133">
        <v>0</v>
      </c>
    </row>
    <row r="3207" spans="2:4">
      <c r="B3207" s="199" t="s">
        <v>2322</v>
      </c>
      <c r="C3207" s="133">
        <v>11208701</v>
      </c>
      <c r="D3207" s="133">
        <v>0</v>
      </c>
    </row>
    <row r="3208" spans="2:4">
      <c r="B3208" s="200" t="s">
        <v>2323</v>
      </c>
      <c r="C3208" s="133">
        <v>6731551</v>
      </c>
      <c r="D3208" s="133">
        <v>0</v>
      </c>
    </row>
    <row r="3209" spans="2:4">
      <c r="B3209" s="199" t="s">
        <v>2324</v>
      </c>
      <c r="C3209" s="133">
        <v>6731551</v>
      </c>
      <c r="D3209" s="133">
        <v>0</v>
      </c>
    </row>
    <row r="3210" spans="2:4">
      <c r="B3210" s="200" t="s">
        <v>2325</v>
      </c>
      <c r="C3210" s="133">
        <v>6731551</v>
      </c>
      <c r="D3210" s="133">
        <v>0</v>
      </c>
    </row>
    <row r="3211" spans="2:4">
      <c r="B3211" s="199" t="s">
        <v>2326</v>
      </c>
      <c r="C3211" s="133">
        <v>6731551</v>
      </c>
      <c r="D3211" s="133">
        <v>0</v>
      </c>
    </row>
    <row r="3212" spans="2:4">
      <c r="B3212" s="200" t="s">
        <v>2327</v>
      </c>
      <c r="C3212" s="133">
        <v>4768626</v>
      </c>
      <c r="D3212" s="133">
        <v>0</v>
      </c>
    </row>
    <row r="3213" spans="2:4">
      <c r="B3213" s="199" t="s">
        <v>2328</v>
      </c>
      <c r="C3213" s="133">
        <v>4768626</v>
      </c>
      <c r="D3213" s="133">
        <v>0</v>
      </c>
    </row>
    <row r="3214" spans="2:4">
      <c r="B3214" s="200" t="s">
        <v>2906</v>
      </c>
      <c r="C3214" s="133">
        <v>11208701</v>
      </c>
      <c r="D3214" s="133">
        <v>0</v>
      </c>
    </row>
    <row r="3215" spans="2:4">
      <c r="B3215" s="199" t="s">
        <v>2329</v>
      </c>
      <c r="C3215" s="133">
        <v>11208701</v>
      </c>
      <c r="D3215" s="133">
        <v>0</v>
      </c>
    </row>
    <row r="3216" spans="2:4">
      <c r="B3216" s="200" t="s">
        <v>565</v>
      </c>
      <c r="C3216" s="133">
        <v>2080099</v>
      </c>
      <c r="D3216" s="133">
        <v>818100.28</v>
      </c>
    </row>
    <row r="3217" spans="2:4">
      <c r="B3217" s="199" t="s">
        <v>914</v>
      </c>
      <c r="C3217" s="133">
        <v>2080099</v>
      </c>
      <c r="D3217" s="133">
        <v>818100.28</v>
      </c>
    </row>
    <row r="3218" spans="2:4">
      <c r="B3218" s="200" t="s">
        <v>1065</v>
      </c>
      <c r="C3218" s="133">
        <v>6223248</v>
      </c>
      <c r="D3218" s="133">
        <v>0</v>
      </c>
    </row>
    <row r="3219" spans="2:4">
      <c r="B3219" s="199" t="s">
        <v>1066</v>
      </c>
      <c r="C3219" s="133">
        <v>6223248</v>
      </c>
      <c r="D3219" s="133">
        <v>0</v>
      </c>
    </row>
    <row r="3220" spans="2:4">
      <c r="B3220" s="200" t="s">
        <v>2907</v>
      </c>
      <c r="C3220" s="133">
        <v>11208701</v>
      </c>
      <c r="D3220" s="133">
        <v>0</v>
      </c>
    </row>
    <row r="3221" spans="2:4">
      <c r="B3221" s="199" t="s">
        <v>2330</v>
      </c>
      <c r="C3221" s="133">
        <v>11208701</v>
      </c>
      <c r="D3221" s="133">
        <v>0</v>
      </c>
    </row>
    <row r="3222" spans="2:4">
      <c r="B3222" s="200" t="s">
        <v>3682</v>
      </c>
      <c r="C3222" s="133">
        <v>0</v>
      </c>
      <c r="D3222" s="133">
        <v>12138416.310000001</v>
      </c>
    </row>
    <row r="3223" spans="2:4">
      <c r="B3223" s="199" t="s">
        <v>3681</v>
      </c>
      <c r="C3223" s="133">
        <v>0</v>
      </c>
      <c r="D3223" s="133">
        <v>12138416.310000001</v>
      </c>
    </row>
    <row r="3224" spans="2:4">
      <c r="B3224" s="200" t="s">
        <v>2331</v>
      </c>
      <c r="C3224" s="133">
        <v>6731551</v>
      </c>
      <c r="D3224" s="133">
        <v>0</v>
      </c>
    </row>
    <row r="3225" spans="2:4">
      <c r="B3225" s="199" t="s">
        <v>2332</v>
      </c>
      <c r="C3225" s="133">
        <v>6731551</v>
      </c>
      <c r="D3225" s="133">
        <v>0</v>
      </c>
    </row>
    <row r="3226" spans="2:4">
      <c r="B3226" s="200" t="s">
        <v>2333</v>
      </c>
      <c r="C3226" s="133">
        <v>11208701</v>
      </c>
      <c r="D3226" s="133">
        <v>0</v>
      </c>
    </row>
    <row r="3227" spans="2:4">
      <c r="B3227" s="199" t="s">
        <v>2334</v>
      </c>
      <c r="C3227" s="133">
        <v>11208701</v>
      </c>
      <c r="D3227" s="133">
        <v>0</v>
      </c>
    </row>
    <row r="3228" spans="2:4">
      <c r="B3228" s="200" t="s">
        <v>2335</v>
      </c>
      <c r="C3228" s="133">
        <v>4768626</v>
      </c>
      <c r="D3228" s="133">
        <v>0</v>
      </c>
    </row>
    <row r="3229" spans="2:4">
      <c r="B3229" s="199" t="s">
        <v>2336</v>
      </c>
      <c r="C3229" s="133">
        <v>4768626</v>
      </c>
      <c r="D3229" s="133">
        <v>0</v>
      </c>
    </row>
    <row r="3230" spans="2:4">
      <c r="B3230" s="200" t="s">
        <v>2337</v>
      </c>
      <c r="C3230" s="133">
        <v>6731551</v>
      </c>
      <c r="D3230" s="133">
        <v>0</v>
      </c>
    </row>
    <row r="3231" spans="2:4">
      <c r="B3231" s="199" t="s">
        <v>2338</v>
      </c>
      <c r="C3231" s="133">
        <v>6731551</v>
      </c>
      <c r="D3231" s="133">
        <v>0</v>
      </c>
    </row>
    <row r="3232" spans="2:4">
      <c r="B3232" s="200" t="s">
        <v>2339</v>
      </c>
      <c r="C3232" s="133">
        <v>6731551</v>
      </c>
      <c r="D3232" s="133">
        <v>0</v>
      </c>
    </row>
    <row r="3233" spans="2:4">
      <c r="B3233" s="199" t="s">
        <v>2340</v>
      </c>
      <c r="C3233" s="133">
        <v>6731551</v>
      </c>
      <c r="D3233" s="133">
        <v>0</v>
      </c>
    </row>
    <row r="3234" spans="2:4">
      <c r="B3234" s="200" t="s">
        <v>3308</v>
      </c>
      <c r="C3234" s="133">
        <v>26373497</v>
      </c>
      <c r="D3234" s="133">
        <v>17895082.66</v>
      </c>
    </row>
    <row r="3235" spans="2:4">
      <c r="B3235" s="199" t="s">
        <v>3303</v>
      </c>
      <c r="C3235" s="133">
        <v>26373497</v>
      </c>
      <c r="D3235" s="133">
        <v>17895082.66</v>
      </c>
    </row>
    <row r="3236" spans="2:4">
      <c r="B3236" s="200" t="s">
        <v>3759</v>
      </c>
      <c r="C3236" s="133">
        <v>0</v>
      </c>
      <c r="D3236" s="133">
        <v>0</v>
      </c>
    </row>
    <row r="3237" spans="2:4">
      <c r="B3237" s="199" t="s">
        <v>3758</v>
      </c>
      <c r="C3237" s="133">
        <v>0</v>
      </c>
      <c r="D3237" s="133">
        <v>0</v>
      </c>
    </row>
    <row r="3238" spans="2:4">
      <c r="B3238" s="200" t="s">
        <v>3757</v>
      </c>
      <c r="C3238" s="133">
        <v>0</v>
      </c>
      <c r="D3238" s="133">
        <v>0</v>
      </c>
    </row>
    <row r="3239" spans="2:4">
      <c r="B3239" s="199" t="s">
        <v>3756</v>
      </c>
      <c r="C3239" s="133">
        <v>0</v>
      </c>
      <c r="D3239" s="133">
        <v>0</v>
      </c>
    </row>
    <row r="3240" spans="2:4">
      <c r="B3240" s="200" t="s">
        <v>1110</v>
      </c>
      <c r="C3240" s="133">
        <v>109550415</v>
      </c>
      <c r="D3240" s="133">
        <v>89999934.620000005</v>
      </c>
    </row>
    <row r="3241" spans="2:4">
      <c r="B3241" s="199" t="s">
        <v>1111</v>
      </c>
      <c r="C3241" s="133">
        <v>109550415</v>
      </c>
      <c r="D3241" s="133">
        <v>89999934.620000005</v>
      </c>
    </row>
    <row r="3242" spans="2:4">
      <c r="B3242" s="200" t="s">
        <v>3755</v>
      </c>
      <c r="C3242" s="133">
        <v>0</v>
      </c>
      <c r="D3242" s="133">
        <v>0</v>
      </c>
    </row>
    <row r="3243" spans="2:4">
      <c r="B3243" s="199" t="s">
        <v>3754</v>
      </c>
      <c r="C3243" s="133">
        <v>0</v>
      </c>
      <c r="D3243" s="133">
        <v>0</v>
      </c>
    </row>
    <row r="3244" spans="2:4">
      <c r="B3244" s="200" t="s">
        <v>3753</v>
      </c>
      <c r="C3244" s="133">
        <v>0</v>
      </c>
      <c r="D3244" s="133">
        <v>0</v>
      </c>
    </row>
    <row r="3245" spans="2:4">
      <c r="B3245" s="199" t="s">
        <v>3752</v>
      </c>
      <c r="C3245" s="133">
        <v>0</v>
      </c>
      <c r="D3245" s="133">
        <v>0</v>
      </c>
    </row>
    <row r="3246" spans="2:4">
      <c r="B3246" s="200" t="s">
        <v>566</v>
      </c>
      <c r="C3246" s="133">
        <v>813873</v>
      </c>
      <c r="D3246" s="133">
        <v>0</v>
      </c>
    </row>
    <row r="3247" spans="2:4">
      <c r="B3247" s="199" t="s">
        <v>915</v>
      </c>
      <c r="C3247" s="133">
        <v>813873</v>
      </c>
      <c r="D3247" s="133">
        <v>0</v>
      </c>
    </row>
    <row r="3248" spans="2:4">
      <c r="B3248" s="200" t="s">
        <v>567</v>
      </c>
      <c r="C3248" s="133">
        <v>472277</v>
      </c>
      <c r="D3248" s="133">
        <v>0</v>
      </c>
    </row>
    <row r="3249" spans="2:4">
      <c r="B3249" s="199" t="s">
        <v>916</v>
      </c>
      <c r="C3249" s="133">
        <v>472277</v>
      </c>
      <c r="D3249" s="133">
        <v>0</v>
      </c>
    </row>
    <row r="3250" spans="2:4">
      <c r="B3250" s="200" t="s">
        <v>568</v>
      </c>
      <c r="C3250" s="133">
        <v>2605992</v>
      </c>
      <c r="D3250" s="133">
        <v>0</v>
      </c>
    </row>
    <row r="3251" spans="2:4">
      <c r="B3251" s="199" t="s">
        <v>917</v>
      </c>
      <c r="C3251" s="133">
        <v>2605992</v>
      </c>
      <c r="D3251" s="133">
        <v>0</v>
      </c>
    </row>
    <row r="3252" spans="2:4">
      <c r="B3252" s="200" t="s">
        <v>3309</v>
      </c>
      <c r="C3252" s="133">
        <v>3616546</v>
      </c>
      <c r="D3252" s="133">
        <v>0</v>
      </c>
    </row>
    <row r="3253" spans="2:4">
      <c r="B3253" s="199" t="s">
        <v>3303</v>
      </c>
      <c r="C3253" s="133">
        <v>3616546</v>
      </c>
      <c r="D3253" s="133">
        <v>0</v>
      </c>
    </row>
    <row r="3254" spans="2:4">
      <c r="B3254" s="202" t="s">
        <v>569</v>
      </c>
      <c r="C3254" s="133">
        <v>1032177202</v>
      </c>
      <c r="D3254" s="133">
        <v>498129120.12999982</v>
      </c>
    </row>
    <row r="3255" spans="2:4">
      <c r="B3255" s="201" t="s">
        <v>281</v>
      </c>
      <c r="C3255" s="135">
        <v>1032177202</v>
      </c>
      <c r="D3255" s="135">
        <v>498129120.12999982</v>
      </c>
    </row>
    <row r="3256" spans="2:4">
      <c r="B3256" s="200" t="s">
        <v>1376</v>
      </c>
      <c r="C3256" s="133">
        <v>4561511</v>
      </c>
      <c r="D3256" s="133">
        <v>0</v>
      </c>
    </row>
    <row r="3257" spans="2:4">
      <c r="B3257" s="199" t="s">
        <v>1377</v>
      </c>
      <c r="C3257" s="133">
        <v>4561511</v>
      </c>
      <c r="D3257" s="133">
        <v>0</v>
      </c>
    </row>
    <row r="3258" spans="2:4">
      <c r="B3258" s="200" t="s">
        <v>1378</v>
      </c>
      <c r="C3258" s="133">
        <v>10954371</v>
      </c>
      <c r="D3258" s="133">
        <v>0</v>
      </c>
    </row>
    <row r="3259" spans="2:4">
      <c r="B3259" s="199" t="s">
        <v>1379</v>
      </c>
      <c r="C3259" s="133">
        <v>10954371</v>
      </c>
      <c r="D3259" s="133">
        <v>0</v>
      </c>
    </row>
    <row r="3260" spans="2:4">
      <c r="B3260" s="200" t="s">
        <v>1380</v>
      </c>
      <c r="C3260" s="133">
        <v>4561511</v>
      </c>
      <c r="D3260" s="133">
        <v>0</v>
      </c>
    </row>
    <row r="3261" spans="2:4">
      <c r="B3261" s="199" t="s">
        <v>1381</v>
      </c>
      <c r="C3261" s="133">
        <v>4561511</v>
      </c>
      <c r="D3261" s="133">
        <v>0</v>
      </c>
    </row>
    <row r="3262" spans="2:4">
      <c r="B3262" s="200" t="s">
        <v>1382</v>
      </c>
      <c r="C3262" s="133">
        <v>6510045</v>
      </c>
      <c r="D3262" s="133">
        <v>2598418.2999999998</v>
      </c>
    </row>
    <row r="3263" spans="2:4">
      <c r="B3263" s="199" t="s">
        <v>1383</v>
      </c>
      <c r="C3263" s="133">
        <v>6510045</v>
      </c>
      <c r="D3263" s="133">
        <v>2598418.2999999998</v>
      </c>
    </row>
    <row r="3264" spans="2:4">
      <c r="B3264" s="199" t="s">
        <v>3751</v>
      </c>
      <c r="C3264" s="133">
        <v>0</v>
      </c>
      <c r="D3264" s="133">
        <v>0</v>
      </c>
    </row>
    <row r="3265" spans="2:4">
      <c r="B3265" s="200" t="s">
        <v>1384</v>
      </c>
      <c r="C3265" s="133">
        <v>12223182</v>
      </c>
      <c r="D3265" s="133">
        <v>2824856.56</v>
      </c>
    </row>
    <row r="3266" spans="2:4">
      <c r="B3266" s="199" t="s">
        <v>1385</v>
      </c>
      <c r="C3266" s="133">
        <v>12223182</v>
      </c>
      <c r="D3266" s="133">
        <v>2824856.56</v>
      </c>
    </row>
    <row r="3267" spans="2:4">
      <c r="B3267" s="199" t="s">
        <v>3750</v>
      </c>
      <c r="C3267" s="133">
        <v>0</v>
      </c>
      <c r="D3267" s="133">
        <v>0</v>
      </c>
    </row>
    <row r="3268" spans="2:4">
      <c r="B3268" s="200" t="s">
        <v>1386</v>
      </c>
      <c r="C3268" s="133">
        <v>4561511</v>
      </c>
      <c r="D3268" s="133">
        <v>2468921.7000000002</v>
      </c>
    </row>
    <row r="3269" spans="2:4">
      <c r="B3269" s="199" t="s">
        <v>1387</v>
      </c>
      <c r="C3269" s="133">
        <v>4561511</v>
      </c>
      <c r="D3269" s="133">
        <v>2468921.7000000002</v>
      </c>
    </row>
    <row r="3270" spans="2:4">
      <c r="B3270" s="199" t="s">
        <v>3749</v>
      </c>
      <c r="C3270" s="133">
        <v>0</v>
      </c>
      <c r="D3270" s="133">
        <v>0</v>
      </c>
    </row>
    <row r="3271" spans="2:4">
      <c r="B3271" s="200" t="s">
        <v>1388</v>
      </c>
      <c r="C3271" s="133">
        <v>6510045</v>
      </c>
      <c r="D3271" s="133">
        <v>0</v>
      </c>
    </row>
    <row r="3272" spans="2:4">
      <c r="B3272" s="199" t="s">
        <v>1389</v>
      </c>
      <c r="C3272" s="133">
        <v>6510045</v>
      </c>
      <c r="D3272" s="133">
        <v>0</v>
      </c>
    </row>
    <row r="3273" spans="2:4">
      <c r="B3273" s="199" t="s">
        <v>3748</v>
      </c>
      <c r="C3273" s="133">
        <v>0</v>
      </c>
      <c r="D3273" s="133">
        <v>0</v>
      </c>
    </row>
    <row r="3274" spans="2:4">
      <c r="B3274" s="200" t="s">
        <v>4098</v>
      </c>
      <c r="C3274" s="133">
        <v>0</v>
      </c>
      <c r="D3274" s="133">
        <v>71285213.349999994</v>
      </c>
    </row>
    <row r="3275" spans="2:4">
      <c r="B3275" s="199" t="s">
        <v>4097</v>
      </c>
      <c r="C3275" s="133">
        <v>0</v>
      </c>
      <c r="D3275" s="133">
        <v>71285213.349999994</v>
      </c>
    </row>
    <row r="3276" spans="2:4">
      <c r="B3276" s="199" t="s">
        <v>4096</v>
      </c>
      <c r="C3276" s="133">
        <v>0</v>
      </c>
      <c r="D3276" s="133">
        <v>0</v>
      </c>
    </row>
    <row r="3277" spans="2:4">
      <c r="B3277" s="200" t="s">
        <v>3747</v>
      </c>
      <c r="C3277" s="133">
        <v>0</v>
      </c>
      <c r="D3277" s="133">
        <v>0</v>
      </c>
    </row>
    <row r="3278" spans="2:4">
      <c r="B3278" s="199" t="s">
        <v>3746</v>
      </c>
      <c r="C3278" s="133">
        <v>0</v>
      </c>
      <c r="D3278" s="133">
        <v>0</v>
      </c>
    </row>
    <row r="3279" spans="2:4">
      <c r="B3279" s="200" t="s">
        <v>3745</v>
      </c>
      <c r="C3279" s="133">
        <v>0</v>
      </c>
      <c r="D3279" s="133">
        <v>0</v>
      </c>
    </row>
    <row r="3280" spans="2:4">
      <c r="B3280" s="199" t="s">
        <v>3744</v>
      </c>
      <c r="C3280" s="133">
        <v>0</v>
      </c>
      <c r="D3280" s="133">
        <v>0</v>
      </c>
    </row>
    <row r="3281" spans="2:4">
      <c r="B3281" s="200" t="s">
        <v>3743</v>
      </c>
      <c r="C3281" s="133">
        <v>0</v>
      </c>
      <c r="D3281" s="133">
        <v>0</v>
      </c>
    </row>
    <row r="3282" spans="2:4">
      <c r="B3282" s="199" t="s">
        <v>3742</v>
      </c>
      <c r="C3282" s="133">
        <v>0</v>
      </c>
      <c r="D3282" s="133">
        <v>0</v>
      </c>
    </row>
    <row r="3283" spans="2:4">
      <c r="B3283" s="200" t="s">
        <v>3741</v>
      </c>
      <c r="C3283" s="133">
        <v>0</v>
      </c>
      <c r="D3283" s="133">
        <v>0</v>
      </c>
    </row>
    <row r="3284" spans="2:4">
      <c r="B3284" s="199" t="s">
        <v>3740</v>
      </c>
      <c r="C3284" s="133">
        <v>0</v>
      </c>
      <c r="D3284" s="133">
        <v>0</v>
      </c>
    </row>
    <row r="3285" spans="2:4">
      <c r="B3285" s="200" t="s">
        <v>1043</v>
      </c>
      <c r="C3285" s="133">
        <v>17110090</v>
      </c>
      <c r="D3285" s="133">
        <v>25114937.309999999</v>
      </c>
    </row>
    <row r="3286" spans="2:4">
      <c r="B3286" s="199" t="s">
        <v>1044</v>
      </c>
      <c r="C3286" s="133">
        <v>17110090</v>
      </c>
      <c r="D3286" s="133">
        <v>25114937.309999999</v>
      </c>
    </row>
    <row r="3287" spans="2:4">
      <c r="B3287" s="200" t="s">
        <v>570</v>
      </c>
      <c r="C3287" s="133">
        <v>27732712</v>
      </c>
      <c r="D3287" s="133">
        <v>6578552.8499999996</v>
      </c>
    </row>
    <row r="3288" spans="2:4">
      <c r="B3288" s="199" t="s">
        <v>918</v>
      </c>
      <c r="C3288" s="133">
        <v>27732712</v>
      </c>
      <c r="D3288" s="133">
        <v>6578552.8499999996</v>
      </c>
    </row>
    <row r="3289" spans="2:4">
      <c r="B3289" s="200" t="s">
        <v>571</v>
      </c>
      <c r="C3289" s="133">
        <v>4945292</v>
      </c>
      <c r="D3289" s="133">
        <v>0</v>
      </c>
    </row>
    <row r="3290" spans="2:4">
      <c r="B3290" s="199" t="s">
        <v>919</v>
      </c>
      <c r="C3290" s="133">
        <v>4945292</v>
      </c>
      <c r="D3290" s="133">
        <v>0</v>
      </c>
    </row>
    <row r="3291" spans="2:4">
      <c r="B3291" s="200" t="s">
        <v>2908</v>
      </c>
      <c r="C3291" s="133">
        <v>1764860</v>
      </c>
      <c r="D3291" s="133">
        <v>0</v>
      </c>
    </row>
    <row r="3292" spans="2:4">
      <c r="B3292" s="199" t="s">
        <v>920</v>
      </c>
      <c r="C3292" s="133">
        <v>1764860</v>
      </c>
      <c r="D3292" s="133">
        <v>0</v>
      </c>
    </row>
    <row r="3293" spans="2:4">
      <c r="B3293" s="200" t="s">
        <v>3027</v>
      </c>
      <c r="C3293" s="133">
        <v>19151206</v>
      </c>
      <c r="D3293" s="133">
        <v>18193646</v>
      </c>
    </row>
    <row r="3294" spans="2:4">
      <c r="B3294" s="199" t="s">
        <v>3028</v>
      </c>
      <c r="C3294" s="133">
        <v>19151206</v>
      </c>
      <c r="D3294" s="133">
        <v>18193646</v>
      </c>
    </row>
    <row r="3295" spans="2:4">
      <c r="B3295" s="200" t="s">
        <v>572</v>
      </c>
      <c r="C3295" s="133">
        <v>5742217</v>
      </c>
      <c r="D3295" s="133">
        <v>10301917.57</v>
      </c>
    </row>
    <row r="3296" spans="2:4">
      <c r="B3296" s="199" t="s">
        <v>921</v>
      </c>
      <c r="C3296" s="133">
        <v>5742217</v>
      </c>
      <c r="D3296" s="133">
        <v>10301917.57</v>
      </c>
    </row>
    <row r="3297" spans="2:4">
      <c r="B3297" s="200" t="s">
        <v>3310</v>
      </c>
      <c r="C3297" s="133">
        <v>1999367</v>
      </c>
      <c r="D3297" s="133">
        <v>0</v>
      </c>
    </row>
    <row r="3298" spans="2:4">
      <c r="B3298" s="199" t="s">
        <v>3311</v>
      </c>
      <c r="C3298" s="133">
        <v>1999367</v>
      </c>
      <c r="D3298" s="133">
        <v>0</v>
      </c>
    </row>
    <row r="3299" spans="2:4">
      <c r="B3299" s="200" t="s">
        <v>573</v>
      </c>
      <c r="C3299" s="133">
        <v>2724072</v>
      </c>
      <c r="D3299" s="133">
        <v>0</v>
      </c>
    </row>
    <row r="3300" spans="2:4">
      <c r="B3300" s="199" t="s">
        <v>922</v>
      </c>
      <c r="C3300" s="133">
        <v>2724072</v>
      </c>
      <c r="D3300" s="133">
        <v>0</v>
      </c>
    </row>
    <row r="3301" spans="2:4">
      <c r="B3301" s="200" t="s">
        <v>3312</v>
      </c>
      <c r="C3301" s="133">
        <v>4562691</v>
      </c>
      <c r="D3301" s="133">
        <v>0</v>
      </c>
    </row>
    <row r="3302" spans="2:4">
      <c r="B3302" s="199" t="s">
        <v>3313</v>
      </c>
      <c r="C3302" s="133">
        <v>4562691</v>
      </c>
      <c r="D3302" s="133">
        <v>0</v>
      </c>
    </row>
    <row r="3303" spans="2:4">
      <c r="B3303" s="200" t="s">
        <v>3314</v>
      </c>
      <c r="C3303" s="133">
        <v>15225234</v>
      </c>
      <c r="D3303" s="133">
        <v>0</v>
      </c>
    </row>
    <row r="3304" spans="2:4">
      <c r="B3304" s="199" t="s">
        <v>3315</v>
      </c>
      <c r="C3304" s="133">
        <v>15225234</v>
      </c>
      <c r="D3304" s="133">
        <v>0</v>
      </c>
    </row>
    <row r="3305" spans="2:4">
      <c r="B3305" s="200" t="s">
        <v>3316</v>
      </c>
      <c r="C3305" s="133">
        <v>7694092</v>
      </c>
      <c r="D3305" s="133">
        <v>0</v>
      </c>
    </row>
    <row r="3306" spans="2:4">
      <c r="B3306" s="199" t="s">
        <v>3317</v>
      </c>
      <c r="C3306" s="133">
        <v>7694092</v>
      </c>
      <c r="D3306" s="133">
        <v>0</v>
      </c>
    </row>
    <row r="3307" spans="2:4">
      <c r="B3307" s="200" t="s">
        <v>574</v>
      </c>
      <c r="C3307" s="133">
        <v>51505022</v>
      </c>
      <c r="D3307" s="133">
        <v>29894272.300000001</v>
      </c>
    </row>
    <row r="3308" spans="2:4">
      <c r="B3308" s="199" t="s">
        <v>923</v>
      </c>
      <c r="C3308" s="133">
        <v>51505022</v>
      </c>
      <c r="D3308" s="133">
        <v>29894272.300000001</v>
      </c>
    </row>
    <row r="3309" spans="2:4">
      <c r="B3309" s="200" t="s">
        <v>575</v>
      </c>
      <c r="C3309" s="133">
        <v>34929333</v>
      </c>
      <c r="D3309" s="133">
        <v>16888908.119999997</v>
      </c>
    </row>
    <row r="3310" spans="2:4">
      <c r="B3310" s="199" t="s">
        <v>924</v>
      </c>
      <c r="C3310" s="133">
        <v>34929333</v>
      </c>
      <c r="D3310" s="133">
        <v>16888908.119999997</v>
      </c>
    </row>
    <row r="3311" spans="2:4">
      <c r="B3311" s="200" t="s">
        <v>3029</v>
      </c>
      <c r="C3311" s="133">
        <v>87879417</v>
      </c>
      <c r="D3311" s="133">
        <v>87879417</v>
      </c>
    </row>
    <row r="3312" spans="2:4">
      <c r="B3312" s="199" t="s">
        <v>3030</v>
      </c>
      <c r="C3312" s="133">
        <v>87879417</v>
      </c>
      <c r="D3312" s="133">
        <v>87879417</v>
      </c>
    </row>
    <row r="3313" spans="2:4">
      <c r="B3313" s="200" t="s">
        <v>3062</v>
      </c>
      <c r="C3313" s="133">
        <v>18159739</v>
      </c>
      <c r="D3313" s="133">
        <v>2721268.93</v>
      </c>
    </row>
    <row r="3314" spans="2:4">
      <c r="B3314" s="199" t="s">
        <v>3063</v>
      </c>
      <c r="C3314" s="133">
        <v>18159739</v>
      </c>
      <c r="D3314" s="133">
        <v>2721268.93</v>
      </c>
    </row>
    <row r="3315" spans="2:4">
      <c r="B3315" s="200" t="s">
        <v>3031</v>
      </c>
      <c r="C3315" s="133">
        <v>18141523</v>
      </c>
      <c r="D3315" s="133">
        <v>18141523</v>
      </c>
    </row>
    <row r="3316" spans="2:4">
      <c r="B3316" s="199" t="s">
        <v>3032</v>
      </c>
      <c r="C3316" s="133">
        <v>18141523</v>
      </c>
      <c r="D3316" s="133">
        <v>18141523</v>
      </c>
    </row>
    <row r="3317" spans="2:4">
      <c r="B3317" s="200" t="s">
        <v>3318</v>
      </c>
      <c r="C3317" s="133">
        <v>7564426</v>
      </c>
      <c r="D3317" s="133">
        <v>0</v>
      </c>
    </row>
    <row r="3318" spans="2:4">
      <c r="B3318" s="199" t="s">
        <v>3319</v>
      </c>
      <c r="C3318" s="133">
        <v>7564426</v>
      </c>
      <c r="D3318" s="133">
        <v>0</v>
      </c>
    </row>
    <row r="3319" spans="2:4">
      <c r="B3319" s="200" t="s">
        <v>2696</v>
      </c>
      <c r="C3319" s="133">
        <v>18611549</v>
      </c>
      <c r="D3319" s="133">
        <v>1957598.75</v>
      </c>
    </row>
    <row r="3320" spans="2:4">
      <c r="B3320" s="199" t="s">
        <v>2697</v>
      </c>
      <c r="C3320" s="133">
        <v>18611549</v>
      </c>
      <c r="D3320" s="133">
        <v>1957598.75</v>
      </c>
    </row>
    <row r="3321" spans="2:4">
      <c r="B3321" s="200" t="s">
        <v>2698</v>
      </c>
      <c r="C3321" s="133">
        <v>37326861</v>
      </c>
      <c r="D3321" s="133">
        <v>24262459</v>
      </c>
    </row>
    <row r="3322" spans="2:4">
      <c r="B3322" s="199" t="s">
        <v>2699</v>
      </c>
      <c r="C3322" s="133">
        <v>37326861</v>
      </c>
      <c r="D3322" s="133">
        <v>24262459</v>
      </c>
    </row>
    <row r="3323" spans="2:4">
      <c r="B3323" s="200" t="s">
        <v>2700</v>
      </c>
      <c r="C3323" s="133">
        <v>44273355</v>
      </c>
      <c r="D3323" s="133">
        <v>16038730</v>
      </c>
    </row>
    <row r="3324" spans="2:4">
      <c r="B3324" s="199" t="s">
        <v>2701</v>
      </c>
      <c r="C3324" s="133">
        <v>40250191</v>
      </c>
      <c r="D3324" s="133">
        <v>16038730</v>
      </c>
    </row>
    <row r="3325" spans="2:4">
      <c r="B3325" s="199" t="s">
        <v>3033</v>
      </c>
      <c r="C3325" s="133">
        <v>4023164</v>
      </c>
      <c r="D3325" s="133">
        <v>0</v>
      </c>
    </row>
    <row r="3326" spans="2:4">
      <c r="B3326" s="200" t="s">
        <v>3034</v>
      </c>
      <c r="C3326" s="133">
        <v>2390995</v>
      </c>
      <c r="D3326" s="133">
        <v>0</v>
      </c>
    </row>
    <row r="3327" spans="2:4">
      <c r="B3327" s="199" t="s">
        <v>3035</v>
      </c>
      <c r="C3327" s="133">
        <v>2390995</v>
      </c>
      <c r="D3327" s="133">
        <v>0</v>
      </c>
    </row>
    <row r="3328" spans="2:4">
      <c r="B3328" s="200" t="s">
        <v>2341</v>
      </c>
      <c r="C3328" s="133">
        <v>6683666</v>
      </c>
      <c r="D3328" s="133">
        <v>0</v>
      </c>
    </row>
    <row r="3329" spans="2:4">
      <c r="B3329" s="199" t="s">
        <v>2342</v>
      </c>
      <c r="C3329" s="133">
        <v>6683666</v>
      </c>
      <c r="D3329" s="133">
        <v>0</v>
      </c>
    </row>
    <row r="3330" spans="2:4">
      <c r="B3330" s="200" t="s">
        <v>2909</v>
      </c>
      <c r="C3330" s="133">
        <v>4735132</v>
      </c>
      <c r="D3330" s="133">
        <v>0</v>
      </c>
    </row>
    <row r="3331" spans="2:4">
      <c r="B3331" s="199" t="s">
        <v>2343</v>
      </c>
      <c r="C3331" s="133">
        <v>4735132</v>
      </c>
      <c r="D3331" s="133">
        <v>0</v>
      </c>
    </row>
    <row r="3332" spans="2:4">
      <c r="B3332" s="200" t="s">
        <v>576</v>
      </c>
      <c r="C3332" s="133">
        <v>14770199</v>
      </c>
      <c r="D3332" s="133">
        <v>22297800.84</v>
      </c>
    </row>
    <row r="3333" spans="2:4">
      <c r="B3333" s="199" t="s">
        <v>925</v>
      </c>
      <c r="C3333" s="133">
        <v>14770199</v>
      </c>
      <c r="D3333" s="133">
        <v>22297800.84</v>
      </c>
    </row>
    <row r="3334" spans="2:4">
      <c r="B3334" s="200" t="s">
        <v>3320</v>
      </c>
      <c r="C3334" s="133">
        <v>11127992</v>
      </c>
      <c r="D3334" s="133">
        <v>0</v>
      </c>
    </row>
    <row r="3335" spans="2:4">
      <c r="B3335" s="199" t="s">
        <v>2584</v>
      </c>
      <c r="C3335" s="133">
        <v>11127992</v>
      </c>
      <c r="D3335" s="133">
        <v>0</v>
      </c>
    </row>
    <row r="3336" spans="2:4">
      <c r="B3336" s="200" t="s">
        <v>3321</v>
      </c>
      <c r="C3336" s="133">
        <v>2789356</v>
      </c>
      <c r="D3336" s="133">
        <v>0</v>
      </c>
    </row>
    <row r="3337" spans="2:4">
      <c r="B3337" s="199" t="s">
        <v>3322</v>
      </c>
      <c r="C3337" s="133">
        <v>2789356</v>
      </c>
      <c r="D3337" s="133">
        <v>0</v>
      </c>
    </row>
    <row r="3338" spans="2:4">
      <c r="B3338" s="200" t="s">
        <v>2910</v>
      </c>
      <c r="C3338" s="133">
        <v>11127992</v>
      </c>
      <c r="D3338" s="133">
        <v>0</v>
      </c>
    </row>
    <row r="3339" spans="2:4">
      <c r="B3339" s="199" t="s">
        <v>2344</v>
      </c>
      <c r="C3339" s="133">
        <v>11127992</v>
      </c>
      <c r="D3339" s="133">
        <v>0</v>
      </c>
    </row>
    <row r="3340" spans="2:4">
      <c r="B3340" s="200" t="s">
        <v>2345</v>
      </c>
      <c r="C3340" s="133">
        <v>6683666</v>
      </c>
      <c r="D3340" s="133">
        <v>0</v>
      </c>
    </row>
    <row r="3341" spans="2:4">
      <c r="B3341" s="199" t="s">
        <v>2346</v>
      </c>
      <c r="C3341" s="133">
        <v>6683666</v>
      </c>
      <c r="D3341" s="133">
        <v>0</v>
      </c>
    </row>
    <row r="3342" spans="2:4">
      <c r="B3342" s="200" t="s">
        <v>2347</v>
      </c>
      <c r="C3342" s="133">
        <v>6683666</v>
      </c>
      <c r="D3342" s="133">
        <v>0</v>
      </c>
    </row>
    <row r="3343" spans="2:4">
      <c r="B3343" s="199" t="s">
        <v>2348</v>
      </c>
      <c r="C3343" s="133">
        <v>6683666</v>
      </c>
      <c r="D3343" s="133">
        <v>0</v>
      </c>
    </row>
    <row r="3344" spans="2:4">
      <c r="B3344" s="200" t="s">
        <v>3323</v>
      </c>
      <c r="C3344" s="133">
        <v>13760435</v>
      </c>
      <c r="D3344" s="133">
        <v>0</v>
      </c>
    </row>
    <row r="3345" spans="2:4">
      <c r="B3345" s="199" t="s">
        <v>3324</v>
      </c>
      <c r="C3345" s="133">
        <v>13760435</v>
      </c>
      <c r="D3345" s="133">
        <v>0</v>
      </c>
    </row>
    <row r="3346" spans="2:4">
      <c r="B3346" s="200" t="s">
        <v>2349</v>
      </c>
      <c r="C3346" s="133">
        <v>6683666</v>
      </c>
      <c r="D3346" s="133">
        <v>0</v>
      </c>
    </row>
    <row r="3347" spans="2:4">
      <c r="B3347" s="199" t="s">
        <v>2350</v>
      </c>
      <c r="C3347" s="133">
        <v>6683666</v>
      </c>
      <c r="D3347" s="133">
        <v>0</v>
      </c>
    </row>
    <row r="3348" spans="2:4">
      <c r="B3348" s="200" t="s">
        <v>3325</v>
      </c>
      <c r="C3348" s="133">
        <v>2049849</v>
      </c>
      <c r="D3348" s="133">
        <v>0</v>
      </c>
    </row>
    <row r="3349" spans="2:4">
      <c r="B3349" s="199" t="s">
        <v>3326</v>
      </c>
      <c r="C3349" s="133">
        <v>2049849</v>
      </c>
      <c r="D3349" s="133">
        <v>0</v>
      </c>
    </row>
    <row r="3350" spans="2:4">
      <c r="B3350" s="200" t="s">
        <v>3327</v>
      </c>
      <c r="C3350" s="133">
        <v>10106363</v>
      </c>
      <c r="D3350" s="133">
        <v>0</v>
      </c>
    </row>
    <row r="3351" spans="2:4">
      <c r="B3351" s="199" t="s">
        <v>3328</v>
      </c>
      <c r="C3351" s="133">
        <v>10106363</v>
      </c>
      <c r="D3351" s="133">
        <v>0</v>
      </c>
    </row>
    <row r="3352" spans="2:4">
      <c r="B3352" s="200" t="s">
        <v>2351</v>
      </c>
      <c r="C3352" s="133">
        <v>6683666</v>
      </c>
      <c r="D3352" s="133">
        <v>0</v>
      </c>
    </row>
    <row r="3353" spans="2:4">
      <c r="B3353" s="199" t="s">
        <v>2352</v>
      </c>
      <c r="C3353" s="133">
        <v>6683666</v>
      </c>
      <c r="D3353" s="133">
        <v>0</v>
      </c>
    </row>
    <row r="3354" spans="2:4">
      <c r="B3354" s="200" t="s">
        <v>3329</v>
      </c>
      <c r="C3354" s="133">
        <v>8886803</v>
      </c>
      <c r="D3354" s="133">
        <v>0</v>
      </c>
    </row>
    <row r="3355" spans="2:4">
      <c r="B3355" s="199" t="s">
        <v>3330</v>
      </c>
      <c r="C3355" s="133">
        <v>8886803</v>
      </c>
      <c r="D3355" s="133">
        <v>0</v>
      </c>
    </row>
    <row r="3356" spans="2:4">
      <c r="B3356" s="200" t="s">
        <v>2353</v>
      </c>
      <c r="C3356" s="133">
        <v>11127992</v>
      </c>
      <c r="D3356" s="133">
        <v>0</v>
      </c>
    </row>
    <row r="3357" spans="2:4">
      <c r="B3357" s="199" t="s">
        <v>2354</v>
      </c>
      <c r="C3357" s="133">
        <v>11127992</v>
      </c>
      <c r="D3357" s="133">
        <v>0</v>
      </c>
    </row>
    <row r="3358" spans="2:4">
      <c r="B3358" s="200" t="s">
        <v>3331</v>
      </c>
      <c r="C3358" s="133">
        <v>9277539</v>
      </c>
      <c r="D3358" s="133">
        <v>0</v>
      </c>
    </row>
    <row r="3359" spans="2:4">
      <c r="B3359" s="199" t="s">
        <v>3332</v>
      </c>
      <c r="C3359" s="133">
        <v>9277539</v>
      </c>
      <c r="D3359" s="133">
        <v>0</v>
      </c>
    </row>
    <row r="3360" spans="2:4">
      <c r="B3360" s="200" t="s">
        <v>2355</v>
      </c>
      <c r="C3360" s="133">
        <v>4735132</v>
      </c>
      <c r="D3360" s="133">
        <v>0</v>
      </c>
    </row>
    <row r="3361" spans="2:4">
      <c r="B3361" s="199" t="s">
        <v>2356</v>
      </c>
      <c r="C3361" s="133">
        <v>4735132</v>
      </c>
      <c r="D3361" s="133">
        <v>0</v>
      </c>
    </row>
    <row r="3362" spans="2:4">
      <c r="B3362" s="200" t="s">
        <v>3036</v>
      </c>
      <c r="C3362" s="133">
        <v>8375826</v>
      </c>
      <c r="D3362" s="133">
        <v>0</v>
      </c>
    </row>
    <row r="3363" spans="2:4">
      <c r="B3363" s="199" t="s">
        <v>3037</v>
      </c>
      <c r="C3363" s="133">
        <v>8375826</v>
      </c>
      <c r="D3363" s="133">
        <v>0</v>
      </c>
    </row>
    <row r="3364" spans="2:4">
      <c r="B3364" s="200" t="s">
        <v>2357</v>
      </c>
      <c r="C3364" s="133">
        <v>6683666</v>
      </c>
      <c r="D3364" s="133">
        <v>0</v>
      </c>
    </row>
    <row r="3365" spans="2:4">
      <c r="B3365" s="199" t="s">
        <v>2358</v>
      </c>
      <c r="C3365" s="133">
        <v>6683666</v>
      </c>
      <c r="D3365" s="133">
        <v>0</v>
      </c>
    </row>
    <row r="3366" spans="2:4">
      <c r="B3366" s="200" t="s">
        <v>3038</v>
      </c>
      <c r="C3366" s="133">
        <v>2522874</v>
      </c>
      <c r="D3366" s="133">
        <v>0</v>
      </c>
    </row>
    <row r="3367" spans="2:4">
      <c r="B3367" s="199" t="s">
        <v>3039</v>
      </c>
      <c r="C3367" s="133">
        <v>2522874</v>
      </c>
      <c r="D3367" s="133">
        <v>0</v>
      </c>
    </row>
    <row r="3368" spans="2:4">
      <c r="B3368" s="200" t="s">
        <v>2359</v>
      </c>
      <c r="C3368" s="133">
        <v>6683666</v>
      </c>
      <c r="D3368" s="133">
        <v>0</v>
      </c>
    </row>
    <row r="3369" spans="2:4">
      <c r="B3369" s="199" t="s">
        <v>2360</v>
      </c>
      <c r="C3369" s="133">
        <v>6683666</v>
      </c>
      <c r="D3369" s="133">
        <v>0</v>
      </c>
    </row>
    <row r="3370" spans="2:4">
      <c r="B3370" s="200" t="s">
        <v>2361</v>
      </c>
      <c r="C3370" s="133">
        <v>6683666</v>
      </c>
      <c r="D3370" s="133">
        <v>0</v>
      </c>
    </row>
    <row r="3371" spans="2:4">
      <c r="B3371" s="199" t="s">
        <v>2362</v>
      </c>
      <c r="C3371" s="133">
        <v>6683666</v>
      </c>
      <c r="D3371" s="133">
        <v>0</v>
      </c>
    </row>
    <row r="3372" spans="2:4">
      <c r="B3372" s="200" t="s">
        <v>2363</v>
      </c>
      <c r="C3372" s="133">
        <v>11127992</v>
      </c>
      <c r="D3372" s="133">
        <v>0</v>
      </c>
    </row>
    <row r="3373" spans="2:4">
      <c r="B3373" s="199" t="s">
        <v>2364</v>
      </c>
      <c r="C3373" s="133">
        <v>11127992</v>
      </c>
      <c r="D3373" s="133">
        <v>0</v>
      </c>
    </row>
    <row r="3374" spans="2:4">
      <c r="B3374" s="200" t="s">
        <v>2911</v>
      </c>
      <c r="C3374" s="133">
        <v>29858470</v>
      </c>
      <c r="D3374" s="133">
        <v>0</v>
      </c>
    </row>
    <row r="3375" spans="2:4">
      <c r="B3375" s="199" t="s">
        <v>2702</v>
      </c>
      <c r="C3375" s="133">
        <v>29858470</v>
      </c>
      <c r="D3375" s="133">
        <v>0</v>
      </c>
    </row>
    <row r="3376" spans="2:4">
      <c r="B3376" s="200" t="s">
        <v>3525</v>
      </c>
      <c r="C3376" s="133">
        <v>4735132</v>
      </c>
      <c r="D3376" s="133">
        <v>9274229.2100000009</v>
      </c>
    </row>
    <row r="3377" spans="2:4">
      <c r="B3377" s="199" t="s">
        <v>3526</v>
      </c>
      <c r="C3377" s="133">
        <v>0</v>
      </c>
      <c r="D3377" s="133">
        <v>9274229.2100000009</v>
      </c>
    </row>
    <row r="3378" spans="2:4">
      <c r="B3378" s="199" t="s">
        <v>2365</v>
      </c>
      <c r="C3378" s="133">
        <v>4735132</v>
      </c>
      <c r="D3378" s="133">
        <v>0</v>
      </c>
    </row>
    <row r="3379" spans="2:4">
      <c r="B3379" s="200" t="s">
        <v>3040</v>
      </c>
      <c r="C3379" s="133">
        <v>103869279</v>
      </c>
      <c r="D3379" s="133">
        <v>103869278.76000001</v>
      </c>
    </row>
    <row r="3380" spans="2:4">
      <c r="B3380" s="199" t="s">
        <v>3041</v>
      </c>
      <c r="C3380" s="133">
        <v>103869279</v>
      </c>
      <c r="D3380" s="133">
        <v>103869278.76000001</v>
      </c>
    </row>
    <row r="3381" spans="2:4">
      <c r="B3381" s="200" t="s">
        <v>2366</v>
      </c>
      <c r="C3381" s="133">
        <v>6683666</v>
      </c>
      <c r="D3381" s="133">
        <v>1520747.83</v>
      </c>
    </row>
    <row r="3382" spans="2:4">
      <c r="B3382" s="199" t="s">
        <v>2367</v>
      </c>
      <c r="C3382" s="133">
        <v>6683666</v>
      </c>
      <c r="D3382" s="133">
        <v>1520747.83</v>
      </c>
    </row>
    <row r="3383" spans="2:4">
      <c r="B3383" s="200" t="s">
        <v>2912</v>
      </c>
      <c r="C3383" s="133">
        <v>4735132</v>
      </c>
      <c r="D3383" s="133">
        <v>1076683.03</v>
      </c>
    </row>
    <row r="3384" spans="2:4">
      <c r="B3384" s="199" t="s">
        <v>2368</v>
      </c>
      <c r="C3384" s="133">
        <v>4735132</v>
      </c>
      <c r="D3384" s="133">
        <v>1076683.03</v>
      </c>
    </row>
    <row r="3385" spans="2:4">
      <c r="B3385" s="200" t="s">
        <v>1112</v>
      </c>
      <c r="C3385" s="133">
        <v>27415621</v>
      </c>
      <c r="D3385" s="133">
        <v>0</v>
      </c>
    </row>
    <row r="3386" spans="2:4">
      <c r="B3386" s="199" t="s">
        <v>1113</v>
      </c>
      <c r="C3386" s="133">
        <v>25073159</v>
      </c>
      <c r="D3386" s="133">
        <v>0</v>
      </c>
    </row>
    <row r="3387" spans="2:4">
      <c r="B3387" s="199" t="s">
        <v>3333</v>
      </c>
      <c r="C3387" s="133">
        <v>2342462</v>
      </c>
      <c r="D3387" s="133">
        <v>0</v>
      </c>
    </row>
    <row r="3388" spans="2:4">
      <c r="B3388" s="200" t="s">
        <v>2369</v>
      </c>
      <c r="C3388" s="133">
        <v>6683666</v>
      </c>
      <c r="D3388" s="133">
        <v>1520747.83</v>
      </c>
    </row>
    <row r="3389" spans="2:4">
      <c r="B3389" s="199" t="s">
        <v>2370</v>
      </c>
      <c r="C3389" s="133">
        <v>6683666</v>
      </c>
      <c r="D3389" s="133">
        <v>1520747.83</v>
      </c>
    </row>
    <row r="3390" spans="2:4">
      <c r="B3390" s="200" t="s">
        <v>2371</v>
      </c>
      <c r="C3390" s="133">
        <v>6683666</v>
      </c>
      <c r="D3390" s="133">
        <v>1469098.28</v>
      </c>
    </row>
    <row r="3391" spans="2:4">
      <c r="B3391" s="199" t="s">
        <v>2372</v>
      </c>
      <c r="C3391" s="133">
        <v>6683666</v>
      </c>
      <c r="D3391" s="133">
        <v>1469098.28</v>
      </c>
    </row>
    <row r="3392" spans="2:4">
      <c r="B3392" s="200" t="s">
        <v>2373</v>
      </c>
      <c r="C3392" s="133">
        <v>6683666</v>
      </c>
      <c r="D3392" s="133">
        <v>1520747.83</v>
      </c>
    </row>
    <row r="3393" spans="2:4">
      <c r="B3393" s="199" t="s">
        <v>2374</v>
      </c>
      <c r="C3393" s="133">
        <v>6683666</v>
      </c>
      <c r="D3393" s="133">
        <v>1520747.83</v>
      </c>
    </row>
    <row r="3394" spans="2:4">
      <c r="B3394" s="200" t="s">
        <v>2375</v>
      </c>
      <c r="C3394" s="133">
        <v>4735132</v>
      </c>
      <c r="D3394" s="133">
        <v>1076683.03</v>
      </c>
    </row>
    <row r="3395" spans="2:4">
      <c r="B3395" s="199" t="s">
        <v>2376</v>
      </c>
      <c r="C3395" s="133">
        <v>4735132</v>
      </c>
      <c r="D3395" s="133">
        <v>1076683.03</v>
      </c>
    </row>
    <row r="3396" spans="2:4">
      <c r="B3396" s="200" t="s">
        <v>2377</v>
      </c>
      <c r="C3396" s="133">
        <v>6683666</v>
      </c>
      <c r="D3396" s="133">
        <v>0</v>
      </c>
    </row>
    <row r="3397" spans="2:4">
      <c r="B3397" s="199" t="s">
        <v>2378</v>
      </c>
      <c r="C3397" s="133">
        <v>6683666</v>
      </c>
      <c r="D3397" s="133">
        <v>0</v>
      </c>
    </row>
    <row r="3398" spans="2:4">
      <c r="B3398" s="200" t="s">
        <v>2379</v>
      </c>
      <c r="C3398" s="133">
        <v>11127992</v>
      </c>
      <c r="D3398" s="133">
        <v>0</v>
      </c>
    </row>
    <row r="3399" spans="2:4">
      <c r="B3399" s="199" t="s">
        <v>2380</v>
      </c>
      <c r="C3399" s="133">
        <v>11127992</v>
      </c>
      <c r="D3399" s="133">
        <v>0</v>
      </c>
    </row>
    <row r="3400" spans="2:4">
      <c r="B3400" s="200" t="s">
        <v>3334</v>
      </c>
      <c r="C3400" s="133">
        <v>11768758</v>
      </c>
      <c r="D3400" s="133">
        <v>0</v>
      </c>
    </row>
    <row r="3401" spans="2:4">
      <c r="B3401" s="199" t="s">
        <v>3335</v>
      </c>
      <c r="C3401" s="133">
        <v>11768758</v>
      </c>
      <c r="D3401" s="133">
        <v>0</v>
      </c>
    </row>
    <row r="3402" spans="2:4">
      <c r="B3402" s="200" t="s">
        <v>2381</v>
      </c>
      <c r="C3402" s="133">
        <v>4735132</v>
      </c>
      <c r="D3402" s="133">
        <v>0</v>
      </c>
    </row>
    <row r="3403" spans="2:4">
      <c r="B3403" s="199" t="s">
        <v>2382</v>
      </c>
      <c r="C3403" s="133">
        <v>4735132</v>
      </c>
      <c r="D3403" s="133">
        <v>0</v>
      </c>
    </row>
    <row r="3404" spans="2:4">
      <c r="B3404" s="200" t="s">
        <v>3042</v>
      </c>
      <c r="C3404" s="133">
        <v>29745219</v>
      </c>
      <c r="D3404" s="133">
        <v>0</v>
      </c>
    </row>
    <row r="3405" spans="2:4">
      <c r="B3405" s="199" t="s">
        <v>3043</v>
      </c>
      <c r="C3405" s="133">
        <v>29745219</v>
      </c>
      <c r="D3405" s="133">
        <v>0</v>
      </c>
    </row>
    <row r="3406" spans="2:4">
      <c r="B3406" s="200" t="s">
        <v>2383</v>
      </c>
      <c r="C3406" s="133">
        <v>4735132</v>
      </c>
      <c r="D3406" s="133">
        <v>0</v>
      </c>
    </row>
    <row r="3407" spans="2:4">
      <c r="B3407" s="199" t="s">
        <v>2384</v>
      </c>
      <c r="C3407" s="133">
        <v>4735132</v>
      </c>
      <c r="D3407" s="133">
        <v>0</v>
      </c>
    </row>
    <row r="3408" spans="2:4">
      <c r="B3408" s="200" t="s">
        <v>3336</v>
      </c>
      <c r="C3408" s="133">
        <v>9395859</v>
      </c>
      <c r="D3408" s="133">
        <v>0</v>
      </c>
    </row>
    <row r="3409" spans="2:4">
      <c r="B3409" s="199" t="s">
        <v>3335</v>
      </c>
      <c r="C3409" s="133">
        <v>9395859</v>
      </c>
      <c r="D3409" s="133">
        <v>0</v>
      </c>
    </row>
    <row r="3410" spans="2:4">
      <c r="B3410" s="200" t="s">
        <v>2385</v>
      </c>
      <c r="C3410" s="133">
        <v>4735132</v>
      </c>
      <c r="D3410" s="133">
        <v>0</v>
      </c>
    </row>
    <row r="3411" spans="2:4">
      <c r="B3411" s="199" t="s">
        <v>2386</v>
      </c>
      <c r="C3411" s="133">
        <v>4735132</v>
      </c>
      <c r="D3411" s="133">
        <v>0</v>
      </c>
    </row>
    <row r="3412" spans="2:4">
      <c r="B3412" s="200" t="s">
        <v>2387</v>
      </c>
      <c r="C3412" s="133">
        <v>4735132</v>
      </c>
      <c r="D3412" s="133">
        <v>0</v>
      </c>
    </row>
    <row r="3413" spans="2:4">
      <c r="B3413" s="199" t="s">
        <v>2388</v>
      </c>
      <c r="C3413" s="133">
        <v>4735132</v>
      </c>
      <c r="D3413" s="133">
        <v>0</v>
      </c>
    </row>
    <row r="3414" spans="2:4">
      <c r="B3414" s="200" t="s">
        <v>3337</v>
      </c>
      <c r="C3414" s="133">
        <v>4735132</v>
      </c>
      <c r="D3414" s="133">
        <v>1065404.26</v>
      </c>
    </row>
    <row r="3415" spans="2:4">
      <c r="B3415" s="199" t="s">
        <v>2585</v>
      </c>
      <c r="C3415" s="133">
        <v>4735132</v>
      </c>
      <c r="D3415" s="133">
        <v>1065404.26</v>
      </c>
    </row>
    <row r="3416" spans="2:4">
      <c r="B3416" s="200" t="s">
        <v>2389</v>
      </c>
      <c r="C3416" s="133">
        <v>11127992</v>
      </c>
      <c r="D3416" s="133">
        <v>2503798.1800000002</v>
      </c>
    </row>
    <row r="3417" spans="2:4">
      <c r="B3417" s="199" t="s">
        <v>2390</v>
      </c>
      <c r="C3417" s="133">
        <v>11127992</v>
      </c>
      <c r="D3417" s="133">
        <v>2503798.1800000002</v>
      </c>
    </row>
    <row r="3418" spans="2:4">
      <c r="B3418" s="200" t="s">
        <v>2391</v>
      </c>
      <c r="C3418" s="133">
        <v>4735132</v>
      </c>
      <c r="D3418" s="133">
        <v>1065404.26</v>
      </c>
    </row>
    <row r="3419" spans="2:4">
      <c r="B3419" s="199" t="s">
        <v>2392</v>
      </c>
      <c r="C3419" s="133">
        <v>4735132</v>
      </c>
      <c r="D3419" s="133">
        <v>1065404.26</v>
      </c>
    </row>
    <row r="3420" spans="2:4">
      <c r="B3420" s="200" t="s">
        <v>2393</v>
      </c>
      <c r="C3420" s="133">
        <v>6683666</v>
      </c>
      <c r="D3420" s="133">
        <v>1503824.81</v>
      </c>
    </row>
    <row r="3421" spans="2:4">
      <c r="B3421" s="199" t="s">
        <v>2394</v>
      </c>
      <c r="C3421" s="133">
        <v>6683666</v>
      </c>
      <c r="D3421" s="133">
        <v>1503824.81</v>
      </c>
    </row>
    <row r="3422" spans="2:4">
      <c r="B3422" s="200" t="s">
        <v>2395</v>
      </c>
      <c r="C3422" s="133">
        <v>6683666</v>
      </c>
      <c r="D3422" s="133">
        <v>1503824.81</v>
      </c>
    </row>
    <row r="3423" spans="2:4">
      <c r="B3423" s="199" t="s">
        <v>2396</v>
      </c>
      <c r="C3423" s="133">
        <v>6683666</v>
      </c>
      <c r="D3423" s="133">
        <v>1503824.81</v>
      </c>
    </row>
    <row r="3424" spans="2:4">
      <c r="B3424" s="200" t="s">
        <v>2397</v>
      </c>
      <c r="C3424" s="133">
        <v>4735132</v>
      </c>
      <c r="D3424" s="133">
        <v>1065404.26</v>
      </c>
    </row>
    <row r="3425" spans="2:4">
      <c r="B3425" s="199" t="s">
        <v>2398</v>
      </c>
      <c r="C3425" s="133">
        <v>4735132</v>
      </c>
      <c r="D3425" s="133">
        <v>1065404.26</v>
      </c>
    </row>
    <row r="3426" spans="2:4">
      <c r="B3426" s="200" t="s">
        <v>2399</v>
      </c>
      <c r="C3426" s="133">
        <v>6683666</v>
      </c>
      <c r="D3426" s="133">
        <v>0</v>
      </c>
    </row>
    <row r="3427" spans="2:4">
      <c r="B3427" s="199" t="s">
        <v>2400</v>
      </c>
      <c r="C3427" s="133">
        <v>6683666</v>
      </c>
      <c r="D3427" s="133">
        <v>0</v>
      </c>
    </row>
    <row r="3428" spans="2:4">
      <c r="B3428" s="200" t="s">
        <v>2401</v>
      </c>
      <c r="C3428" s="133">
        <v>6683666</v>
      </c>
      <c r="D3428" s="133">
        <v>0</v>
      </c>
    </row>
    <row r="3429" spans="2:4">
      <c r="B3429" s="199" t="s">
        <v>2402</v>
      </c>
      <c r="C3429" s="133">
        <v>6683666</v>
      </c>
      <c r="D3429" s="133">
        <v>0</v>
      </c>
    </row>
    <row r="3430" spans="2:4">
      <c r="B3430" s="200" t="s">
        <v>2403</v>
      </c>
      <c r="C3430" s="133">
        <v>4735132</v>
      </c>
      <c r="D3430" s="133">
        <v>0</v>
      </c>
    </row>
    <row r="3431" spans="2:4">
      <c r="B3431" s="199" t="s">
        <v>2404</v>
      </c>
      <c r="C3431" s="133">
        <v>4735132</v>
      </c>
      <c r="D3431" s="133">
        <v>0</v>
      </c>
    </row>
    <row r="3432" spans="2:4">
      <c r="B3432" s="200" t="s">
        <v>3044</v>
      </c>
      <c r="C3432" s="133">
        <v>5901674</v>
      </c>
      <c r="D3432" s="133">
        <v>5647535</v>
      </c>
    </row>
    <row r="3433" spans="2:4">
      <c r="B3433" s="199" t="s">
        <v>3045</v>
      </c>
      <c r="C3433" s="133">
        <v>5901674</v>
      </c>
      <c r="D3433" s="133">
        <v>5647535</v>
      </c>
    </row>
    <row r="3434" spans="2:4">
      <c r="B3434" s="200" t="s">
        <v>2405</v>
      </c>
      <c r="C3434" s="133">
        <v>4735132</v>
      </c>
      <c r="D3434" s="133">
        <v>0</v>
      </c>
    </row>
    <row r="3435" spans="2:4">
      <c r="B3435" s="199" t="s">
        <v>2406</v>
      </c>
      <c r="C3435" s="133">
        <v>4735132</v>
      </c>
      <c r="D3435" s="133">
        <v>0</v>
      </c>
    </row>
    <row r="3436" spans="2:4">
      <c r="B3436" s="200" t="s">
        <v>2407</v>
      </c>
      <c r="C3436" s="133">
        <v>4735132</v>
      </c>
      <c r="D3436" s="133">
        <v>0</v>
      </c>
    </row>
    <row r="3437" spans="2:4">
      <c r="B3437" s="199" t="s">
        <v>2408</v>
      </c>
      <c r="C3437" s="133">
        <v>4735132</v>
      </c>
      <c r="D3437" s="133">
        <v>0</v>
      </c>
    </row>
    <row r="3438" spans="2:4">
      <c r="B3438" s="200" t="s">
        <v>3338</v>
      </c>
      <c r="C3438" s="133">
        <v>2803807</v>
      </c>
      <c r="D3438" s="133">
        <v>0</v>
      </c>
    </row>
    <row r="3439" spans="2:4">
      <c r="B3439" s="199" t="s">
        <v>3339</v>
      </c>
      <c r="C3439" s="133">
        <v>2803807</v>
      </c>
      <c r="D3439" s="133">
        <v>0</v>
      </c>
    </row>
    <row r="3440" spans="2:4">
      <c r="B3440" s="200" t="s">
        <v>3340</v>
      </c>
      <c r="C3440" s="133">
        <v>8145788</v>
      </c>
      <c r="D3440" s="133">
        <v>2997267.17</v>
      </c>
    </row>
    <row r="3441" spans="2:4">
      <c r="B3441" s="199" t="s">
        <v>3341</v>
      </c>
      <c r="C3441" s="133">
        <v>8145788</v>
      </c>
      <c r="D3441" s="133">
        <v>2997267.17</v>
      </c>
    </row>
    <row r="3442" spans="2:4">
      <c r="B3442" s="201" t="s">
        <v>283</v>
      </c>
      <c r="C3442" s="135">
        <v>0</v>
      </c>
      <c r="D3442" s="135">
        <v>0</v>
      </c>
    </row>
    <row r="3443" spans="2:4">
      <c r="B3443" s="200" t="s">
        <v>3527</v>
      </c>
      <c r="C3443" s="133">
        <v>0</v>
      </c>
      <c r="D3443" s="133">
        <v>0</v>
      </c>
    </row>
    <row r="3444" spans="2:4">
      <c r="B3444" s="199" t="s">
        <v>3528</v>
      </c>
      <c r="C3444" s="133">
        <v>0</v>
      </c>
      <c r="D3444" s="133">
        <v>0</v>
      </c>
    </row>
    <row r="3445" spans="2:4">
      <c r="B3445" s="202" t="s">
        <v>577</v>
      </c>
      <c r="C3445" s="133">
        <v>707064865</v>
      </c>
      <c r="D3445" s="133">
        <v>596636097.49000001</v>
      </c>
    </row>
    <row r="3446" spans="2:4">
      <c r="B3446" s="201" t="s">
        <v>281</v>
      </c>
      <c r="C3446" s="135">
        <v>707064865</v>
      </c>
      <c r="D3446" s="135">
        <v>581929733.49000001</v>
      </c>
    </row>
    <row r="3447" spans="2:4">
      <c r="B3447" s="200" t="s">
        <v>3739</v>
      </c>
      <c r="C3447" s="133">
        <v>0</v>
      </c>
      <c r="D3447" s="133">
        <v>0</v>
      </c>
    </row>
    <row r="3448" spans="2:4">
      <c r="B3448" s="199" t="s">
        <v>3738</v>
      </c>
      <c r="C3448" s="133">
        <v>0</v>
      </c>
      <c r="D3448" s="133">
        <v>0</v>
      </c>
    </row>
    <row r="3449" spans="2:4">
      <c r="B3449" s="200" t="s">
        <v>3737</v>
      </c>
      <c r="C3449" s="133">
        <v>0</v>
      </c>
      <c r="D3449" s="133">
        <v>0</v>
      </c>
    </row>
    <row r="3450" spans="2:4">
      <c r="B3450" s="199" t="s">
        <v>3736</v>
      </c>
      <c r="C3450" s="133">
        <v>0</v>
      </c>
      <c r="D3450" s="133">
        <v>0</v>
      </c>
    </row>
    <row r="3451" spans="2:4">
      <c r="B3451" s="200" t="s">
        <v>3735</v>
      </c>
      <c r="C3451" s="133">
        <v>0</v>
      </c>
      <c r="D3451" s="133">
        <v>0</v>
      </c>
    </row>
    <row r="3452" spans="2:4">
      <c r="B3452" s="199" t="s">
        <v>3734</v>
      </c>
      <c r="C3452" s="133">
        <v>0</v>
      </c>
      <c r="D3452" s="133">
        <v>0</v>
      </c>
    </row>
    <row r="3453" spans="2:4">
      <c r="B3453" s="200" t="s">
        <v>578</v>
      </c>
      <c r="C3453" s="133">
        <v>43345560</v>
      </c>
      <c r="D3453" s="133">
        <v>204869886.71000001</v>
      </c>
    </row>
    <row r="3454" spans="2:4">
      <c r="B3454" s="199" t="s">
        <v>926</v>
      </c>
      <c r="C3454" s="133">
        <v>43345560</v>
      </c>
      <c r="D3454" s="133">
        <v>204869886.71000001</v>
      </c>
    </row>
    <row r="3455" spans="2:4">
      <c r="B3455" s="200" t="s">
        <v>2913</v>
      </c>
      <c r="C3455" s="133">
        <v>4718384</v>
      </c>
      <c r="D3455" s="133">
        <v>0</v>
      </c>
    </row>
    <row r="3456" spans="2:4">
      <c r="B3456" s="199" t="s">
        <v>1812</v>
      </c>
      <c r="C3456" s="133">
        <v>4718384</v>
      </c>
      <c r="D3456" s="133">
        <v>0</v>
      </c>
    </row>
    <row r="3457" spans="2:4">
      <c r="B3457" s="200" t="s">
        <v>1813</v>
      </c>
      <c r="C3457" s="133">
        <v>4718384</v>
      </c>
      <c r="D3457" s="133">
        <v>0</v>
      </c>
    </row>
    <row r="3458" spans="2:4">
      <c r="B3458" s="199" t="s">
        <v>1814</v>
      </c>
      <c r="C3458" s="133">
        <v>4718384</v>
      </c>
      <c r="D3458" s="133">
        <v>0</v>
      </c>
    </row>
    <row r="3459" spans="2:4">
      <c r="B3459" s="200" t="s">
        <v>4095</v>
      </c>
      <c r="C3459" s="133">
        <v>0</v>
      </c>
      <c r="D3459" s="133">
        <v>0</v>
      </c>
    </row>
    <row r="3460" spans="2:4">
      <c r="B3460" s="199" t="s">
        <v>4094</v>
      </c>
      <c r="C3460" s="133">
        <v>0</v>
      </c>
      <c r="D3460" s="133">
        <v>0</v>
      </c>
    </row>
    <row r="3461" spans="2:4">
      <c r="B3461" s="200" t="s">
        <v>579</v>
      </c>
      <c r="C3461" s="133">
        <v>11838218</v>
      </c>
      <c r="D3461" s="133">
        <v>0</v>
      </c>
    </row>
    <row r="3462" spans="2:4">
      <c r="B3462" s="199" t="s">
        <v>927</v>
      </c>
      <c r="C3462" s="133">
        <v>11838218</v>
      </c>
      <c r="D3462" s="133">
        <v>0</v>
      </c>
    </row>
    <row r="3463" spans="2:4">
      <c r="B3463" s="200" t="s">
        <v>4093</v>
      </c>
      <c r="C3463" s="133">
        <v>0</v>
      </c>
      <c r="D3463" s="133">
        <v>0</v>
      </c>
    </row>
    <row r="3464" spans="2:4">
      <c r="B3464" s="199" t="s">
        <v>4092</v>
      </c>
      <c r="C3464" s="133">
        <v>0</v>
      </c>
      <c r="D3464" s="133">
        <v>0</v>
      </c>
    </row>
    <row r="3465" spans="2:4">
      <c r="B3465" s="200" t="s">
        <v>2703</v>
      </c>
      <c r="C3465" s="133">
        <v>60128042</v>
      </c>
      <c r="D3465" s="133">
        <v>41797660</v>
      </c>
    </row>
    <row r="3466" spans="2:4">
      <c r="B3466" s="199" t="s">
        <v>2704</v>
      </c>
      <c r="C3466" s="133">
        <v>60128042</v>
      </c>
      <c r="D3466" s="133">
        <v>41797660</v>
      </c>
    </row>
    <row r="3467" spans="2:4">
      <c r="B3467" s="199" t="s">
        <v>4091</v>
      </c>
      <c r="C3467" s="133">
        <v>0</v>
      </c>
      <c r="D3467" s="133">
        <v>0</v>
      </c>
    </row>
    <row r="3468" spans="2:4">
      <c r="B3468" s="200" t="s">
        <v>2914</v>
      </c>
      <c r="C3468" s="133">
        <v>128563109</v>
      </c>
      <c r="D3468" s="133">
        <v>100899245.56</v>
      </c>
    </row>
    <row r="3469" spans="2:4">
      <c r="B3469" s="199" t="s">
        <v>2705</v>
      </c>
      <c r="C3469" s="133">
        <v>128563109</v>
      </c>
      <c r="D3469" s="133">
        <v>100899245.56</v>
      </c>
    </row>
    <row r="3470" spans="2:4">
      <c r="B3470" s="200" t="s">
        <v>580</v>
      </c>
      <c r="C3470" s="133">
        <v>17947328</v>
      </c>
      <c r="D3470" s="133">
        <v>0</v>
      </c>
    </row>
    <row r="3471" spans="2:4">
      <c r="B3471" s="199" t="s">
        <v>928</v>
      </c>
      <c r="C3471" s="133">
        <v>17947328</v>
      </c>
      <c r="D3471" s="133">
        <v>0</v>
      </c>
    </row>
    <row r="3472" spans="2:4">
      <c r="B3472" s="200" t="s">
        <v>1815</v>
      </c>
      <c r="C3472" s="133">
        <v>11087637</v>
      </c>
      <c r="D3472" s="133">
        <v>0</v>
      </c>
    </row>
    <row r="3473" spans="2:4">
      <c r="B3473" s="199" t="s">
        <v>1816</v>
      </c>
      <c r="C3473" s="133">
        <v>11087637</v>
      </c>
      <c r="D3473" s="133">
        <v>0</v>
      </c>
    </row>
    <row r="3474" spans="2:4">
      <c r="B3474" s="200" t="s">
        <v>1817</v>
      </c>
      <c r="C3474" s="133">
        <v>6659723</v>
      </c>
      <c r="D3474" s="133">
        <v>0</v>
      </c>
    </row>
    <row r="3475" spans="2:4">
      <c r="B3475" s="199" t="s">
        <v>1818</v>
      </c>
      <c r="C3475" s="133">
        <v>6659723</v>
      </c>
      <c r="D3475" s="133">
        <v>0</v>
      </c>
    </row>
    <row r="3476" spans="2:4">
      <c r="B3476" s="200" t="s">
        <v>1819</v>
      </c>
      <c r="C3476" s="133">
        <v>6659723</v>
      </c>
      <c r="D3476" s="133">
        <v>0</v>
      </c>
    </row>
    <row r="3477" spans="2:4">
      <c r="B3477" s="199" t="s">
        <v>1820</v>
      </c>
      <c r="C3477" s="133">
        <v>6659723</v>
      </c>
      <c r="D3477" s="133">
        <v>0</v>
      </c>
    </row>
    <row r="3478" spans="2:4">
      <c r="B3478" s="200" t="s">
        <v>1821</v>
      </c>
      <c r="C3478" s="133">
        <v>4718384</v>
      </c>
      <c r="D3478" s="133">
        <v>0</v>
      </c>
    </row>
    <row r="3479" spans="2:4">
      <c r="B3479" s="199" t="s">
        <v>1822</v>
      </c>
      <c r="C3479" s="133">
        <v>4718384</v>
      </c>
      <c r="D3479" s="133">
        <v>0</v>
      </c>
    </row>
    <row r="3480" spans="2:4">
      <c r="B3480" s="200" t="s">
        <v>1823</v>
      </c>
      <c r="C3480" s="133">
        <v>11087637</v>
      </c>
      <c r="D3480" s="133">
        <v>0</v>
      </c>
    </row>
    <row r="3481" spans="2:4">
      <c r="B3481" s="199" t="s">
        <v>1824</v>
      </c>
      <c r="C3481" s="133">
        <v>11087637</v>
      </c>
      <c r="D3481" s="133">
        <v>0</v>
      </c>
    </row>
    <row r="3482" spans="2:4">
      <c r="B3482" s="200" t="s">
        <v>1825</v>
      </c>
      <c r="C3482" s="133">
        <v>4718384</v>
      </c>
      <c r="D3482" s="133">
        <v>0</v>
      </c>
    </row>
    <row r="3483" spans="2:4">
      <c r="B3483" s="199" t="s">
        <v>1826</v>
      </c>
      <c r="C3483" s="133">
        <v>4718384</v>
      </c>
      <c r="D3483" s="133">
        <v>0</v>
      </c>
    </row>
    <row r="3484" spans="2:4">
      <c r="B3484" s="200" t="s">
        <v>1827</v>
      </c>
      <c r="C3484" s="133">
        <v>6659723</v>
      </c>
      <c r="D3484" s="133">
        <v>1534916.2</v>
      </c>
    </row>
    <row r="3485" spans="2:4">
      <c r="B3485" s="199" t="s">
        <v>1828</v>
      </c>
      <c r="C3485" s="133">
        <v>6659723</v>
      </c>
      <c r="D3485" s="133">
        <v>1534916.2</v>
      </c>
    </row>
    <row r="3486" spans="2:4">
      <c r="B3486" s="200" t="s">
        <v>1829</v>
      </c>
      <c r="C3486" s="133">
        <v>6659723</v>
      </c>
      <c r="D3486" s="133">
        <v>1534916.2</v>
      </c>
    </row>
    <row r="3487" spans="2:4">
      <c r="B3487" s="199" t="s">
        <v>1830</v>
      </c>
      <c r="C3487" s="133">
        <v>6659723</v>
      </c>
      <c r="D3487" s="133">
        <v>1534916.2</v>
      </c>
    </row>
    <row r="3488" spans="2:4">
      <c r="B3488" s="200" t="s">
        <v>2915</v>
      </c>
      <c r="C3488" s="133">
        <v>6659723</v>
      </c>
      <c r="D3488" s="133">
        <v>1534916.2</v>
      </c>
    </row>
    <row r="3489" spans="2:4">
      <c r="B3489" s="199" t="s">
        <v>1831</v>
      </c>
      <c r="C3489" s="133">
        <v>6659723</v>
      </c>
      <c r="D3489" s="133">
        <v>1534916.2</v>
      </c>
    </row>
    <row r="3490" spans="2:4">
      <c r="B3490" s="200" t="s">
        <v>581</v>
      </c>
      <c r="C3490" s="133">
        <v>166366052</v>
      </c>
      <c r="D3490" s="133">
        <v>139241452.00999999</v>
      </c>
    </row>
    <row r="3491" spans="2:4">
      <c r="B3491" s="199" t="s">
        <v>929</v>
      </c>
      <c r="C3491" s="133">
        <v>166366052</v>
      </c>
      <c r="D3491" s="133">
        <v>139241452.00999999</v>
      </c>
    </row>
    <row r="3492" spans="2:4">
      <c r="B3492" s="200" t="s">
        <v>2916</v>
      </c>
      <c r="C3492" s="133">
        <v>4718384</v>
      </c>
      <c r="D3492" s="133">
        <v>1083703.79</v>
      </c>
    </row>
    <row r="3493" spans="2:4">
      <c r="B3493" s="199" t="s">
        <v>1832</v>
      </c>
      <c r="C3493" s="133">
        <v>4718384</v>
      </c>
      <c r="D3493" s="133">
        <v>1083703.79</v>
      </c>
    </row>
    <row r="3494" spans="2:4">
      <c r="B3494" s="200" t="s">
        <v>582</v>
      </c>
      <c r="C3494" s="133">
        <v>3900459</v>
      </c>
      <c r="D3494" s="133">
        <v>0</v>
      </c>
    </row>
    <row r="3495" spans="2:4">
      <c r="B3495" s="199" t="s">
        <v>930</v>
      </c>
      <c r="C3495" s="133">
        <v>3900459</v>
      </c>
      <c r="D3495" s="133">
        <v>0</v>
      </c>
    </row>
    <row r="3496" spans="2:4">
      <c r="B3496" s="200" t="s">
        <v>1833</v>
      </c>
      <c r="C3496" s="133">
        <v>11087637</v>
      </c>
      <c r="D3496" s="133">
        <v>2388807.88</v>
      </c>
    </row>
    <row r="3497" spans="2:4">
      <c r="B3497" s="199" t="s">
        <v>1834</v>
      </c>
      <c r="C3497" s="133">
        <v>11087637</v>
      </c>
      <c r="D3497" s="133">
        <v>2388807.88</v>
      </c>
    </row>
    <row r="3498" spans="2:4">
      <c r="B3498" s="200" t="s">
        <v>1835</v>
      </c>
      <c r="C3498" s="133">
        <v>4718384</v>
      </c>
      <c r="D3498" s="133">
        <v>1083703.8</v>
      </c>
    </row>
    <row r="3499" spans="2:4">
      <c r="B3499" s="199" t="s">
        <v>1836</v>
      </c>
      <c r="C3499" s="133">
        <v>4718384</v>
      </c>
      <c r="D3499" s="133">
        <v>1083703.8</v>
      </c>
    </row>
    <row r="3500" spans="2:4">
      <c r="B3500" s="200" t="s">
        <v>2917</v>
      </c>
      <c r="C3500" s="133">
        <v>6659723</v>
      </c>
      <c r="D3500" s="133">
        <v>1529325.72</v>
      </c>
    </row>
    <row r="3501" spans="2:4">
      <c r="B3501" s="199" t="s">
        <v>1837</v>
      </c>
      <c r="C3501" s="133">
        <v>6659723</v>
      </c>
      <c r="D3501" s="133">
        <v>1529325.72</v>
      </c>
    </row>
    <row r="3502" spans="2:4">
      <c r="B3502" s="200" t="s">
        <v>2918</v>
      </c>
      <c r="C3502" s="133">
        <v>7102971</v>
      </c>
      <c r="D3502" s="133">
        <v>0</v>
      </c>
    </row>
    <row r="3503" spans="2:4">
      <c r="B3503" s="199" t="s">
        <v>1045</v>
      </c>
      <c r="C3503" s="133">
        <v>7102971</v>
      </c>
      <c r="D3503" s="133">
        <v>0</v>
      </c>
    </row>
    <row r="3504" spans="2:4">
      <c r="B3504" s="200" t="s">
        <v>1838</v>
      </c>
      <c r="C3504" s="133">
        <v>6659723</v>
      </c>
      <c r="D3504" s="133">
        <v>1529325.72</v>
      </c>
    </row>
    <row r="3505" spans="2:4">
      <c r="B3505" s="199" t="s">
        <v>1839</v>
      </c>
      <c r="C3505" s="133">
        <v>6659723</v>
      </c>
      <c r="D3505" s="133">
        <v>1529325.72</v>
      </c>
    </row>
    <row r="3506" spans="2:4">
      <c r="B3506" s="200" t="s">
        <v>4090</v>
      </c>
      <c r="C3506" s="133">
        <v>0</v>
      </c>
      <c r="D3506" s="133">
        <v>0</v>
      </c>
    </row>
    <row r="3507" spans="2:4">
      <c r="B3507" s="199" t="s">
        <v>4089</v>
      </c>
      <c r="C3507" s="133">
        <v>0</v>
      </c>
      <c r="D3507" s="133">
        <v>0</v>
      </c>
    </row>
    <row r="3508" spans="2:4">
      <c r="B3508" s="200" t="s">
        <v>3342</v>
      </c>
      <c r="C3508" s="133">
        <v>7517059</v>
      </c>
      <c r="D3508" s="133">
        <v>0</v>
      </c>
    </row>
    <row r="3509" spans="2:4">
      <c r="B3509" s="199" t="s">
        <v>3343</v>
      </c>
      <c r="C3509" s="133">
        <v>7517059</v>
      </c>
      <c r="D3509" s="133">
        <v>0</v>
      </c>
    </row>
    <row r="3510" spans="2:4">
      <c r="B3510" s="200" t="s">
        <v>3344</v>
      </c>
      <c r="C3510" s="133">
        <v>4170092</v>
      </c>
      <c r="D3510" s="133">
        <v>0</v>
      </c>
    </row>
    <row r="3511" spans="2:4">
      <c r="B3511" s="199" t="s">
        <v>3345</v>
      </c>
      <c r="C3511" s="133">
        <v>4170092</v>
      </c>
      <c r="D3511" s="133">
        <v>0</v>
      </c>
    </row>
    <row r="3512" spans="2:4">
      <c r="B3512" s="200" t="s">
        <v>3346</v>
      </c>
      <c r="C3512" s="133">
        <v>3591040</v>
      </c>
      <c r="D3512" s="133">
        <v>0</v>
      </c>
    </row>
    <row r="3513" spans="2:4">
      <c r="B3513" s="199" t="s">
        <v>3347</v>
      </c>
      <c r="C3513" s="133">
        <v>3591040</v>
      </c>
      <c r="D3513" s="133">
        <v>0</v>
      </c>
    </row>
    <row r="3514" spans="2:4">
      <c r="B3514" s="200" t="s">
        <v>3348</v>
      </c>
      <c r="C3514" s="133">
        <v>2180781</v>
      </c>
      <c r="D3514" s="133">
        <v>0</v>
      </c>
    </row>
    <row r="3515" spans="2:4">
      <c r="B3515" s="199" t="s">
        <v>3349</v>
      </c>
      <c r="C3515" s="133">
        <v>2180781</v>
      </c>
      <c r="D3515" s="133">
        <v>0</v>
      </c>
    </row>
    <row r="3516" spans="2:4">
      <c r="B3516" s="200" t="s">
        <v>3350</v>
      </c>
      <c r="C3516" s="133">
        <v>18409193</v>
      </c>
      <c r="D3516" s="133">
        <v>0</v>
      </c>
    </row>
    <row r="3517" spans="2:4">
      <c r="B3517" s="199" t="s">
        <v>3351</v>
      </c>
      <c r="C3517" s="133">
        <v>18409193</v>
      </c>
      <c r="D3517" s="133">
        <v>0</v>
      </c>
    </row>
    <row r="3518" spans="2:4">
      <c r="B3518" s="200" t="s">
        <v>1114</v>
      </c>
      <c r="C3518" s="133">
        <v>115901234</v>
      </c>
      <c r="D3518" s="133">
        <v>82901873.700000003</v>
      </c>
    </row>
    <row r="3519" spans="2:4">
      <c r="B3519" s="199" t="s">
        <v>1115</v>
      </c>
      <c r="C3519" s="133">
        <v>115901234</v>
      </c>
      <c r="D3519" s="133">
        <v>82901873.700000003</v>
      </c>
    </row>
    <row r="3520" spans="2:4">
      <c r="B3520" s="200" t="s">
        <v>3352</v>
      </c>
      <c r="C3520" s="133">
        <v>3942648</v>
      </c>
      <c r="D3520" s="133">
        <v>0</v>
      </c>
    </row>
    <row r="3521" spans="2:4">
      <c r="B3521" s="199" t="s">
        <v>3353</v>
      </c>
      <c r="C3521" s="133">
        <v>3942648</v>
      </c>
      <c r="D3521" s="133">
        <v>0</v>
      </c>
    </row>
    <row r="3522" spans="2:4">
      <c r="B3522" s="200" t="s">
        <v>3354</v>
      </c>
      <c r="C3522" s="133">
        <v>3969803</v>
      </c>
      <c r="D3522" s="133">
        <v>0</v>
      </c>
    </row>
    <row r="3523" spans="2:4">
      <c r="B3523" s="199" t="s">
        <v>3355</v>
      </c>
      <c r="C3523" s="133">
        <v>3969803</v>
      </c>
      <c r="D3523" s="133">
        <v>0</v>
      </c>
    </row>
    <row r="3524" spans="2:4">
      <c r="B3524" s="200" t="s">
        <v>3733</v>
      </c>
      <c r="C3524" s="133">
        <v>0</v>
      </c>
      <c r="D3524" s="133">
        <v>0</v>
      </c>
    </row>
    <row r="3525" spans="2:4">
      <c r="B3525" s="199" t="s">
        <v>3732</v>
      </c>
      <c r="C3525" s="133">
        <v>0</v>
      </c>
      <c r="D3525" s="133">
        <v>0</v>
      </c>
    </row>
    <row r="3526" spans="2:4">
      <c r="B3526" s="201" t="s">
        <v>283</v>
      </c>
      <c r="C3526" s="135">
        <v>0</v>
      </c>
      <c r="D3526" s="135">
        <v>14706364</v>
      </c>
    </row>
    <row r="3527" spans="2:4">
      <c r="B3527" s="200" t="s">
        <v>578</v>
      </c>
      <c r="C3527" s="133">
        <v>0</v>
      </c>
      <c r="D3527" s="133">
        <v>14706364</v>
      </c>
    </row>
    <row r="3528" spans="2:4">
      <c r="B3528" s="199" t="s">
        <v>926</v>
      </c>
      <c r="C3528" s="133">
        <v>0</v>
      </c>
      <c r="D3528" s="133">
        <v>14706364</v>
      </c>
    </row>
    <row r="3529" spans="2:4">
      <c r="B3529" s="202" t="s">
        <v>583</v>
      </c>
      <c r="C3529" s="133">
        <v>283034350</v>
      </c>
      <c r="D3529" s="133">
        <v>1109160663.3700001</v>
      </c>
    </row>
    <row r="3530" spans="2:4">
      <c r="B3530" s="201" t="s">
        <v>281</v>
      </c>
      <c r="C3530" s="135">
        <v>283034350</v>
      </c>
      <c r="D3530" s="135">
        <v>996271413.66000009</v>
      </c>
    </row>
    <row r="3531" spans="2:4">
      <c r="B3531" s="200" t="s">
        <v>3731</v>
      </c>
      <c r="C3531" s="133">
        <v>0</v>
      </c>
      <c r="D3531" s="133">
        <v>0</v>
      </c>
    </row>
    <row r="3532" spans="2:4">
      <c r="B3532" s="199" t="s">
        <v>3730</v>
      </c>
      <c r="C3532" s="133">
        <v>0</v>
      </c>
      <c r="D3532" s="133">
        <v>0</v>
      </c>
    </row>
    <row r="3533" spans="2:4">
      <c r="B3533" s="200" t="s">
        <v>3729</v>
      </c>
      <c r="C3533" s="133">
        <v>0</v>
      </c>
      <c r="D3533" s="133">
        <v>0</v>
      </c>
    </row>
    <row r="3534" spans="2:4">
      <c r="B3534" s="199" t="s">
        <v>3728</v>
      </c>
      <c r="C3534" s="133">
        <v>0</v>
      </c>
      <c r="D3534" s="133">
        <v>0</v>
      </c>
    </row>
    <row r="3535" spans="2:4">
      <c r="B3535" s="200" t="s">
        <v>4088</v>
      </c>
      <c r="C3535" s="133">
        <v>0</v>
      </c>
      <c r="D3535" s="133">
        <v>75940588.459999993</v>
      </c>
    </row>
    <row r="3536" spans="2:4">
      <c r="B3536" s="199" t="s">
        <v>4087</v>
      </c>
      <c r="C3536" s="133">
        <v>0</v>
      </c>
      <c r="D3536" s="133">
        <v>75940588.459999993</v>
      </c>
    </row>
    <row r="3537" spans="2:4">
      <c r="B3537" s="200" t="s">
        <v>3727</v>
      </c>
      <c r="C3537" s="133">
        <v>0</v>
      </c>
      <c r="D3537" s="133">
        <v>0</v>
      </c>
    </row>
    <row r="3538" spans="2:4">
      <c r="B3538" s="199" t="s">
        <v>3726</v>
      </c>
      <c r="C3538" s="133">
        <v>0</v>
      </c>
      <c r="D3538" s="133">
        <v>0</v>
      </c>
    </row>
    <row r="3539" spans="2:4">
      <c r="B3539" s="200" t="s">
        <v>3725</v>
      </c>
      <c r="C3539" s="133">
        <v>0</v>
      </c>
      <c r="D3539" s="133">
        <v>0</v>
      </c>
    </row>
    <row r="3540" spans="2:4">
      <c r="B3540" s="199" t="s">
        <v>3724</v>
      </c>
      <c r="C3540" s="133">
        <v>0</v>
      </c>
      <c r="D3540" s="133">
        <v>0</v>
      </c>
    </row>
    <row r="3541" spans="2:4">
      <c r="B3541" s="200" t="s">
        <v>584</v>
      </c>
      <c r="C3541" s="133">
        <v>46832035</v>
      </c>
      <c r="D3541" s="133">
        <v>20720830</v>
      </c>
    </row>
    <row r="3542" spans="2:4">
      <c r="B3542" s="199" t="s">
        <v>931</v>
      </c>
      <c r="C3542" s="133">
        <v>46832035</v>
      </c>
      <c r="D3542" s="133">
        <v>20720830</v>
      </c>
    </row>
    <row r="3543" spans="2:4">
      <c r="B3543" s="200" t="s">
        <v>4086</v>
      </c>
      <c r="C3543" s="133">
        <v>0</v>
      </c>
      <c r="D3543" s="133">
        <v>462879664.75999999</v>
      </c>
    </row>
    <row r="3544" spans="2:4">
      <c r="B3544" s="199" t="s">
        <v>4085</v>
      </c>
      <c r="C3544" s="133">
        <v>0</v>
      </c>
      <c r="D3544" s="133">
        <v>462879664.75999999</v>
      </c>
    </row>
    <row r="3545" spans="2:4">
      <c r="B3545" s="200" t="s">
        <v>4084</v>
      </c>
      <c r="C3545" s="133">
        <v>0</v>
      </c>
      <c r="D3545" s="133">
        <v>0</v>
      </c>
    </row>
    <row r="3546" spans="2:4">
      <c r="B3546" s="199" t="s">
        <v>4083</v>
      </c>
      <c r="C3546" s="133">
        <v>0</v>
      </c>
      <c r="D3546" s="133">
        <v>0</v>
      </c>
    </row>
    <row r="3547" spans="2:4">
      <c r="B3547" s="200" t="s">
        <v>585</v>
      </c>
      <c r="C3547" s="133">
        <v>70741</v>
      </c>
      <c r="D3547" s="133">
        <v>0</v>
      </c>
    </row>
    <row r="3548" spans="2:4">
      <c r="B3548" s="199" t="s">
        <v>932</v>
      </c>
      <c r="C3548" s="133">
        <v>70741</v>
      </c>
      <c r="D3548" s="133">
        <v>0</v>
      </c>
    </row>
    <row r="3549" spans="2:4">
      <c r="B3549" s="200" t="s">
        <v>1840</v>
      </c>
      <c r="C3549" s="133">
        <v>11208701</v>
      </c>
      <c r="D3549" s="133">
        <v>2418516.4500000002</v>
      </c>
    </row>
    <row r="3550" spans="2:4">
      <c r="B3550" s="199" t="s">
        <v>1841</v>
      </c>
      <c r="C3550" s="133">
        <v>11208701</v>
      </c>
      <c r="D3550" s="133">
        <v>2418516.4500000002</v>
      </c>
    </row>
    <row r="3551" spans="2:4">
      <c r="B3551" s="200" t="s">
        <v>1842</v>
      </c>
      <c r="C3551" s="133">
        <v>4768626</v>
      </c>
      <c r="D3551" s="133">
        <v>1096330.6100000001</v>
      </c>
    </row>
    <row r="3552" spans="2:4">
      <c r="B3552" s="199" t="s">
        <v>1843</v>
      </c>
      <c r="C3552" s="133">
        <v>4768626</v>
      </c>
      <c r="D3552" s="133">
        <v>1096330.6100000001</v>
      </c>
    </row>
    <row r="3553" spans="2:4">
      <c r="B3553" s="200" t="s">
        <v>3356</v>
      </c>
      <c r="C3553" s="133">
        <v>13545371</v>
      </c>
      <c r="D3553" s="133">
        <v>10000000</v>
      </c>
    </row>
    <row r="3554" spans="2:4">
      <c r="B3554" s="199" t="s">
        <v>3357</v>
      </c>
      <c r="C3554" s="133">
        <v>13545371</v>
      </c>
      <c r="D3554" s="133">
        <v>10000000</v>
      </c>
    </row>
    <row r="3555" spans="2:4">
      <c r="B3555" s="200" t="s">
        <v>1844</v>
      </c>
      <c r="C3555" s="133">
        <v>4768626</v>
      </c>
      <c r="D3555" s="133">
        <v>1096330.6100000001</v>
      </c>
    </row>
    <row r="3556" spans="2:4">
      <c r="B3556" s="199" t="s">
        <v>1845</v>
      </c>
      <c r="C3556" s="133">
        <v>4768626</v>
      </c>
      <c r="D3556" s="133">
        <v>1096330.6100000001</v>
      </c>
    </row>
    <row r="3557" spans="2:4">
      <c r="B3557" s="200" t="s">
        <v>3529</v>
      </c>
      <c r="C3557" s="133">
        <v>0</v>
      </c>
      <c r="D3557" s="133">
        <v>9951197.8699999992</v>
      </c>
    </row>
    <row r="3558" spans="2:4">
      <c r="B3558" s="199" t="s">
        <v>3530</v>
      </c>
      <c r="C3558" s="133">
        <v>0</v>
      </c>
      <c r="D3558" s="133">
        <v>9951197.8699999992</v>
      </c>
    </row>
    <row r="3559" spans="2:4">
      <c r="B3559" s="200" t="s">
        <v>2919</v>
      </c>
      <c r="C3559" s="133">
        <v>4768626</v>
      </c>
      <c r="D3559" s="133">
        <v>1096330.6100000001</v>
      </c>
    </row>
    <row r="3560" spans="2:4">
      <c r="B3560" s="199" t="s">
        <v>1846</v>
      </c>
      <c r="C3560" s="133">
        <v>4768626</v>
      </c>
      <c r="D3560" s="133">
        <v>1096330.6100000001</v>
      </c>
    </row>
    <row r="3561" spans="2:4">
      <c r="B3561" s="200" t="s">
        <v>3046</v>
      </c>
      <c r="C3561" s="133">
        <v>64364085</v>
      </c>
      <c r="D3561" s="133">
        <v>15100188.350000001</v>
      </c>
    </row>
    <row r="3562" spans="2:4">
      <c r="B3562" s="199" t="s">
        <v>3047</v>
      </c>
      <c r="C3562" s="133">
        <v>64364085</v>
      </c>
      <c r="D3562" s="133">
        <v>15100188.350000001</v>
      </c>
    </row>
    <row r="3563" spans="2:4">
      <c r="B3563" s="200" t="s">
        <v>1116</v>
      </c>
      <c r="C3563" s="133">
        <v>79847085</v>
      </c>
      <c r="D3563" s="133">
        <v>324258309</v>
      </c>
    </row>
    <row r="3564" spans="2:4">
      <c r="B3564" s="199" t="s">
        <v>1117</v>
      </c>
      <c r="C3564" s="133">
        <v>79847085</v>
      </c>
      <c r="D3564" s="133">
        <v>324258309</v>
      </c>
    </row>
    <row r="3565" spans="2:4">
      <c r="B3565" s="200" t="s">
        <v>3358</v>
      </c>
      <c r="C3565" s="133">
        <v>3668981</v>
      </c>
      <c r="D3565" s="133">
        <v>10408062</v>
      </c>
    </row>
    <row r="3566" spans="2:4">
      <c r="B3566" s="199" t="s">
        <v>3359</v>
      </c>
      <c r="C3566" s="133">
        <v>3668981</v>
      </c>
      <c r="D3566" s="133">
        <v>10408062</v>
      </c>
    </row>
    <row r="3567" spans="2:4">
      <c r="B3567" s="200" t="s">
        <v>4082</v>
      </c>
      <c r="C3567" s="133">
        <v>0</v>
      </c>
      <c r="D3567" s="133">
        <v>0</v>
      </c>
    </row>
    <row r="3568" spans="2:4">
      <c r="B3568" s="199" t="s">
        <v>4081</v>
      </c>
      <c r="C3568" s="133">
        <v>0</v>
      </c>
      <c r="D3568" s="133">
        <v>0</v>
      </c>
    </row>
    <row r="3569" spans="2:4">
      <c r="B3569" s="200" t="s">
        <v>3360</v>
      </c>
      <c r="C3569" s="133">
        <v>21215749</v>
      </c>
      <c r="D3569" s="133">
        <v>0</v>
      </c>
    </row>
    <row r="3570" spans="2:4">
      <c r="B3570" s="199" t="s">
        <v>3361</v>
      </c>
      <c r="C3570" s="133">
        <v>21215749</v>
      </c>
      <c r="D3570" s="133">
        <v>0</v>
      </c>
    </row>
    <row r="3571" spans="2:4">
      <c r="B3571" s="200" t="s">
        <v>1118</v>
      </c>
      <c r="C3571" s="133">
        <v>25651770</v>
      </c>
      <c r="D3571" s="133">
        <v>9999967.3100000005</v>
      </c>
    </row>
    <row r="3572" spans="2:4">
      <c r="B3572" s="199" t="s">
        <v>1119</v>
      </c>
      <c r="C3572" s="133">
        <v>25651770</v>
      </c>
      <c r="D3572" s="133">
        <v>9999967.3100000005</v>
      </c>
    </row>
    <row r="3573" spans="2:4">
      <c r="B3573" s="200" t="s">
        <v>2581</v>
      </c>
      <c r="C3573" s="133">
        <v>2323954</v>
      </c>
      <c r="D3573" s="133">
        <v>0</v>
      </c>
    </row>
    <row r="3574" spans="2:4">
      <c r="B3574" s="199" t="s">
        <v>2582</v>
      </c>
      <c r="C3574" s="133">
        <v>2323954</v>
      </c>
      <c r="D3574" s="133">
        <v>0</v>
      </c>
    </row>
    <row r="3575" spans="2:4">
      <c r="B3575" s="200" t="s">
        <v>4080</v>
      </c>
      <c r="C3575" s="133">
        <v>0</v>
      </c>
      <c r="D3575" s="133">
        <v>51305097.630000003</v>
      </c>
    </row>
    <row r="3576" spans="2:4">
      <c r="B3576" s="199" t="s">
        <v>4079</v>
      </c>
      <c r="C3576" s="133">
        <v>0</v>
      </c>
      <c r="D3576" s="133">
        <v>51305097.630000003</v>
      </c>
    </row>
    <row r="3577" spans="2:4">
      <c r="B3577" s="201" t="s">
        <v>283</v>
      </c>
      <c r="C3577" s="135">
        <v>0</v>
      </c>
      <c r="D3577" s="135">
        <v>112889249.70999999</v>
      </c>
    </row>
    <row r="3578" spans="2:4">
      <c r="B3578" s="200" t="s">
        <v>3618</v>
      </c>
      <c r="C3578" s="133">
        <v>0</v>
      </c>
      <c r="D3578" s="133">
        <v>112889249.70999999</v>
      </c>
    </row>
    <row r="3579" spans="2:4">
      <c r="B3579" s="199" t="s">
        <v>3617</v>
      </c>
      <c r="C3579" s="133">
        <v>0</v>
      </c>
      <c r="D3579" s="133">
        <v>112889249.70999999</v>
      </c>
    </row>
    <row r="3580" spans="2:4">
      <c r="B3580" s="202" t="s">
        <v>296</v>
      </c>
      <c r="C3580" s="133">
        <v>32680162768</v>
      </c>
      <c r="D3580" s="133">
        <v>10856544879.049997</v>
      </c>
    </row>
    <row r="3581" spans="2:4">
      <c r="B3581" s="201" t="s">
        <v>281</v>
      </c>
      <c r="C3581" s="135">
        <v>19509391672</v>
      </c>
      <c r="D3581" s="135">
        <v>8994183208.1499977</v>
      </c>
    </row>
    <row r="3582" spans="2:4">
      <c r="B3582" s="200" t="s">
        <v>2920</v>
      </c>
      <c r="C3582" s="133">
        <v>16772660</v>
      </c>
      <c r="D3582" s="133">
        <v>0</v>
      </c>
    </row>
    <row r="3583" spans="2:4">
      <c r="B3583" s="199" t="s">
        <v>1390</v>
      </c>
      <c r="C3583" s="133">
        <v>12087770</v>
      </c>
      <c r="D3583" s="133">
        <v>0</v>
      </c>
    </row>
    <row r="3584" spans="2:4">
      <c r="B3584" s="199" t="s">
        <v>2409</v>
      </c>
      <c r="C3584" s="133">
        <v>4684890</v>
      </c>
      <c r="D3584" s="133">
        <v>0</v>
      </c>
    </row>
    <row r="3585" spans="2:4">
      <c r="B3585" s="200" t="s">
        <v>3060</v>
      </c>
      <c r="C3585" s="133">
        <v>97001045</v>
      </c>
      <c r="D3585" s="133">
        <v>0</v>
      </c>
    </row>
    <row r="3586" spans="2:4">
      <c r="B3586" s="199" t="s">
        <v>3061</v>
      </c>
      <c r="C3586" s="133">
        <v>97001045</v>
      </c>
      <c r="D3586" s="133">
        <v>0</v>
      </c>
    </row>
    <row r="3587" spans="2:4">
      <c r="B3587" s="200" t="s">
        <v>4078</v>
      </c>
      <c r="C3587" s="133">
        <v>0</v>
      </c>
      <c r="D3587" s="133">
        <v>0</v>
      </c>
    </row>
    <row r="3588" spans="2:4">
      <c r="B3588" s="199" t="s">
        <v>4077</v>
      </c>
      <c r="C3588" s="133">
        <v>0</v>
      </c>
      <c r="D3588" s="133">
        <v>0</v>
      </c>
    </row>
    <row r="3589" spans="2:4">
      <c r="B3589" s="200" t="s">
        <v>2921</v>
      </c>
      <c r="C3589" s="133">
        <v>727894513</v>
      </c>
      <c r="D3589" s="133">
        <v>1038098266.84</v>
      </c>
    </row>
    <row r="3590" spans="2:4">
      <c r="B3590" s="199" t="s">
        <v>933</v>
      </c>
      <c r="C3590" s="133">
        <v>727894513</v>
      </c>
      <c r="D3590" s="133">
        <v>1038098266.84</v>
      </c>
    </row>
    <row r="3591" spans="2:4">
      <c r="B3591" s="200" t="s">
        <v>4053</v>
      </c>
      <c r="C3591" s="133">
        <v>0</v>
      </c>
      <c r="D3591" s="133">
        <v>4722666.55</v>
      </c>
    </row>
    <row r="3592" spans="2:4">
      <c r="B3592" s="199" t="s">
        <v>4052</v>
      </c>
      <c r="C3592" s="133">
        <v>0</v>
      </c>
      <c r="D3592" s="133">
        <v>4722666.55</v>
      </c>
    </row>
    <row r="3593" spans="2:4">
      <c r="B3593" s="200" t="s">
        <v>2922</v>
      </c>
      <c r="C3593" s="133">
        <v>17444853</v>
      </c>
      <c r="D3593" s="133">
        <v>0</v>
      </c>
    </row>
    <row r="3594" spans="2:4">
      <c r="B3594" s="199" t="s">
        <v>1391</v>
      </c>
      <c r="C3594" s="133">
        <v>10833015</v>
      </c>
      <c r="D3594" s="133">
        <v>0</v>
      </c>
    </row>
    <row r="3595" spans="2:4">
      <c r="B3595" s="199" t="s">
        <v>2410</v>
      </c>
      <c r="C3595" s="133">
        <v>6611838</v>
      </c>
      <c r="D3595" s="133">
        <v>0</v>
      </c>
    </row>
    <row r="3596" spans="2:4">
      <c r="B3596" s="200" t="s">
        <v>586</v>
      </c>
      <c r="C3596" s="133">
        <v>82000000</v>
      </c>
      <c r="D3596" s="133">
        <v>22776952.879999999</v>
      </c>
    </row>
    <row r="3597" spans="2:4">
      <c r="B3597" s="199" t="s">
        <v>934</v>
      </c>
      <c r="C3597" s="133">
        <v>82000000</v>
      </c>
      <c r="D3597" s="133">
        <v>22776952.879999999</v>
      </c>
    </row>
    <row r="3598" spans="2:4">
      <c r="B3598" s="200" t="s">
        <v>2923</v>
      </c>
      <c r="C3598" s="133">
        <v>5702897166</v>
      </c>
      <c r="D3598" s="133">
        <v>692565346.45000005</v>
      </c>
    </row>
    <row r="3599" spans="2:4">
      <c r="B3599" s="199" t="s">
        <v>1120</v>
      </c>
      <c r="C3599" s="133">
        <v>5702897166</v>
      </c>
      <c r="D3599" s="133">
        <v>692565346.45000005</v>
      </c>
    </row>
    <row r="3600" spans="2:4">
      <c r="B3600" s="200" t="s">
        <v>2924</v>
      </c>
      <c r="C3600" s="133">
        <v>10833015</v>
      </c>
      <c r="D3600" s="133">
        <v>0</v>
      </c>
    </row>
    <row r="3601" spans="2:4">
      <c r="B3601" s="199" t="s">
        <v>1392</v>
      </c>
      <c r="C3601" s="133">
        <v>10833015</v>
      </c>
      <c r="D3601" s="133">
        <v>0</v>
      </c>
    </row>
    <row r="3602" spans="2:4">
      <c r="B3602" s="199" t="s">
        <v>3723</v>
      </c>
      <c r="C3602" s="133">
        <v>0</v>
      </c>
      <c r="D3602" s="133">
        <v>0</v>
      </c>
    </row>
    <row r="3603" spans="2:4">
      <c r="B3603" s="200" t="s">
        <v>3362</v>
      </c>
      <c r="C3603" s="133">
        <v>300000000</v>
      </c>
      <c r="D3603" s="133">
        <v>0</v>
      </c>
    </row>
    <row r="3604" spans="2:4">
      <c r="B3604" s="199" t="s">
        <v>3363</v>
      </c>
      <c r="C3604" s="133">
        <v>300000000</v>
      </c>
      <c r="D3604" s="133">
        <v>0</v>
      </c>
    </row>
    <row r="3605" spans="2:4">
      <c r="B3605" s="200" t="s">
        <v>587</v>
      </c>
      <c r="C3605" s="133">
        <v>222845527</v>
      </c>
      <c r="D3605" s="133">
        <v>1219511036.8499999</v>
      </c>
    </row>
    <row r="3606" spans="2:4">
      <c r="B3606" s="199" t="s">
        <v>936</v>
      </c>
      <c r="C3606" s="133">
        <v>222845527</v>
      </c>
      <c r="D3606" s="133">
        <v>1219511036.8499999</v>
      </c>
    </row>
    <row r="3607" spans="2:4">
      <c r="B3607" s="200" t="s">
        <v>2926</v>
      </c>
      <c r="C3607" s="133">
        <v>4510977</v>
      </c>
      <c r="D3607" s="133">
        <v>0</v>
      </c>
    </row>
    <row r="3608" spans="2:4">
      <c r="B3608" s="199" t="s">
        <v>1393</v>
      </c>
      <c r="C3608" s="133">
        <v>4510977</v>
      </c>
      <c r="D3608" s="133">
        <v>0</v>
      </c>
    </row>
    <row r="3609" spans="2:4">
      <c r="B3609" s="199" t="s">
        <v>3722</v>
      </c>
      <c r="C3609" s="133">
        <v>0</v>
      </c>
      <c r="D3609" s="133">
        <v>0</v>
      </c>
    </row>
    <row r="3610" spans="2:4">
      <c r="B3610" s="200" t="s">
        <v>588</v>
      </c>
      <c r="C3610" s="133">
        <v>1575154473</v>
      </c>
      <c r="D3610" s="133">
        <v>29932159.359999999</v>
      </c>
    </row>
    <row r="3611" spans="2:4">
      <c r="B3611" s="199" t="s">
        <v>937</v>
      </c>
      <c r="C3611" s="133">
        <v>1575154473</v>
      </c>
      <c r="D3611" s="133">
        <v>29932159.359999999</v>
      </c>
    </row>
    <row r="3612" spans="2:4">
      <c r="B3612" s="200" t="s">
        <v>2927</v>
      </c>
      <c r="C3612" s="133">
        <v>10833015</v>
      </c>
      <c r="D3612" s="133">
        <v>0</v>
      </c>
    </row>
    <row r="3613" spans="2:4">
      <c r="B3613" s="199" t="s">
        <v>1394</v>
      </c>
      <c r="C3613" s="133">
        <v>10833015</v>
      </c>
      <c r="D3613" s="133">
        <v>0</v>
      </c>
    </row>
    <row r="3614" spans="2:4">
      <c r="B3614" s="200" t="s">
        <v>2928</v>
      </c>
      <c r="C3614" s="133">
        <v>150000000</v>
      </c>
      <c r="D3614" s="133">
        <v>33475276.309999999</v>
      </c>
    </row>
    <row r="3615" spans="2:4">
      <c r="B3615" s="199" t="s">
        <v>938</v>
      </c>
      <c r="C3615" s="133">
        <v>150000000</v>
      </c>
      <c r="D3615" s="133">
        <v>33475276.309999999</v>
      </c>
    </row>
    <row r="3616" spans="2:4">
      <c r="B3616" s="200" t="s">
        <v>3556</v>
      </c>
      <c r="C3616" s="133">
        <v>0</v>
      </c>
      <c r="D3616" s="133">
        <v>26755506.609999999</v>
      </c>
    </row>
    <row r="3617" spans="2:4">
      <c r="B3617" s="199" t="s">
        <v>3555</v>
      </c>
      <c r="C3617" s="133">
        <v>0</v>
      </c>
      <c r="D3617" s="133">
        <v>26755506.609999999</v>
      </c>
    </row>
    <row r="3618" spans="2:4">
      <c r="B3618" s="200" t="s">
        <v>2929</v>
      </c>
      <c r="C3618" s="133">
        <v>10833015</v>
      </c>
      <c r="D3618" s="133">
        <v>0</v>
      </c>
    </row>
    <row r="3619" spans="2:4">
      <c r="B3619" s="199" t="s">
        <v>1395</v>
      </c>
      <c r="C3619" s="133">
        <v>10833015</v>
      </c>
      <c r="D3619" s="133">
        <v>0</v>
      </c>
    </row>
    <row r="3620" spans="2:4">
      <c r="B3620" s="199" t="s">
        <v>3721</v>
      </c>
      <c r="C3620" s="133">
        <v>0</v>
      </c>
      <c r="D3620" s="133">
        <v>0</v>
      </c>
    </row>
    <row r="3621" spans="2:4">
      <c r="B3621" s="200" t="s">
        <v>990</v>
      </c>
      <c r="C3621" s="133">
        <v>12633085</v>
      </c>
      <c r="D3621" s="133">
        <v>0</v>
      </c>
    </row>
    <row r="3622" spans="2:4">
      <c r="B3622" s="199" t="s">
        <v>991</v>
      </c>
      <c r="C3622" s="133">
        <v>12633085</v>
      </c>
      <c r="D3622" s="133">
        <v>0</v>
      </c>
    </row>
    <row r="3623" spans="2:4">
      <c r="B3623" s="200" t="s">
        <v>2930</v>
      </c>
      <c r="C3623" s="133">
        <v>6437925</v>
      </c>
      <c r="D3623" s="133">
        <v>0</v>
      </c>
    </row>
    <row r="3624" spans="2:4">
      <c r="B3624" s="199" t="s">
        <v>1396</v>
      </c>
      <c r="C3624" s="133">
        <v>6437925</v>
      </c>
      <c r="D3624" s="133">
        <v>0</v>
      </c>
    </row>
    <row r="3625" spans="2:4">
      <c r="B3625" s="200" t="s">
        <v>2931</v>
      </c>
      <c r="C3625" s="133">
        <v>3354826</v>
      </c>
      <c r="D3625" s="133">
        <v>27529159.609999999</v>
      </c>
    </row>
    <row r="3626" spans="2:4">
      <c r="B3626" s="199" t="s">
        <v>939</v>
      </c>
      <c r="C3626" s="133">
        <v>3354826</v>
      </c>
      <c r="D3626" s="133">
        <v>27529159.609999999</v>
      </c>
    </row>
    <row r="3627" spans="2:4">
      <c r="B3627" s="200" t="s">
        <v>2932</v>
      </c>
      <c r="C3627" s="133">
        <v>3485185</v>
      </c>
      <c r="D3627" s="133">
        <v>1590121.19</v>
      </c>
    </row>
    <row r="3628" spans="2:4">
      <c r="B3628" s="199" t="s">
        <v>1067</v>
      </c>
      <c r="C3628" s="133">
        <v>3485185</v>
      </c>
      <c r="D3628" s="133">
        <v>1590121.19</v>
      </c>
    </row>
    <row r="3629" spans="2:4">
      <c r="B3629" s="200" t="s">
        <v>3554</v>
      </c>
      <c r="C3629" s="133">
        <v>0</v>
      </c>
      <c r="D3629" s="133">
        <v>1030236091.4299999</v>
      </c>
    </row>
    <row r="3630" spans="2:4">
      <c r="B3630" s="199" t="s">
        <v>3553</v>
      </c>
      <c r="C3630" s="133">
        <v>0</v>
      </c>
      <c r="D3630" s="133">
        <v>1030236091.4299999</v>
      </c>
    </row>
    <row r="3631" spans="2:4">
      <c r="B3631" s="200" t="s">
        <v>3552</v>
      </c>
      <c r="C3631" s="133">
        <v>0</v>
      </c>
      <c r="D3631" s="133">
        <v>0</v>
      </c>
    </row>
    <row r="3632" spans="2:4">
      <c r="B3632" s="199" t="s">
        <v>3551</v>
      </c>
      <c r="C3632" s="133">
        <v>0</v>
      </c>
      <c r="D3632" s="133">
        <v>0</v>
      </c>
    </row>
    <row r="3633" spans="2:4">
      <c r="B3633" s="200" t="s">
        <v>2933</v>
      </c>
      <c r="C3633" s="133">
        <v>10833015</v>
      </c>
      <c r="D3633" s="133">
        <v>0</v>
      </c>
    </row>
    <row r="3634" spans="2:4">
      <c r="B3634" s="199" t="s">
        <v>1397</v>
      </c>
      <c r="C3634" s="133">
        <v>10833015</v>
      </c>
      <c r="D3634" s="133">
        <v>0</v>
      </c>
    </row>
    <row r="3635" spans="2:4">
      <c r="B3635" s="200" t="s">
        <v>589</v>
      </c>
      <c r="C3635" s="133">
        <v>17601543</v>
      </c>
      <c r="D3635" s="133">
        <v>0</v>
      </c>
    </row>
    <row r="3636" spans="2:4">
      <c r="B3636" s="199" t="s">
        <v>940</v>
      </c>
      <c r="C3636" s="133">
        <v>17601543</v>
      </c>
      <c r="D3636" s="133">
        <v>0</v>
      </c>
    </row>
    <row r="3637" spans="2:4">
      <c r="B3637" s="200" t="s">
        <v>3550</v>
      </c>
      <c r="C3637" s="133">
        <v>0</v>
      </c>
      <c r="D3637" s="133">
        <v>0</v>
      </c>
    </row>
    <row r="3638" spans="2:4">
      <c r="B3638" s="199" t="s">
        <v>3549</v>
      </c>
      <c r="C3638" s="133">
        <v>0</v>
      </c>
      <c r="D3638" s="133">
        <v>0</v>
      </c>
    </row>
    <row r="3639" spans="2:4">
      <c r="B3639" s="200" t="s">
        <v>4051</v>
      </c>
      <c r="C3639" s="133">
        <v>0</v>
      </c>
      <c r="D3639" s="133">
        <v>0</v>
      </c>
    </row>
    <row r="3640" spans="2:4">
      <c r="B3640" s="199" t="s">
        <v>4050</v>
      </c>
      <c r="C3640" s="133">
        <v>0</v>
      </c>
      <c r="D3640" s="133">
        <v>0</v>
      </c>
    </row>
    <row r="3641" spans="2:4">
      <c r="B3641" s="200" t="s">
        <v>590</v>
      </c>
      <c r="C3641" s="133">
        <v>1785166726</v>
      </c>
      <c r="D3641" s="133">
        <v>1271370863.1900001</v>
      </c>
    </row>
    <row r="3642" spans="2:4">
      <c r="B3642" s="199" t="s">
        <v>941</v>
      </c>
      <c r="C3642" s="133">
        <v>11406726</v>
      </c>
      <c r="D3642" s="133">
        <v>106110200.62</v>
      </c>
    </row>
    <row r="3643" spans="2:4">
      <c r="B3643" s="199" t="s">
        <v>3364</v>
      </c>
      <c r="C3643" s="133">
        <v>1773760000</v>
      </c>
      <c r="D3643" s="133">
        <v>1165260662.5699999</v>
      </c>
    </row>
    <row r="3644" spans="2:4">
      <c r="B3644" s="200" t="s">
        <v>3365</v>
      </c>
      <c r="C3644" s="133">
        <v>154240000</v>
      </c>
      <c r="D3644" s="133">
        <v>0</v>
      </c>
    </row>
    <row r="3645" spans="2:4">
      <c r="B3645" s="199" t="s">
        <v>3364</v>
      </c>
      <c r="C3645" s="133">
        <v>154240000</v>
      </c>
      <c r="D3645" s="133">
        <v>0</v>
      </c>
    </row>
    <row r="3646" spans="2:4">
      <c r="B3646" s="200" t="s">
        <v>3616</v>
      </c>
      <c r="C3646" s="133">
        <v>0</v>
      </c>
      <c r="D3646" s="133">
        <v>194547</v>
      </c>
    </row>
    <row r="3647" spans="2:4">
      <c r="B3647" s="199" t="s">
        <v>3615</v>
      </c>
      <c r="C3647" s="133">
        <v>0</v>
      </c>
      <c r="D3647" s="133">
        <v>194547</v>
      </c>
    </row>
    <row r="3648" spans="2:4">
      <c r="B3648" s="200" t="s">
        <v>2934</v>
      </c>
      <c r="C3648" s="133">
        <v>6437925</v>
      </c>
      <c r="D3648" s="133">
        <v>0</v>
      </c>
    </row>
    <row r="3649" spans="2:4">
      <c r="B3649" s="199" t="s">
        <v>1398</v>
      </c>
      <c r="C3649" s="133">
        <v>6437925</v>
      </c>
      <c r="D3649" s="133">
        <v>0</v>
      </c>
    </row>
    <row r="3650" spans="2:4">
      <c r="B3650" s="200" t="s">
        <v>1399</v>
      </c>
      <c r="C3650" s="133">
        <v>6437925</v>
      </c>
      <c r="D3650" s="133">
        <v>0</v>
      </c>
    </row>
    <row r="3651" spans="2:4">
      <c r="B3651" s="199" t="s">
        <v>1400</v>
      </c>
      <c r="C3651" s="133">
        <v>6437925</v>
      </c>
      <c r="D3651" s="133">
        <v>0</v>
      </c>
    </row>
    <row r="3652" spans="2:4">
      <c r="B3652" s="200" t="s">
        <v>2935</v>
      </c>
      <c r="C3652" s="133">
        <v>10833015</v>
      </c>
      <c r="D3652" s="133">
        <v>0</v>
      </c>
    </row>
    <row r="3653" spans="2:4">
      <c r="B3653" s="199" t="s">
        <v>1401</v>
      </c>
      <c r="C3653" s="133">
        <v>10833015</v>
      </c>
      <c r="D3653" s="133">
        <v>0</v>
      </c>
    </row>
    <row r="3654" spans="2:4">
      <c r="B3654" s="200" t="s">
        <v>3548</v>
      </c>
      <c r="C3654" s="133">
        <v>0</v>
      </c>
      <c r="D3654" s="133">
        <v>0</v>
      </c>
    </row>
    <row r="3655" spans="2:4">
      <c r="B3655" s="199" t="s">
        <v>3547</v>
      </c>
      <c r="C3655" s="133">
        <v>0</v>
      </c>
      <c r="D3655" s="133">
        <v>0</v>
      </c>
    </row>
    <row r="3656" spans="2:4">
      <c r="B3656" s="200" t="s">
        <v>4037</v>
      </c>
      <c r="C3656" s="133">
        <v>0</v>
      </c>
      <c r="D3656" s="133">
        <v>21588162.739999998</v>
      </c>
    </row>
    <row r="3657" spans="2:4">
      <c r="B3657" s="199" t="s">
        <v>4036</v>
      </c>
      <c r="C3657" s="133">
        <v>0</v>
      </c>
      <c r="D3657" s="133">
        <v>21588162.739999998</v>
      </c>
    </row>
    <row r="3658" spans="2:4">
      <c r="B3658" s="200" t="s">
        <v>591</v>
      </c>
      <c r="C3658" s="133">
        <v>18241063</v>
      </c>
      <c r="D3658" s="133">
        <v>28776456.059999999</v>
      </c>
    </row>
    <row r="3659" spans="2:4">
      <c r="B3659" s="199" t="s">
        <v>942</v>
      </c>
      <c r="C3659" s="133">
        <v>18241063</v>
      </c>
      <c r="D3659" s="133">
        <v>28776456.059999999</v>
      </c>
    </row>
    <row r="3660" spans="2:4">
      <c r="B3660" s="200" t="s">
        <v>2936</v>
      </c>
      <c r="C3660" s="133">
        <v>6437925</v>
      </c>
      <c r="D3660" s="133">
        <v>0</v>
      </c>
    </row>
    <row r="3661" spans="2:4">
      <c r="B3661" s="199" t="s">
        <v>1402</v>
      </c>
      <c r="C3661" s="133">
        <v>6437925</v>
      </c>
      <c r="D3661" s="133">
        <v>0</v>
      </c>
    </row>
    <row r="3662" spans="2:4">
      <c r="B3662" s="200" t="s">
        <v>592</v>
      </c>
      <c r="C3662" s="133">
        <v>11418688</v>
      </c>
      <c r="D3662" s="133">
        <v>9406956.0199999996</v>
      </c>
    </row>
    <row r="3663" spans="2:4">
      <c r="B3663" s="199" t="s">
        <v>943</v>
      </c>
      <c r="C3663" s="133">
        <v>11418688</v>
      </c>
      <c r="D3663" s="133">
        <v>9406956.0199999996</v>
      </c>
    </row>
    <row r="3664" spans="2:4">
      <c r="B3664" s="200" t="s">
        <v>2937</v>
      </c>
      <c r="C3664" s="133">
        <v>22462683</v>
      </c>
      <c r="D3664" s="133">
        <v>1127173.32</v>
      </c>
    </row>
    <row r="3665" spans="2:4">
      <c r="B3665" s="199" t="s">
        <v>992</v>
      </c>
      <c r="C3665" s="133">
        <v>22462683</v>
      </c>
      <c r="D3665" s="133">
        <v>1127173.32</v>
      </c>
    </row>
    <row r="3666" spans="2:4">
      <c r="B3666" s="200" t="s">
        <v>1403</v>
      </c>
      <c r="C3666" s="133">
        <v>6437925</v>
      </c>
      <c r="D3666" s="133">
        <v>0</v>
      </c>
    </row>
    <row r="3667" spans="2:4">
      <c r="B3667" s="199" t="s">
        <v>1404</v>
      </c>
      <c r="C3667" s="133">
        <v>6437925</v>
      </c>
      <c r="D3667" s="133">
        <v>0</v>
      </c>
    </row>
    <row r="3668" spans="2:4">
      <c r="B3668" s="200" t="s">
        <v>3546</v>
      </c>
      <c r="C3668" s="133">
        <v>0</v>
      </c>
      <c r="D3668" s="133">
        <v>0</v>
      </c>
    </row>
    <row r="3669" spans="2:4">
      <c r="B3669" s="199" t="s">
        <v>3545</v>
      </c>
      <c r="C3669" s="133">
        <v>0</v>
      </c>
      <c r="D3669" s="133">
        <v>0</v>
      </c>
    </row>
    <row r="3670" spans="2:4">
      <c r="B3670" s="200" t="s">
        <v>2938</v>
      </c>
      <c r="C3670" s="133">
        <v>4510977</v>
      </c>
      <c r="D3670" s="133">
        <v>0</v>
      </c>
    </row>
    <row r="3671" spans="2:4">
      <c r="B3671" s="199" t="s">
        <v>1405</v>
      </c>
      <c r="C3671" s="133">
        <v>4510977</v>
      </c>
      <c r="D3671" s="133">
        <v>0</v>
      </c>
    </row>
    <row r="3672" spans="2:4">
      <c r="B3672" s="200" t="s">
        <v>3544</v>
      </c>
      <c r="C3672" s="133">
        <v>0</v>
      </c>
      <c r="D3672" s="133">
        <v>0</v>
      </c>
    </row>
    <row r="3673" spans="2:4">
      <c r="B3673" s="199" t="s">
        <v>3543</v>
      </c>
      <c r="C3673" s="133">
        <v>0</v>
      </c>
      <c r="D3673" s="133">
        <v>0</v>
      </c>
    </row>
    <row r="3674" spans="2:4">
      <c r="B3674" s="200" t="s">
        <v>1406</v>
      </c>
      <c r="C3674" s="133">
        <v>4510977</v>
      </c>
      <c r="D3674" s="133">
        <v>0</v>
      </c>
    </row>
    <row r="3675" spans="2:4">
      <c r="B3675" s="199" t="s">
        <v>1407</v>
      </c>
      <c r="C3675" s="133">
        <v>4510977</v>
      </c>
      <c r="D3675" s="133">
        <v>0</v>
      </c>
    </row>
    <row r="3676" spans="2:4">
      <c r="B3676" s="200" t="s">
        <v>1408</v>
      </c>
      <c r="C3676" s="133">
        <v>6437925</v>
      </c>
      <c r="D3676" s="133">
        <v>0</v>
      </c>
    </row>
    <row r="3677" spans="2:4">
      <c r="B3677" s="199" t="s">
        <v>1409</v>
      </c>
      <c r="C3677" s="133">
        <v>6437925</v>
      </c>
      <c r="D3677" s="133">
        <v>0</v>
      </c>
    </row>
    <row r="3678" spans="2:4">
      <c r="B3678" s="200" t="s">
        <v>2939</v>
      </c>
      <c r="C3678" s="133">
        <v>6437925</v>
      </c>
      <c r="D3678" s="133">
        <v>0</v>
      </c>
    </row>
    <row r="3679" spans="2:4">
      <c r="B3679" s="199" t="s">
        <v>1410</v>
      </c>
      <c r="C3679" s="133">
        <v>6437925</v>
      </c>
      <c r="D3679" s="133">
        <v>0</v>
      </c>
    </row>
    <row r="3680" spans="2:4">
      <c r="B3680" s="200" t="s">
        <v>593</v>
      </c>
      <c r="C3680" s="133">
        <v>92618441</v>
      </c>
      <c r="D3680" s="133">
        <v>0</v>
      </c>
    </row>
    <row r="3681" spans="2:4">
      <c r="B3681" s="199" t="s">
        <v>944</v>
      </c>
      <c r="C3681" s="133">
        <v>92618441</v>
      </c>
      <c r="D3681" s="133">
        <v>0</v>
      </c>
    </row>
    <row r="3682" spans="2:4">
      <c r="B3682" s="200" t="s">
        <v>2940</v>
      </c>
      <c r="C3682" s="133">
        <v>6437925</v>
      </c>
      <c r="D3682" s="133">
        <v>0</v>
      </c>
    </row>
    <row r="3683" spans="2:4">
      <c r="B3683" s="199" t="s">
        <v>1411</v>
      </c>
      <c r="C3683" s="133">
        <v>6437925</v>
      </c>
      <c r="D3683" s="133">
        <v>0</v>
      </c>
    </row>
    <row r="3684" spans="2:4">
      <c r="B3684" s="200" t="s">
        <v>1048</v>
      </c>
      <c r="C3684" s="133">
        <v>17110090</v>
      </c>
      <c r="D3684" s="133">
        <v>275000000</v>
      </c>
    </row>
    <row r="3685" spans="2:4">
      <c r="B3685" s="199" t="s">
        <v>1049</v>
      </c>
      <c r="C3685" s="133">
        <v>17110090</v>
      </c>
      <c r="D3685" s="133">
        <v>275000000</v>
      </c>
    </row>
    <row r="3686" spans="2:4">
      <c r="B3686" s="200" t="s">
        <v>1412</v>
      </c>
      <c r="C3686" s="133">
        <v>6437925</v>
      </c>
      <c r="D3686" s="133">
        <v>0</v>
      </c>
    </row>
    <row r="3687" spans="2:4">
      <c r="B3687" s="199" t="s">
        <v>1413</v>
      </c>
      <c r="C3687" s="133">
        <v>6437925</v>
      </c>
      <c r="D3687" s="133">
        <v>0</v>
      </c>
    </row>
    <row r="3688" spans="2:4">
      <c r="B3688" s="200" t="s">
        <v>3542</v>
      </c>
      <c r="C3688" s="133">
        <v>0</v>
      </c>
      <c r="D3688" s="133">
        <v>0</v>
      </c>
    </row>
    <row r="3689" spans="2:4">
      <c r="B3689" s="199" t="s">
        <v>3541</v>
      </c>
      <c r="C3689" s="133">
        <v>0</v>
      </c>
      <c r="D3689" s="133">
        <v>0</v>
      </c>
    </row>
    <row r="3690" spans="2:4">
      <c r="B3690" s="200" t="s">
        <v>2941</v>
      </c>
      <c r="C3690" s="133">
        <v>4684890</v>
      </c>
      <c r="D3690" s="133">
        <v>1113016.44</v>
      </c>
    </row>
    <row r="3691" spans="2:4">
      <c r="B3691" s="199" t="s">
        <v>2411</v>
      </c>
      <c r="C3691" s="133">
        <v>4684890</v>
      </c>
      <c r="D3691" s="133">
        <v>1113016.44</v>
      </c>
    </row>
    <row r="3692" spans="2:4">
      <c r="B3692" s="200" t="s">
        <v>3614</v>
      </c>
      <c r="C3692" s="133">
        <v>0</v>
      </c>
      <c r="D3692" s="133">
        <v>1001153.13</v>
      </c>
    </row>
    <row r="3693" spans="2:4">
      <c r="B3693" s="199" t="s">
        <v>3613</v>
      </c>
      <c r="C3693" s="133">
        <v>0</v>
      </c>
      <c r="D3693" s="133">
        <v>1001153.13</v>
      </c>
    </row>
    <row r="3694" spans="2:4">
      <c r="B3694" s="200" t="s">
        <v>2942</v>
      </c>
      <c r="C3694" s="133">
        <v>11006928</v>
      </c>
      <c r="D3694" s="133">
        <v>2456920.17</v>
      </c>
    </row>
    <row r="3695" spans="2:4">
      <c r="B3695" s="199" t="s">
        <v>2412</v>
      </c>
      <c r="C3695" s="133">
        <v>11006928</v>
      </c>
      <c r="D3695" s="133">
        <v>2456920.17</v>
      </c>
    </row>
    <row r="3696" spans="2:4">
      <c r="B3696" s="200" t="s">
        <v>594</v>
      </c>
      <c r="C3696" s="133">
        <v>199706213</v>
      </c>
      <c r="D3696" s="133">
        <v>159706213</v>
      </c>
    </row>
    <row r="3697" spans="2:4">
      <c r="B3697" s="199" t="s">
        <v>945</v>
      </c>
      <c r="C3697" s="133">
        <v>199706213</v>
      </c>
      <c r="D3697" s="133">
        <v>159706213</v>
      </c>
    </row>
    <row r="3698" spans="2:4">
      <c r="B3698" s="200" t="s">
        <v>3366</v>
      </c>
      <c r="C3698" s="133">
        <v>74857109</v>
      </c>
      <c r="D3698" s="133">
        <v>0</v>
      </c>
    </row>
    <row r="3699" spans="2:4">
      <c r="B3699" s="199" t="s">
        <v>3367</v>
      </c>
      <c r="C3699" s="133">
        <v>74857109</v>
      </c>
      <c r="D3699" s="133">
        <v>0</v>
      </c>
    </row>
    <row r="3700" spans="2:4">
      <c r="B3700" s="200" t="s">
        <v>2413</v>
      </c>
      <c r="C3700" s="133">
        <v>11006928</v>
      </c>
      <c r="D3700" s="133">
        <v>2456920.17</v>
      </c>
    </row>
    <row r="3701" spans="2:4">
      <c r="B3701" s="199" t="s">
        <v>2414</v>
      </c>
      <c r="C3701" s="133">
        <v>11006928</v>
      </c>
      <c r="D3701" s="133">
        <v>2456920.17</v>
      </c>
    </row>
    <row r="3702" spans="2:4">
      <c r="B3702" s="200" t="s">
        <v>2415</v>
      </c>
      <c r="C3702" s="133">
        <v>11006928</v>
      </c>
      <c r="D3702" s="133">
        <v>2456920.17</v>
      </c>
    </row>
    <row r="3703" spans="2:4">
      <c r="B3703" s="199" t="s">
        <v>2416</v>
      </c>
      <c r="C3703" s="133">
        <v>11006928</v>
      </c>
      <c r="D3703" s="133">
        <v>2456920.17</v>
      </c>
    </row>
    <row r="3704" spans="2:4">
      <c r="B3704" s="200" t="s">
        <v>2417</v>
      </c>
      <c r="C3704" s="133">
        <v>11006928</v>
      </c>
      <c r="D3704" s="133">
        <v>2416049.58</v>
      </c>
    </row>
    <row r="3705" spans="2:4">
      <c r="B3705" s="199" t="s">
        <v>2418</v>
      </c>
      <c r="C3705" s="133">
        <v>11006928</v>
      </c>
      <c r="D3705" s="133">
        <v>2416049.58</v>
      </c>
    </row>
    <row r="3706" spans="2:4">
      <c r="B3706" s="200" t="s">
        <v>2419</v>
      </c>
      <c r="C3706" s="133">
        <v>4684890</v>
      </c>
      <c r="D3706" s="133">
        <v>1098624.25</v>
      </c>
    </row>
    <row r="3707" spans="2:4">
      <c r="B3707" s="199" t="s">
        <v>2420</v>
      </c>
      <c r="C3707" s="133">
        <v>4684890</v>
      </c>
      <c r="D3707" s="133">
        <v>1098624.25</v>
      </c>
    </row>
    <row r="3708" spans="2:4">
      <c r="B3708" s="200" t="s">
        <v>2421</v>
      </c>
      <c r="C3708" s="133">
        <v>6611838</v>
      </c>
      <c r="D3708" s="133">
        <v>1566964.28</v>
      </c>
    </row>
    <row r="3709" spans="2:4">
      <c r="B3709" s="199" t="s">
        <v>2422</v>
      </c>
      <c r="C3709" s="133">
        <v>6611838</v>
      </c>
      <c r="D3709" s="133">
        <v>1566964.28</v>
      </c>
    </row>
    <row r="3710" spans="2:4">
      <c r="B3710" s="200" t="s">
        <v>2423</v>
      </c>
      <c r="C3710" s="133">
        <v>11006928</v>
      </c>
      <c r="D3710" s="133">
        <v>2414049.5699999998</v>
      </c>
    </row>
    <row r="3711" spans="2:4">
      <c r="B3711" s="199" t="s">
        <v>2424</v>
      </c>
      <c r="C3711" s="133">
        <v>11006928</v>
      </c>
      <c r="D3711" s="133">
        <v>2414049.5699999998</v>
      </c>
    </row>
    <row r="3712" spans="2:4">
      <c r="B3712" s="200" t="s">
        <v>2425</v>
      </c>
      <c r="C3712" s="133">
        <v>6611838</v>
      </c>
      <c r="D3712" s="133">
        <v>0</v>
      </c>
    </row>
    <row r="3713" spans="2:4">
      <c r="B3713" s="199" t="s">
        <v>2426</v>
      </c>
      <c r="C3713" s="133">
        <v>6611838</v>
      </c>
      <c r="D3713" s="133">
        <v>0</v>
      </c>
    </row>
    <row r="3714" spans="2:4">
      <c r="B3714" s="200" t="s">
        <v>2943</v>
      </c>
      <c r="C3714" s="133">
        <v>11006928</v>
      </c>
      <c r="D3714" s="133">
        <v>0</v>
      </c>
    </row>
    <row r="3715" spans="2:4">
      <c r="B3715" s="199" t="s">
        <v>2427</v>
      </c>
      <c r="C3715" s="133">
        <v>11006928</v>
      </c>
      <c r="D3715" s="133">
        <v>0</v>
      </c>
    </row>
    <row r="3716" spans="2:4">
      <c r="B3716" s="200" t="s">
        <v>595</v>
      </c>
      <c r="C3716" s="133">
        <v>24381031</v>
      </c>
      <c r="D3716" s="133">
        <v>554316.18999999994</v>
      </c>
    </row>
    <row r="3717" spans="2:4">
      <c r="B3717" s="199" t="s">
        <v>946</v>
      </c>
      <c r="C3717" s="133">
        <v>24381031</v>
      </c>
      <c r="D3717" s="133">
        <v>554316.18999999994</v>
      </c>
    </row>
    <row r="3718" spans="2:4">
      <c r="B3718" s="200" t="s">
        <v>2944</v>
      </c>
      <c r="C3718" s="133">
        <v>11006928</v>
      </c>
      <c r="D3718" s="133">
        <v>0</v>
      </c>
    </row>
    <row r="3719" spans="2:4">
      <c r="B3719" s="199" t="s">
        <v>2428</v>
      </c>
      <c r="C3719" s="133">
        <v>11006928</v>
      </c>
      <c r="D3719" s="133">
        <v>0</v>
      </c>
    </row>
    <row r="3720" spans="2:4">
      <c r="B3720" s="200" t="s">
        <v>1046</v>
      </c>
      <c r="C3720" s="133">
        <v>13190276</v>
      </c>
      <c r="D3720" s="133">
        <v>13535873.42</v>
      </c>
    </row>
    <row r="3721" spans="2:4">
      <c r="B3721" s="199" t="s">
        <v>1047</v>
      </c>
      <c r="C3721" s="133">
        <v>13190276</v>
      </c>
      <c r="D3721" s="133">
        <v>13535873.42</v>
      </c>
    </row>
    <row r="3722" spans="2:4">
      <c r="B3722" s="200" t="s">
        <v>2429</v>
      </c>
      <c r="C3722" s="133">
        <v>11006928</v>
      </c>
      <c r="D3722" s="133">
        <v>0</v>
      </c>
    </row>
    <row r="3723" spans="2:4">
      <c r="B3723" s="199" t="s">
        <v>2430</v>
      </c>
      <c r="C3723" s="133">
        <v>11006928</v>
      </c>
      <c r="D3723" s="133">
        <v>0</v>
      </c>
    </row>
    <row r="3724" spans="2:4">
      <c r="B3724" s="200" t="s">
        <v>4076</v>
      </c>
      <c r="C3724" s="133">
        <v>0</v>
      </c>
      <c r="D3724" s="133">
        <v>0</v>
      </c>
    </row>
    <row r="3725" spans="2:4">
      <c r="B3725" s="199" t="s">
        <v>4075</v>
      </c>
      <c r="C3725" s="133">
        <v>0</v>
      </c>
      <c r="D3725" s="133">
        <v>0</v>
      </c>
    </row>
    <row r="3726" spans="2:4">
      <c r="B3726" s="200" t="s">
        <v>2945</v>
      </c>
      <c r="C3726" s="133">
        <v>4684890</v>
      </c>
      <c r="D3726" s="133">
        <v>0</v>
      </c>
    </row>
    <row r="3727" spans="2:4">
      <c r="B3727" s="199" t="s">
        <v>2431</v>
      </c>
      <c r="C3727" s="133">
        <v>4684890</v>
      </c>
      <c r="D3727" s="133">
        <v>0</v>
      </c>
    </row>
    <row r="3728" spans="2:4">
      <c r="B3728" s="200" t="s">
        <v>596</v>
      </c>
      <c r="C3728" s="133">
        <v>74458482</v>
      </c>
      <c r="D3728" s="133">
        <v>76295692.969999999</v>
      </c>
    </row>
    <row r="3729" spans="2:4">
      <c r="B3729" s="199" t="s">
        <v>947</v>
      </c>
      <c r="C3729" s="133">
        <v>74458482</v>
      </c>
      <c r="D3729" s="133">
        <v>76295692.969999999</v>
      </c>
    </row>
    <row r="3730" spans="2:4">
      <c r="B3730" s="200" t="s">
        <v>2946</v>
      </c>
      <c r="C3730" s="133">
        <v>11006928</v>
      </c>
      <c r="D3730" s="133">
        <v>0</v>
      </c>
    </row>
    <row r="3731" spans="2:4">
      <c r="B3731" s="199" t="s">
        <v>2432</v>
      </c>
      <c r="C3731" s="133">
        <v>11006928</v>
      </c>
      <c r="D3731" s="133">
        <v>0</v>
      </c>
    </row>
    <row r="3732" spans="2:4">
      <c r="B3732" s="200" t="s">
        <v>4074</v>
      </c>
      <c r="C3732" s="133">
        <v>0</v>
      </c>
      <c r="D3732" s="133">
        <v>0</v>
      </c>
    </row>
    <row r="3733" spans="2:4">
      <c r="B3733" s="199" t="s">
        <v>4073</v>
      </c>
      <c r="C3733" s="133">
        <v>0</v>
      </c>
      <c r="D3733" s="133">
        <v>0</v>
      </c>
    </row>
    <row r="3734" spans="2:4">
      <c r="B3734" s="200" t="s">
        <v>2433</v>
      </c>
      <c r="C3734" s="133">
        <v>4684890</v>
      </c>
      <c r="D3734" s="133">
        <v>0</v>
      </c>
    </row>
    <row r="3735" spans="2:4">
      <c r="B3735" s="199" t="s">
        <v>2434</v>
      </c>
      <c r="C3735" s="133">
        <v>4684890</v>
      </c>
      <c r="D3735" s="133">
        <v>0</v>
      </c>
    </row>
    <row r="3736" spans="2:4">
      <c r="B3736" s="200" t="s">
        <v>2435</v>
      </c>
      <c r="C3736" s="133">
        <v>11006928</v>
      </c>
      <c r="D3736" s="133">
        <v>0</v>
      </c>
    </row>
    <row r="3737" spans="2:4">
      <c r="B3737" s="199" t="s">
        <v>2436</v>
      </c>
      <c r="C3737" s="133">
        <v>11006928</v>
      </c>
      <c r="D3737" s="133">
        <v>0</v>
      </c>
    </row>
    <row r="3738" spans="2:4">
      <c r="B3738" s="200" t="s">
        <v>2947</v>
      </c>
      <c r="C3738" s="133">
        <v>11006928</v>
      </c>
      <c r="D3738" s="133">
        <v>0</v>
      </c>
    </row>
    <row r="3739" spans="2:4">
      <c r="B3739" s="199" t="s">
        <v>2437</v>
      </c>
      <c r="C3739" s="133">
        <v>11006928</v>
      </c>
      <c r="D3739" s="133">
        <v>0</v>
      </c>
    </row>
    <row r="3740" spans="2:4">
      <c r="B3740" s="200" t="s">
        <v>993</v>
      </c>
      <c r="C3740" s="133">
        <v>11213</v>
      </c>
      <c r="D3740" s="133">
        <v>0</v>
      </c>
    </row>
    <row r="3741" spans="2:4">
      <c r="B3741" s="199" t="s">
        <v>994</v>
      </c>
      <c r="C3741" s="133">
        <v>11213</v>
      </c>
      <c r="D3741" s="133">
        <v>0</v>
      </c>
    </row>
    <row r="3742" spans="2:4">
      <c r="B3742" s="200" t="s">
        <v>2948</v>
      </c>
      <c r="C3742" s="133">
        <v>11006928</v>
      </c>
      <c r="D3742" s="133">
        <v>0</v>
      </c>
    </row>
    <row r="3743" spans="2:4">
      <c r="B3743" s="199" t="s">
        <v>2438</v>
      </c>
      <c r="C3743" s="133">
        <v>11006928</v>
      </c>
      <c r="D3743" s="133">
        <v>0</v>
      </c>
    </row>
    <row r="3744" spans="2:4">
      <c r="B3744" s="200" t="s">
        <v>597</v>
      </c>
      <c r="C3744" s="133">
        <v>116733064</v>
      </c>
      <c r="D3744" s="133">
        <v>32567630.5</v>
      </c>
    </row>
    <row r="3745" spans="2:4">
      <c r="B3745" s="199" t="s">
        <v>948</v>
      </c>
      <c r="C3745" s="133">
        <v>116733064</v>
      </c>
      <c r="D3745" s="133">
        <v>32567630.5</v>
      </c>
    </row>
    <row r="3746" spans="2:4">
      <c r="B3746" s="200" t="s">
        <v>2439</v>
      </c>
      <c r="C3746" s="133">
        <v>4684890</v>
      </c>
      <c r="D3746" s="133">
        <v>1054096.3400000001</v>
      </c>
    </row>
    <row r="3747" spans="2:4">
      <c r="B3747" s="199" t="s">
        <v>2440</v>
      </c>
      <c r="C3747" s="133">
        <v>4684890</v>
      </c>
      <c r="D3747" s="133">
        <v>1054096.3400000001</v>
      </c>
    </row>
    <row r="3748" spans="2:4">
      <c r="B3748" s="200" t="s">
        <v>3064</v>
      </c>
      <c r="C3748" s="133">
        <v>67635236</v>
      </c>
      <c r="D3748" s="133">
        <v>8021512.0199999996</v>
      </c>
    </row>
    <row r="3749" spans="2:4">
      <c r="B3749" s="199" t="s">
        <v>3065</v>
      </c>
      <c r="C3749" s="133">
        <v>67635236</v>
      </c>
      <c r="D3749" s="133">
        <v>8021512.0199999996</v>
      </c>
    </row>
    <row r="3750" spans="2:4">
      <c r="B3750" s="200" t="s">
        <v>2441</v>
      </c>
      <c r="C3750" s="133">
        <v>11006928</v>
      </c>
      <c r="D3750" s="133">
        <v>2476557.5</v>
      </c>
    </row>
    <row r="3751" spans="2:4">
      <c r="B3751" s="199" t="s">
        <v>2442</v>
      </c>
      <c r="C3751" s="133">
        <v>11006928</v>
      </c>
      <c r="D3751" s="133">
        <v>2476557.5</v>
      </c>
    </row>
    <row r="3752" spans="2:4">
      <c r="B3752" s="200" t="s">
        <v>2519</v>
      </c>
      <c r="C3752" s="133">
        <v>6611838</v>
      </c>
      <c r="D3752" s="133">
        <v>1487662.46</v>
      </c>
    </row>
    <row r="3753" spans="2:4">
      <c r="B3753" s="199" t="s">
        <v>2520</v>
      </c>
      <c r="C3753" s="133">
        <v>6611838</v>
      </c>
      <c r="D3753" s="133">
        <v>1487662.46</v>
      </c>
    </row>
    <row r="3754" spans="2:4">
      <c r="B3754" s="200" t="s">
        <v>2521</v>
      </c>
      <c r="C3754" s="133">
        <v>6611838</v>
      </c>
      <c r="D3754" s="133">
        <v>1487662.47</v>
      </c>
    </row>
    <row r="3755" spans="2:4">
      <c r="B3755" s="199" t="s">
        <v>2522</v>
      </c>
      <c r="C3755" s="133">
        <v>6611838</v>
      </c>
      <c r="D3755" s="133">
        <v>1487662.47</v>
      </c>
    </row>
    <row r="3756" spans="2:4">
      <c r="B3756" s="200" t="s">
        <v>3368</v>
      </c>
      <c r="C3756" s="133">
        <v>12785348</v>
      </c>
      <c r="D3756" s="133">
        <v>0</v>
      </c>
    </row>
    <row r="3757" spans="2:4">
      <c r="B3757" s="199" t="s">
        <v>2586</v>
      </c>
      <c r="C3757" s="133">
        <v>12785348</v>
      </c>
      <c r="D3757" s="133">
        <v>0</v>
      </c>
    </row>
    <row r="3758" spans="2:4">
      <c r="B3758" s="200" t="s">
        <v>2523</v>
      </c>
      <c r="C3758" s="133">
        <v>11006928</v>
      </c>
      <c r="D3758" s="133">
        <v>2476558.6800000002</v>
      </c>
    </row>
    <row r="3759" spans="2:4">
      <c r="B3759" s="199" t="s">
        <v>2524</v>
      </c>
      <c r="C3759" s="133">
        <v>11006928</v>
      </c>
      <c r="D3759" s="133">
        <v>2476558.6800000002</v>
      </c>
    </row>
    <row r="3760" spans="2:4">
      <c r="B3760" s="200" t="s">
        <v>4072</v>
      </c>
      <c r="C3760" s="133">
        <v>0</v>
      </c>
      <c r="D3760" s="133">
        <v>22993653.329999998</v>
      </c>
    </row>
    <row r="3761" spans="2:4">
      <c r="B3761" s="199" t="s">
        <v>4071</v>
      </c>
      <c r="C3761" s="133">
        <v>0</v>
      </c>
      <c r="D3761" s="133">
        <v>22993653.329999998</v>
      </c>
    </row>
    <row r="3762" spans="2:4">
      <c r="B3762" s="200" t="s">
        <v>2525</v>
      </c>
      <c r="C3762" s="133">
        <v>11006928</v>
      </c>
      <c r="D3762" s="133">
        <v>2476558.6800000002</v>
      </c>
    </row>
    <row r="3763" spans="2:4">
      <c r="B3763" s="199" t="s">
        <v>2526</v>
      </c>
      <c r="C3763" s="133">
        <v>11006928</v>
      </c>
      <c r="D3763" s="133">
        <v>2476558.6800000002</v>
      </c>
    </row>
    <row r="3764" spans="2:4">
      <c r="B3764" s="200" t="s">
        <v>3369</v>
      </c>
      <c r="C3764" s="133">
        <v>7196552</v>
      </c>
      <c r="D3764" s="133">
        <v>0</v>
      </c>
    </row>
    <row r="3765" spans="2:4">
      <c r="B3765" s="199" t="s">
        <v>3370</v>
      </c>
      <c r="C3765" s="133">
        <v>7196552</v>
      </c>
      <c r="D3765" s="133">
        <v>0</v>
      </c>
    </row>
    <row r="3766" spans="2:4">
      <c r="B3766" s="200" t="s">
        <v>2527</v>
      </c>
      <c r="C3766" s="133">
        <v>6611838</v>
      </c>
      <c r="D3766" s="133">
        <v>1487662.53</v>
      </c>
    </row>
    <row r="3767" spans="2:4">
      <c r="B3767" s="199" t="s">
        <v>2528</v>
      </c>
      <c r="C3767" s="133">
        <v>6611838</v>
      </c>
      <c r="D3767" s="133">
        <v>1487662.53</v>
      </c>
    </row>
    <row r="3768" spans="2:4">
      <c r="B3768" s="200" t="s">
        <v>2976</v>
      </c>
      <c r="C3768" s="133">
        <v>6611838</v>
      </c>
      <c r="D3768" s="133">
        <v>1487662.53</v>
      </c>
    </row>
    <row r="3769" spans="2:4">
      <c r="B3769" s="199" t="s">
        <v>2529</v>
      </c>
      <c r="C3769" s="133">
        <v>6611838</v>
      </c>
      <c r="D3769" s="133">
        <v>1487662.53</v>
      </c>
    </row>
    <row r="3770" spans="2:4">
      <c r="B3770" s="200" t="s">
        <v>3612</v>
      </c>
      <c r="C3770" s="133">
        <v>0</v>
      </c>
      <c r="D3770" s="133">
        <v>0</v>
      </c>
    </row>
    <row r="3771" spans="2:4">
      <c r="B3771" s="199" t="s">
        <v>3611</v>
      </c>
      <c r="C3771" s="133">
        <v>0</v>
      </c>
      <c r="D3771" s="133">
        <v>0</v>
      </c>
    </row>
    <row r="3772" spans="2:4">
      <c r="B3772" s="200" t="s">
        <v>2530</v>
      </c>
      <c r="C3772" s="133">
        <v>11006928</v>
      </c>
      <c r="D3772" s="133">
        <v>2476557.5</v>
      </c>
    </row>
    <row r="3773" spans="2:4">
      <c r="B3773" s="199" t="s">
        <v>2531</v>
      </c>
      <c r="C3773" s="133">
        <v>11006928</v>
      </c>
      <c r="D3773" s="133">
        <v>2476557.5</v>
      </c>
    </row>
    <row r="3774" spans="2:4">
      <c r="B3774" s="200" t="s">
        <v>3371</v>
      </c>
      <c r="C3774" s="133">
        <v>7508744</v>
      </c>
      <c r="D3774" s="133">
        <v>0</v>
      </c>
    </row>
    <row r="3775" spans="2:4">
      <c r="B3775" s="199" t="s">
        <v>3372</v>
      </c>
      <c r="C3775" s="133">
        <v>7508744</v>
      </c>
      <c r="D3775" s="133">
        <v>0</v>
      </c>
    </row>
    <row r="3776" spans="2:4">
      <c r="B3776" s="200" t="s">
        <v>606</v>
      </c>
      <c r="C3776" s="133">
        <v>62645843</v>
      </c>
      <c r="D3776" s="133">
        <v>0</v>
      </c>
    </row>
    <row r="3777" spans="2:4">
      <c r="B3777" s="199" t="s">
        <v>957</v>
      </c>
      <c r="C3777" s="133">
        <v>62645843</v>
      </c>
      <c r="D3777" s="133">
        <v>0</v>
      </c>
    </row>
    <row r="3778" spans="2:4">
      <c r="B3778" s="200" t="s">
        <v>2443</v>
      </c>
      <c r="C3778" s="133">
        <v>11006928</v>
      </c>
      <c r="D3778" s="133">
        <v>2476557.4900000002</v>
      </c>
    </row>
    <row r="3779" spans="2:4">
      <c r="B3779" s="199" t="s">
        <v>2444</v>
      </c>
      <c r="C3779" s="133">
        <v>11006928</v>
      </c>
      <c r="D3779" s="133">
        <v>2476557.4900000002</v>
      </c>
    </row>
    <row r="3780" spans="2:4">
      <c r="B3780" s="200" t="s">
        <v>3373</v>
      </c>
      <c r="C3780" s="133">
        <v>2349139</v>
      </c>
      <c r="D3780" s="133">
        <v>0</v>
      </c>
    </row>
    <row r="3781" spans="2:4">
      <c r="B3781" s="199" t="s">
        <v>3374</v>
      </c>
      <c r="C3781" s="133">
        <v>2349139</v>
      </c>
      <c r="D3781" s="133">
        <v>0</v>
      </c>
    </row>
    <row r="3782" spans="2:4">
      <c r="B3782" s="200" t="s">
        <v>2445</v>
      </c>
      <c r="C3782" s="133">
        <v>6611838</v>
      </c>
      <c r="D3782" s="133">
        <v>1827452.64</v>
      </c>
    </row>
    <row r="3783" spans="2:4">
      <c r="B3783" s="199" t="s">
        <v>2446</v>
      </c>
      <c r="C3783" s="133">
        <v>6611838</v>
      </c>
      <c r="D3783" s="133">
        <v>1827452.64</v>
      </c>
    </row>
    <row r="3784" spans="2:4">
      <c r="B3784" s="200" t="s">
        <v>2949</v>
      </c>
      <c r="C3784" s="133">
        <v>11006928</v>
      </c>
      <c r="D3784" s="133">
        <v>2891376.67</v>
      </c>
    </row>
    <row r="3785" spans="2:4">
      <c r="B3785" s="199" t="s">
        <v>2447</v>
      </c>
      <c r="C3785" s="133">
        <v>11006928</v>
      </c>
      <c r="D3785" s="133">
        <v>2891376.67</v>
      </c>
    </row>
    <row r="3786" spans="2:4">
      <c r="B3786" s="200" t="s">
        <v>2950</v>
      </c>
      <c r="C3786" s="133">
        <v>81165986</v>
      </c>
      <c r="D3786" s="133">
        <v>12147400.25</v>
      </c>
    </row>
    <row r="3787" spans="2:4">
      <c r="B3787" s="199" t="s">
        <v>958</v>
      </c>
      <c r="C3787" s="133">
        <v>81165986</v>
      </c>
      <c r="D3787" s="133">
        <v>12147400.25</v>
      </c>
    </row>
    <row r="3788" spans="2:4">
      <c r="B3788" s="200" t="s">
        <v>2448</v>
      </c>
      <c r="C3788" s="133">
        <v>4684890</v>
      </c>
      <c r="D3788" s="133">
        <v>1267199.51</v>
      </c>
    </row>
    <row r="3789" spans="2:4">
      <c r="B3789" s="199" t="s">
        <v>2449</v>
      </c>
      <c r="C3789" s="133">
        <v>4684890</v>
      </c>
      <c r="D3789" s="133">
        <v>1267199.51</v>
      </c>
    </row>
    <row r="3790" spans="2:4">
      <c r="B3790" s="200" t="s">
        <v>2450</v>
      </c>
      <c r="C3790" s="133">
        <v>11006928</v>
      </c>
      <c r="D3790" s="133">
        <v>2891376.67</v>
      </c>
    </row>
    <row r="3791" spans="2:4">
      <c r="B3791" s="199" t="s">
        <v>2451</v>
      </c>
      <c r="C3791" s="133">
        <v>11006928</v>
      </c>
      <c r="D3791" s="133">
        <v>2891376.67</v>
      </c>
    </row>
    <row r="3792" spans="2:4">
      <c r="B3792" s="200" t="s">
        <v>2951</v>
      </c>
      <c r="C3792" s="133">
        <v>11006928</v>
      </c>
      <c r="D3792" s="133">
        <v>0</v>
      </c>
    </row>
    <row r="3793" spans="2:4">
      <c r="B3793" s="199" t="s">
        <v>2452</v>
      </c>
      <c r="C3793" s="133">
        <v>11006928</v>
      </c>
      <c r="D3793" s="133">
        <v>0</v>
      </c>
    </row>
    <row r="3794" spans="2:4">
      <c r="B3794" s="200" t="s">
        <v>2952</v>
      </c>
      <c r="C3794" s="133">
        <v>57587483</v>
      </c>
      <c r="D3794" s="133">
        <v>149585365.66999999</v>
      </c>
    </row>
    <row r="3795" spans="2:4">
      <c r="B3795" s="199" t="s">
        <v>1050</v>
      </c>
      <c r="C3795" s="133">
        <v>57587483</v>
      </c>
      <c r="D3795" s="133">
        <v>149585365.66999999</v>
      </c>
    </row>
    <row r="3796" spans="2:4">
      <c r="B3796" s="200" t="s">
        <v>2453</v>
      </c>
      <c r="C3796" s="133">
        <v>11006928</v>
      </c>
      <c r="D3796" s="133">
        <v>0</v>
      </c>
    </row>
    <row r="3797" spans="2:4">
      <c r="B3797" s="199" t="s">
        <v>2454</v>
      </c>
      <c r="C3797" s="133">
        <v>11006928</v>
      </c>
      <c r="D3797" s="133">
        <v>0</v>
      </c>
    </row>
    <row r="3798" spans="2:4">
      <c r="B3798" s="200" t="s">
        <v>2953</v>
      </c>
      <c r="C3798" s="133">
        <v>5000000</v>
      </c>
      <c r="D3798" s="133">
        <v>5000000</v>
      </c>
    </row>
    <row r="3799" spans="2:4">
      <c r="B3799" s="199" t="s">
        <v>2562</v>
      </c>
      <c r="C3799" s="133">
        <v>5000000</v>
      </c>
      <c r="D3799" s="133">
        <v>5000000</v>
      </c>
    </row>
    <row r="3800" spans="2:4">
      <c r="B3800" s="200" t="s">
        <v>2455</v>
      </c>
      <c r="C3800" s="133">
        <v>11006928</v>
      </c>
      <c r="D3800" s="133">
        <v>0</v>
      </c>
    </row>
    <row r="3801" spans="2:4">
      <c r="B3801" s="199" t="s">
        <v>2456</v>
      </c>
      <c r="C3801" s="133">
        <v>11006928</v>
      </c>
      <c r="D3801" s="133">
        <v>0</v>
      </c>
    </row>
    <row r="3802" spans="2:4">
      <c r="B3802" s="200" t="s">
        <v>2457</v>
      </c>
      <c r="C3802" s="133">
        <v>6611838</v>
      </c>
      <c r="D3802" s="133">
        <v>0</v>
      </c>
    </row>
    <row r="3803" spans="2:4">
      <c r="B3803" s="199" t="s">
        <v>2458</v>
      </c>
      <c r="C3803" s="133">
        <v>6611838</v>
      </c>
      <c r="D3803" s="133">
        <v>0</v>
      </c>
    </row>
    <row r="3804" spans="2:4">
      <c r="B3804" s="200" t="s">
        <v>2954</v>
      </c>
      <c r="C3804" s="133">
        <v>3046603</v>
      </c>
      <c r="D3804" s="133">
        <v>2710048</v>
      </c>
    </row>
    <row r="3805" spans="2:4">
      <c r="B3805" s="199" t="s">
        <v>2563</v>
      </c>
      <c r="C3805" s="133">
        <v>3046603</v>
      </c>
      <c r="D3805" s="133">
        <v>2710048</v>
      </c>
    </row>
    <row r="3806" spans="2:4">
      <c r="B3806" s="200" t="s">
        <v>2955</v>
      </c>
      <c r="C3806" s="133">
        <v>11006928</v>
      </c>
      <c r="D3806" s="133">
        <v>2479441.54</v>
      </c>
    </row>
    <row r="3807" spans="2:4">
      <c r="B3807" s="199" t="s">
        <v>2459</v>
      </c>
      <c r="C3807" s="133">
        <v>11006928</v>
      </c>
      <c r="D3807" s="133">
        <v>2479441.54</v>
      </c>
    </row>
    <row r="3808" spans="2:4">
      <c r="B3808" s="200" t="s">
        <v>2125</v>
      </c>
      <c r="C3808" s="133">
        <v>13299938</v>
      </c>
      <c r="D3808" s="133">
        <v>0</v>
      </c>
    </row>
    <row r="3809" spans="2:4">
      <c r="B3809" s="199" t="s">
        <v>2126</v>
      </c>
      <c r="C3809" s="133">
        <v>13299938</v>
      </c>
      <c r="D3809" s="133">
        <v>0</v>
      </c>
    </row>
    <row r="3810" spans="2:4">
      <c r="B3810" s="200" t="s">
        <v>2956</v>
      </c>
      <c r="C3810" s="133">
        <v>6611838</v>
      </c>
      <c r="D3810" s="133">
        <v>1479015.68</v>
      </c>
    </row>
    <row r="3811" spans="2:4">
      <c r="B3811" s="199" t="s">
        <v>2460</v>
      </c>
      <c r="C3811" s="133">
        <v>6611838</v>
      </c>
      <c r="D3811" s="133">
        <v>1479015.68</v>
      </c>
    </row>
    <row r="3812" spans="2:4">
      <c r="B3812" s="200" t="s">
        <v>598</v>
      </c>
      <c r="C3812" s="133">
        <v>212431522</v>
      </c>
      <c r="D3812" s="133">
        <v>195750279.36000004</v>
      </c>
    </row>
    <row r="3813" spans="2:4">
      <c r="B3813" s="199" t="s">
        <v>949</v>
      </c>
      <c r="C3813" s="133">
        <v>212431522</v>
      </c>
      <c r="D3813" s="133">
        <v>195750279.36000004</v>
      </c>
    </row>
    <row r="3814" spans="2:4">
      <c r="B3814" s="200" t="s">
        <v>2957</v>
      </c>
      <c r="C3814" s="133">
        <v>5724361</v>
      </c>
      <c r="D3814" s="133">
        <v>2251245.08</v>
      </c>
    </row>
    <row r="3815" spans="2:4">
      <c r="B3815" s="199" t="s">
        <v>2564</v>
      </c>
      <c r="C3815" s="133">
        <v>5724361</v>
      </c>
      <c r="D3815" s="133">
        <v>2251245.08</v>
      </c>
    </row>
    <row r="3816" spans="2:4">
      <c r="B3816" s="200" t="s">
        <v>2958</v>
      </c>
      <c r="C3816" s="133">
        <v>11006928</v>
      </c>
      <c r="D3816" s="133">
        <v>2479441.5299999998</v>
      </c>
    </row>
    <row r="3817" spans="2:4">
      <c r="B3817" s="199" t="s">
        <v>2461</v>
      </c>
      <c r="C3817" s="133">
        <v>11006928</v>
      </c>
      <c r="D3817" s="133">
        <v>2479441.5299999998</v>
      </c>
    </row>
    <row r="3818" spans="2:4">
      <c r="B3818" s="200" t="s">
        <v>1051</v>
      </c>
      <c r="C3818" s="133">
        <v>110000000</v>
      </c>
      <c r="D3818" s="133">
        <v>0</v>
      </c>
    </row>
    <row r="3819" spans="2:4">
      <c r="B3819" s="199" t="s">
        <v>1052</v>
      </c>
      <c r="C3819" s="133">
        <v>110000000</v>
      </c>
      <c r="D3819" s="133">
        <v>0</v>
      </c>
    </row>
    <row r="3820" spans="2:4">
      <c r="B3820" s="200" t="s">
        <v>3375</v>
      </c>
      <c r="C3820" s="133">
        <v>10664882</v>
      </c>
      <c r="D3820" s="133">
        <v>0</v>
      </c>
    </row>
    <row r="3821" spans="2:4">
      <c r="B3821" s="199" t="s">
        <v>3376</v>
      </c>
      <c r="C3821" s="133">
        <v>10664882</v>
      </c>
      <c r="D3821" s="133">
        <v>0</v>
      </c>
    </row>
    <row r="3822" spans="2:4">
      <c r="B3822" s="200" t="s">
        <v>2959</v>
      </c>
      <c r="C3822" s="133">
        <v>4684890</v>
      </c>
      <c r="D3822" s="133">
        <v>1056982.8899999999</v>
      </c>
    </row>
    <row r="3823" spans="2:4">
      <c r="B3823" s="199" t="s">
        <v>2462</v>
      </c>
      <c r="C3823" s="133">
        <v>4684890</v>
      </c>
      <c r="D3823" s="133">
        <v>1056982.8899999999</v>
      </c>
    </row>
    <row r="3824" spans="2:4">
      <c r="B3824" s="200" t="s">
        <v>599</v>
      </c>
      <c r="C3824" s="133">
        <v>394481344</v>
      </c>
      <c r="D3824" s="133">
        <v>467773574.15999997</v>
      </c>
    </row>
    <row r="3825" spans="2:4">
      <c r="B3825" s="199" t="s">
        <v>950</v>
      </c>
      <c r="C3825" s="133">
        <v>394481344</v>
      </c>
      <c r="D3825" s="133">
        <v>467773574.15999997</v>
      </c>
    </row>
    <row r="3826" spans="2:4">
      <c r="B3826" s="200" t="s">
        <v>2463</v>
      </c>
      <c r="C3826" s="133">
        <v>4684890</v>
      </c>
      <c r="D3826" s="133">
        <v>0</v>
      </c>
    </row>
    <row r="3827" spans="2:4">
      <c r="B3827" s="199" t="s">
        <v>2464</v>
      </c>
      <c r="C3827" s="133">
        <v>4684890</v>
      </c>
      <c r="D3827" s="133">
        <v>0</v>
      </c>
    </row>
    <row r="3828" spans="2:4">
      <c r="B3828" s="200" t="s">
        <v>3377</v>
      </c>
      <c r="C3828" s="133">
        <v>4353242</v>
      </c>
      <c r="D3828" s="133">
        <v>0</v>
      </c>
    </row>
    <row r="3829" spans="2:4">
      <c r="B3829" s="199" t="s">
        <v>3378</v>
      </c>
      <c r="C3829" s="133">
        <v>4353242</v>
      </c>
      <c r="D3829" s="133">
        <v>0</v>
      </c>
    </row>
    <row r="3830" spans="2:4">
      <c r="B3830" s="200" t="s">
        <v>2465</v>
      </c>
      <c r="C3830" s="133">
        <v>6611838</v>
      </c>
      <c r="D3830" s="133">
        <v>0</v>
      </c>
    </row>
    <row r="3831" spans="2:4">
      <c r="B3831" s="199" t="s">
        <v>2466</v>
      </c>
      <c r="C3831" s="133">
        <v>6611838</v>
      </c>
      <c r="D3831" s="133">
        <v>0</v>
      </c>
    </row>
    <row r="3832" spans="2:4">
      <c r="B3832" s="200" t="s">
        <v>3379</v>
      </c>
      <c r="C3832" s="133">
        <v>2782425</v>
      </c>
      <c r="D3832" s="133">
        <v>0</v>
      </c>
    </row>
    <row r="3833" spans="2:4">
      <c r="B3833" s="199" t="s">
        <v>3380</v>
      </c>
      <c r="C3833" s="133">
        <v>2782425</v>
      </c>
      <c r="D3833" s="133">
        <v>0</v>
      </c>
    </row>
    <row r="3834" spans="2:4">
      <c r="B3834" s="200" t="s">
        <v>2467</v>
      </c>
      <c r="C3834" s="133">
        <v>11006928</v>
      </c>
      <c r="D3834" s="133">
        <v>0</v>
      </c>
    </row>
    <row r="3835" spans="2:4">
      <c r="B3835" s="199" t="s">
        <v>2468</v>
      </c>
      <c r="C3835" s="133">
        <v>11006928</v>
      </c>
      <c r="D3835" s="133">
        <v>0</v>
      </c>
    </row>
    <row r="3836" spans="2:4">
      <c r="B3836" s="200" t="s">
        <v>3381</v>
      </c>
      <c r="C3836" s="133">
        <v>2252365</v>
      </c>
      <c r="D3836" s="133">
        <v>0</v>
      </c>
    </row>
    <row r="3837" spans="2:4">
      <c r="B3837" s="199" t="s">
        <v>3382</v>
      </c>
      <c r="C3837" s="133">
        <v>2252365</v>
      </c>
      <c r="D3837" s="133">
        <v>0</v>
      </c>
    </row>
    <row r="3838" spans="2:4">
      <c r="B3838" s="200" t="s">
        <v>2469</v>
      </c>
      <c r="C3838" s="133">
        <v>6611838</v>
      </c>
      <c r="D3838" s="133">
        <v>0</v>
      </c>
    </row>
    <row r="3839" spans="2:4">
      <c r="B3839" s="199" t="s">
        <v>2470</v>
      </c>
      <c r="C3839" s="133">
        <v>6611838</v>
      </c>
      <c r="D3839" s="133">
        <v>0</v>
      </c>
    </row>
    <row r="3840" spans="2:4">
      <c r="B3840" s="200" t="s">
        <v>2471</v>
      </c>
      <c r="C3840" s="133">
        <v>6611838</v>
      </c>
      <c r="D3840" s="133">
        <v>0</v>
      </c>
    </row>
    <row r="3841" spans="2:4">
      <c r="B3841" s="199" t="s">
        <v>2472</v>
      </c>
      <c r="C3841" s="133">
        <v>6611838</v>
      </c>
      <c r="D3841" s="133">
        <v>0</v>
      </c>
    </row>
    <row r="3842" spans="2:4">
      <c r="B3842" s="200" t="s">
        <v>3383</v>
      </c>
      <c r="C3842" s="133">
        <v>2352222</v>
      </c>
      <c r="D3842" s="133">
        <v>0</v>
      </c>
    </row>
    <row r="3843" spans="2:4">
      <c r="B3843" s="199" t="s">
        <v>3384</v>
      </c>
      <c r="C3843" s="133">
        <v>2352222</v>
      </c>
      <c r="D3843" s="133">
        <v>0</v>
      </c>
    </row>
    <row r="3844" spans="2:4">
      <c r="B3844" s="200" t="s">
        <v>600</v>
      </c>
      <c r="C3844" s="133">
        <v>28819337</v>
      </c>
      <c r="D3844" s="133">
        <v>29829957.609999996</v>
      </c>
    </row>
    <row r="3845" spans="2:4">
      <c r="B3845" s="199" t="s">
        <v>951</v>
      </c>
      <c r="C3845" s="133">
        <v>24134447</v>
      </c>
      <c r="D3845" s="133">
        <v>29829957.609999996</v>
      </c>
    </row>
    <row r="3846" spans="2:4">
      <c r="B3846" s="199" t="s">
        <v>2473</v>
      </c>
      <c r="C3846" s="133">
        <v>4684890</v>
      </c>
      <c r="D3846" s="133">
        <v>0</v>
      </c>
    </row>
    <row r="3847" spans="2:4">
      <c r="B3847" s="200" t="s">
        <v>2474</v>
      </c>
      <c r="C3847" s="133">
        <v>6611838</v>
      </c>
      <c r="D3847" s="133">
        <v>0</v>
      </c>
    </row>
    <row r="3848" spans="2:4">
      <c r="B3848" s="199" t="s">
        <v>2475</v>
      </c>
      <c r="C3848" s="133">
        <v>6611838</v>
      </c>
      <c r="D3848" s="133">
        <v>0</v>
      </c>
    </row>
    <row r="3849" spans="2:4">
      <c r="B3849" s="200" t="s">
        <v>2476</v>
      </c>
      <c r="C3849" s="133">
        <v>6611838</v>
      </c>
      <c r="D3849" s="133">
        <v>0</v>
      </c>
    </row>
    <row r="3850" spans="2:4">
      <c r="B3850" s="199" t="s">
        <v>2477</v>
      </c>
      <c r="C3850" s="133">
        <v>6611838</v>
      </c>
      <c r="D3850" s="133">
        <v>0</v>
      </c>
    </row>
    <row r="3851" spans="2:4">
      <c r="B3851" s="200" t="s">
        <v>2478</v>
      </c>
      <c r="C3851" s="133">
        <v>6611838</v>
      </c>
      <c r="D3851" s="133">
        <v>0</v>
      </c>
    </row>
    <row r="3852" spans="2:4">
      <c r="B3852" s="199" t="s">
        <v>2479</v>
      </c>
      <c r="C3852" s="133">
        <v>6611838</v>
      </c>
      <c r="D3852" s="133">
        <v>0</v>
      </c>
    </row>
    <row r="3853" spans="2:4">
      <c r="B3853" s="200" t="s">
        <v>2480</v>
      </c>
      <c r="C3853" s="133">
        <v>6611838</v>
      </c>
      <c r="D3853" s="133">
        <v>0</v>
      </c>
    </row>
    <row r="3854" spans="2:4">
      <c r="B3854" s="199" t="s">
        <v>2481</v>
      </c>
      <c r="C3854" s="133">
        <v>6611838</v>
      </c>
      <c r="D3854" s="133">
        <v>0</v>
      </c>
    </row>
    <row r="3855" spans="2:4">
      <c r="B3855" s="200" t="s">
        <v>2960</v>
      </c>
      <c r="C3855" s="133">
        <v>6611838</v>
      </c>
      <c r="D3855" s="133">
        <v>0</v>
      </c>
    </row>
    <row r="3856" spans="2:4">
      <c r="B3856" s="199" t="s">
        <v>2482</v>
      </c>
      <c r="C3856" s="133">
        <v>6611838</v>
      </c>
      <c r="D3856" s="133">
        <v>0</v>
      </c>
    </row>
    <row r="3857" spans="2:4">
      <c r="B3857" s="200" t="s">
        <v>601</v>
      </c>
      <c r="C3857" s="133">
        <v>24486298</v>
      </c>
      <c r="D3857" s="133">
        <v>4288992.34</v>
      </c>
    </row>
    <row r="3858" spans="2:4">
      <c r="B3858" s="199" t="s">
        <v>952</v>
      </c>
      <c r="C3858" s="133">
        <v>24486298</v>
      </c>
      <c r="D3858" s="133">
        <v>4288992.34</v>
      </c>
    </row>
    <row r="3859" spans="2:4">
      <c r="B3859" s="200" t="s">
        <v>2961</v>
      </c>
      <c r="C3859" s="133">
        <v>1609905750</v>
      </c>
      <c r="D3859" s="133">
        <v>1264497825.21</v>
      </c>
    </row>
    <row r="3860" spans="2:4">
      <c r="B3860" s="199" t="s">
        <v>1121</v>
      </c>
      <c r="C3860" s="133">
        <v>1609905750</v>
      </c>
      <c r="D3860" s="133">
        <v>1264497825.21</v>
      </c>
    </row>
    <row r="3861" spans="2:4">
      <c r="B3861" s="200" t="s">
        <v>2962</v>
      </c>
      <c r="C3861" s="133">
        <v>6611838</v>
      </c>
      <c r="D3861" s="133">
        <v>0</v>
      </c>
    </row>
    <row r="3862" spans="2:4">
      <c r="B3862" s="199" t="s">
        <v>2483</v>
      </c>
      <c r="C3862" s="133">
        <v>6611838</v>
      </c>
      <c r="D3862" s="133">
        <v>0</v>
      </c>
    </row>
    <row r="3863" spans="2:4">
      <c r="B3863" s="200" t="s">
        <v>602</v>
      </c>
      <c r="C3863" s="133">
        <v>8016673</v>
      </c>
      <c r="D3863" s="133">
        <v>4101036.85</v>
      </c>
    </row>
    <row r="3864" spans="2:4">
      <c r="B3864" s="199" t="s">
        <v>953</v>
      </c>
      <c r="C3864" s="133">
        <v>8016673</v>
      </c>
      <c r="D3864" s="133">
        <v>4101036.85</v>
      </c>
    </row>
    <row r="3865" spans="2:4">
      <c r="B3865" s="200" t="s">
        <v>2963</v>
      </c>
      <c r="C3865" s="133">
        <v>4684890</v>
      </c>
      <c r="D3865" s="133">
        <v>0</v>
      </c>
    </row>
    <row r="3866" spans="2:4">
      <c r="B3866" s="199" t="s">
        <v>2484</v>
      </c>
      <c r="C3866" s="133">
        <v>4684890</v>
      </c>
      <c r="D3866" s="133">
        <v>0</v>
      </c>
    </row>
    <row r="3867" spans="2:4">
      <c r="B3867" s="200" t="s">
        <v>603</v>
      </c>
      <c r="C3867" s="133">
        <v>2844327</v>
      </c>
      <c r="D3867" s="133">
        <v>4612606.8899999997</v>
      </c>
    </row>
    <row r="3868" spans="2:4">
      <c r="B3868" s="199" t="s">
        <v>954</v>
      </c>
      <c r="C3868" s="133">
        <v>2844327</v>
      </c>
      <c r="D3868" s="133">
        <v>4612606.8899999997</v>
      </c>
    </row>
    <row r="3869" spans="2:4">
      <c r="B3869" s="200" t="s">
        <v>2485</v>
      </c>
      <c r="C3869" s="133">
        <v>4684890</v>
      </c>
      <c r="D3869" s="133">
        <v>0</v>
      </c>
    </row>
    <row r="3870" spans="2:4">
      <c r="B3870" s="199" t="s">
        <v>2486</v>
      </c>
      <c r="C3870" s="133">
        <v>4684890</v>
      </c>
      <c r="D3870" s="133">
        <v>0</v>
      </c>
    </row>
    <row r="3871" spans="2:4">
      <c r="B3871" s="200" t="s">
        <v>2487</v>
      </c>
      <c r="C3871" s="133">
        <v>11006928</v>
      </c>
      <c r="D3871" s="133">
        <v>0</v>
      </c>
    </row>
    <row r="3872" spans="2:4">
      <c r="B3872" s="199" t="s">
        <v>2488</v>
      </c>
      <c r="C3872" s="133">
        <v>11006928</v>
      </c>
      <c r="D3872" s="133">
        <v>0</v>
      </c>
    </row>
    <row r="3873" spans="2:4">
      <c r="B3873" s="200" t="s">
        <v>2489</v>
      </c>
      <c r="C3873" s="133">
        <v>6611838</v>
      </c>
      <c r="D3873" s="133">
        <v>0</v>
      </c>
    </row>
    <row r="3874" spans="2:4">
      <c r="B3874" s="199" t="s">
        <v>2490</v>
      </c>
      <c r="C3874" s="133">
        <v>6611838</v>
      </c>
      <c r="D3874" s="133">
        <v>0</v>
      </c>
    </row>
    <row r="3875" spans="2:4">
      <c r="B3875" s="200" t="s">
        <v>2491</v>
      </c>
      <c r="C3875" s="133">
        <v>11006928</v>
      </c>
      <c r="D3875" s="133">
        <v>2476557.5</v>
      </c>
    </row>
    <row r="3876" spans="2:4">
      <c r="B3876" s="199" t="s">
        <v>2492</v>
      </c>
      <c r="C3876" s="133">
        <v>11006928</v>
      </c>
      <c r="D3876" s="133">
        <v>2476557.5</v>
      </c>
    </row>
    <row r="3877" spans="2:4">
      <c r="B3877" s="200" t="s">
        <v>3385</v>
      </c>
      <c r="C3877" s="133">
        <v>6806687</v>
      </c>
      <c r="D3877" s="133">
        <v>0</v>
      </c>
    </row>
    <row r="3878" spans="2:4">
      <c r="B3878" s="199" t="s">
        <v>3386</v>
      </c>
      <c r="C3878" s="133">
        <v>6806687</v>
      </c>
      <c r="D3878" s="133">
        <v>0</v>
      </c>
    </row>
    <row r="3879" spans="2:4">
      <c r="B3879" s="200" t="s">
        <v>2964</v>
      </c>
      <c r="C3879" s="133">
        <v>11006928</v>
      </c>
      <c r="D3879" s="133">
        <v>2476558.6800000002</v>
      </c>
    </row>
    <row r="3880" spans="2:4">
      <c r="B3880" s="199" t="s">
        <v>2493</v>
      </c>
      <c r="C3880" s="133">
        <v>11006928</v>
      </c>
      <c r="D3880" s="133">
        <v>2476558.6800000002</v>
      </c>
    </row>
    <row r="3881" spans="2:4">
      <c r="B3881" s="200" t="s">
        <v>1122</v>
      </c>
      <c r="C3881" s="133">
        <v>787447495</v>
      </c>
      <c r="D3881" s="133">
        <v>275732657.09000003</v>
      </c>
    </row>
    <row r="3882" spans="2:4">
      <c r="B3882" s="199" t="s">
        <v>1123</v>
      </c>
      <c r="C3882" s="133">
        <v>787447495</v>
      </c>
      <c r="D3882" s="133">
        <v>275732657.09000003</v>
      </c>
    </row>
    <row r="3883" spans="2:4">
      <c r="B3883" s="200" t="s">
        <v>2127</v>
      </c>
      <c r="C3883" s="133">
        <v>10346096</v>
      </c>
      <c r="D3883" s="133">
        <v>0</v>
      </c>
    </row>
    <row r="3884" spans="2:4">
      <c r="B3884" s="199" t="s">
        <v>2128</v>
      </c>
      <c r="C3884" s="133">
        <v>10346096</v>
      </c>
      <c r="D3884" s="133">
        <v>0</v>
      </c>
    </row>
    <row r="3885" spans="2:4">
      <c r="B3885" s="200" t="s">
        <v>2965</v>
      </c>
      <c r="C3885" s="133">
        <v>171290429</v>
      </c>
      <c r="D3885" s="133">
        <v>70629251.069999993</v>
      </c>
    </row>
    <row r="3886" spans="2:4">
      <c r="B3886" s="199" t="s">
        <v>1124</v>
      </c>
      <c r="C3886" s="133">
        <v>171290429</v>
      </c>
      <c r="D3886" s="133">
        <v>70629251.069999993</v>
      </c>
    </row>
    <row r="3887" spans="2:4">
      <c r="B3887" s="200" t="s">
        <v>604</v>
      </c>
      <c r="C3887" s="133">
        <v>146531005</v>
      </c>
      <c r="D3887" s="133">
        <v>70055971.310000002</v>
      </c>
    </row>
    <row r="3888" spans="2:4">
      <c r="B3888" s="199" t="s">
        <v>955</v>
      </c>
      <c r="C3888" s="133">
        <v>3112837</v>
      </c>
      <c r="D3888" s="133">
        <v>0</v>
      </c>
    </row>
    <row r="3889" spans="2:4">
      <c r="B3889" s="199" t="s">
        <v>1124</v>
      </c>
      <c r="C3889" s="133">
        <v>143418168</v>
      </c>
      <c r="D3889" s="133">
        <v>70055971.310000002</v>
      </c>
    </row>
    <row r="3890" spans="2:4">
      <c r="B3890" s="200" t="s">
        <v>2494</v>
      </c>
      <c r="C3890" s="133">
        <v>11006928</v>
      </c>
      <c r="D3890" s="133">
        <v>2605375.0699999998</v>
      </c>
    </row>
    <row r="3891" spans="2:4">
      <c r="B3891" s="199" t="s">
        <v>2495</v>
      </c>
      <c r="C3891" s="133">
        <v>11006928</v>
      </c>
      <c r="D3891" s="133">
        <v>2605375.0699999998</v>
      </c>
    </row>
    <row r="3892" spans="2:4">
      <c r="B3892" s="200" t="s">
        <v>2966</v>
      </c>
      <c r="C3892" s="133">
        <v>11006928</v>
      </c>
      <c r="D3892" s="133">
        <v>2605375.08</v>
      </c>
    </row>
    <row r="3893" spans="2:4">
      <c r="B3893" s="199" t="s">
        <v>2496</v>
      </c>
      <c r="C3893" s="133">
        <v>11006928</v>
      </c>
      <c r="D3893" s="133">
        <v>2605375.08</v>
      </c>
    </row>
    <row r="3894" spans="2:4">
      <c r="B3894" s="200" t="s">
        <v>3387</v>
      </c>
      <c r="C3894" s="133">
        <v>1160115</v>
      </c>
      <c r="D3894" s="133">
        <v>0</v>
      </c>
    </row>
    <row r="3895" spans="2:4">
      <c r="B3895" s="199" t="s">
        <v>3388</v>
      </c>
      <c r="C3895" s="133">
        <v>1160115</v>
      </c>
      <c r="D3895" s="133">
        <v>0</v>
      </c>
    </row>
    <row r="3896" spans="2:4">
      <c r="B3896" s="200" t="s">
        <v>605</v>
      </c>
      <c r="C3896" s="133">
        <v>24296428</v>
      </c>
      <c r="D3896" s="133">
        <v>0</v>
      </c>
    </row>
    <row r="3897" spans="2:4">
      <c r="B3897" s="199" t="s">
        <v>956</v>
      </c>
      <c r="C3897" s="133">
        <v>14289559</v>
      </c>
      <c r="D3897" s="133">
        <v>0</v>
      </c>
    </row>
    <row r="3898" spans="2:4">
      <c r="B3898" s="199" t="s">
        <v>3388</v>
      </c>
      <c r="C3898" s="133">
        <v>10006869</v>
      </c>
      <c r="D3898" s="133">
        <v>0</v>
      </c>
    </row>
    <row r="3899" spans="2:4">
      <c r="B3899" s="200" t="s">
        <v>3452</v>
      </c>
      <c r="C3899" s="133">
        <v>0</v>
      </c>
      <c r="D3899" s="133">
        <v>0</v>
      </c>
    </row>
    <row r="3900" spans="2:4">
      <c r="B3900" s="199" t="s">
        <v>3453</v>
      </c>
      <c r="C3900" s="133">
        <v>0</v>
      </c>
      <c r="D3900" s="133">
        <v>0</v>
      </c>
    </row>
    <row r="3901" spans="2:4">
      <c r="B3901" s="200" t="s">
        <v>2497</v>
      </c>
      <c r="C3901" s="133">
        <v>6611838</v>
      </c>
      <c r="D3901" s="133">
        <v>1645142.02</v>
      </c>
    </row>
    <row r="3902" spans="2:4">
      <c r="B3902" s="199" t="s">
        <v>2498</v>
      </c>
      <c r="C3902" s="133">
        <v>6611838</v>
      </c>
      <c r="D3902" s="133">
        <v>1645142.02</v>
      </c>
    </row>
    <row r="3903" spans="2:4">
      <c r="B3903" s="200" t="s">
        <v>3454</v>
      </c>
      <c r="C3903" s="133">
        <v>0</v>
      </c>
      <c r="D3903" s="133">
        <v>0</v>
      </c>
    </row>
    <row r="3904" spans="2:4">
      <c r="B3904" s="199" t="s">
        <v>3455</v>
      </c>
      <c r="C3904" s="133">
        <v>0</v>
      </c>
      <c r="D3904" s="133">
        <v>0</v>
      </c>
    </row>
    <row r="3905" spans="2:4">
      <c r="B3905" s="200" t="s">
        <v>2499</v>
      </c>
      <c r="C3905" s="133">
        <v>11006928</v>
      </c>
      <c r="D3905" s="133">
        <v>2422018.4</v>
      </c>
    </row>
    <row r="3906" spans="2:4">
      <c r="B3906" s="199" t="s">
        <v>2500</v>
      </c>
      <c r="C3906" s="133">
        <v>11006928</v>
      </c>
      <c r="D3906" s="133">
        <v>2422018.4</v>
      </c>
    </row>
    <row r="3907" spans="2:4">
      <c r="B3907" s="200" t="s">
        <v>2501</v>
      </c>
      <c r="C3907" s="133">
        <v>6611838</v>
      </c>
      <c r="D3907" s="133">
        <v>1651285.08</v>
      </c>
    </row>
    <row r="3908" spans="2:4">
      <c r="B3908" s="199" t="s">
        <v>2502</v>
      </c>
      <c r="C3908" s="133">
        <v>6611838</v>
      </c>
      <c r="D3908" s="133">
        <v>1651285.08</v>
      </c>
    </row>
    <row r="3909" spans="2:4">
      <c r="B3909" s="200" t="s">
        <v>3456</v>
      </c>
      <c r="C3909" s="133">
        <v>0</v>
      </c>
      <c r="D3909" s="133">
        <v>0</v>
      </c>
    </row>
    <row r="3910" spans="2:4">
      <c r="B3910" s="199" t="s">
        <v>3457</v>
      </c>
      <c r="C3910" s="133">
        <v>0</v>
      </c>
      <c r="D3910" s="133">
        <v>0</v>
      </c>
    </row>
    <row r="3911" spans="2:4">
      <c r="B3911" s="200" t="s">
        <v>2967</v>
      </c>
      <c r="C3911" s="133">
        <v>11006928</v>
      </c>
      <c r="D3911" s="133">
        <v>2422018.4</v>
      </c>
    </row>
    <row r="3912" spans="2:4">
      <c r="B3912" s="199" t="s">
        <v>2503</v>
      </c>
      <c r="C3912" s="133">
        <v>11006928</v>
      </c>
      <c r="D3912" s="133">
        <v>2422018.4</v>
      </c>
    </row>
    <row r="3913" spans="2:4">
      <c r="B3913" s="200" t="s">
        <v>3610</v>
      </c>
      <c r="C3913" s="133">
        <v>0</v>
      </c>
      <c r="D3913" s="133">
        <v>1985056.3</v>
      </c>
    </row>
    <row r="3914" spans="2:4">
      <c r="B3914" s="199" t="s">
        <v>3609</v>
      </c>
      <c r="C3914" s="133">
        <v>0</v>
      </c>
      <c r="D3914" s="133">
        <v>1985056.3</v>
      </c>
    </row>
    <row r="3915" spans="2:4">
      <c r="B3915" s="200" t="s">
        <v>1125</v>
      </c>
      <c r="C3915" s="133">
        <v>302909557</v>
      </c>
      <c r="D3915" s="133">
        <v>68988299.99000001</v>
      </c>
    </row>
    <row r="3916" spans="2:4">
      <c r="B3916" s="199" t="s">
        <v>1126</v>
      </c>
      <c r="C3916" s="133">
        <v>302909557</v>
      </c>
      <c r="D3916" s="133">
        <v>68988299.99000001</v>
      </c>
    </row>
    <row r="3917" spans="2:4">
      <c r="B3917" s="200" t="s">
        <v>2504</v>
      </c>
      <c r="C3917" s="133">
        <v>11006928</v>
      </c>
      <c r="D3917" s="133">
        <v>2422018.4</v>
      </c>
    </row>
    <row r="3918" spans="2:4">
      <c r="B3918" s="199" t="s">
        <v>2505</v>
      </c>
      <c r="C3918" s="133">
        <v>11006928</v>
      </c>
      <c r="D3918" s="133">
        <v>2422018.4</v>
      </c>
    </row>
    <row r="3919" spans="2:4">
      <c r="B3919" s="200" t="s">
        <v>2506</v>
      </c>
      <c r="C3919" s="133">
        <v>21391664</v>
      </c>
      <c r="D3919" s="133">
        <v>4821411.88</v>
      </c>
    </row>
    <row r="3920" spans="2:4">
      <c r="B3920" s="199" t="s">
        <v>2507</v>
      </c>
      <c r="C3920" s="133">
        <v>21391664</v>
      </c>
      <c r="D3920" s="133">
        <v>4821411.88</v>
      </c>
    </row>
    <row r="3921" spans="2:4">
      <c r="B3921" s="200" t="s">
        <v>3389</v>
      </c>
      <c r="C3921" s="133">
        <v>2225932869</v>
      </c>
      <c r="D3921" s="133">
        <v>0</v>
      </c>
    </row>
    <row r="3922" spans="2:4">
      <c r="B3922" s="199" t="s">
        <v>3390</v>
      </c>
      <c r="C3922" s="133">
        <v>2225932869</v>
      </c>
      <c r="D3922" s="133">
        <v>0</v>
      </c>
    </row>
    <row r="3923" spans="2:4">
      <c r="B3923" s="200" t="s">
        <v>2968</v>
      </c>
      <c r="C3923" s="133">
        <v>11006928</v>
      </c>
      <c r="D3923" s="133">
        <v>2468271.5</v>
      </c>
    </row>
    <row r="3924" spans="2:4">
      <c r="B3924" s="199" t="s">
        <v>2508</v>
      </c>
      <c r="C3924" s="133">
        <v>11006928</v>
      </c>
      <c r="D3924" s="133">
        <v>2468271.5</v>
      </c>
    </row>
    <row r="3925" spans="2:4">
      <c r="B3925" s="200" t="s">
        <v>2509</v>
      </c>
      <c r="C3925" s="133">
        <v>11006928</v>
      </c>
      <c r="D3925" s="133">
        <v>2476558.7000000002</v>
      </c>
    </row>
    <row r="3926" spans="2:4">
      <c r="B3926" s="199" t="s">
        <v>2510</v>
      </c>
      <c r="C3926" s="133">
        <v>11006928</v>
      </c>
      <c r="D3926" s="133">
        <v>2476558.7000000002</v>
      </c>
    </row>
    <row r="3927" spans="2:4">
      <c r="B3927" s="200" t="s">
        <v>2511</v>
      </c>
      <c r="C3927" s="133">
        <v>4684890</v>
      </c>
      <c r="D3927" s="133">
        <v>1054099.6299999999</v>
      </c>
    </row>
    <row r="3928" spans="2:4">
      <c r="B3928" s="199" t="s">
        <v>2512</v>
      </c>
      <c r="C3928" s="133">
        <v>4684890</v>
      </c>
      <c r="D3928" s="133">
        <v>1054099.6299999999</v>
      </c>
    </row>
    <row r="3929" spans="2:4">
      <c r="B3929" s="200" t="s">
        <v>2969</v>
      </c>
      <c r="C3929" s="133">
        <v>11006928</v>
      </c>
      <c r="D3929" s="133">
        <v>2476558.7000000002</v>
      </c>
    </row>
    <row r="3930" spans="2:4">
      <c r="B3930" s="199" t="s">
        <v>2513</v>
      </c>
      <c r="C3930" s="133">
        <v>11006928</v>
      </c>
      <c r="D3930" s="133">
        <v>2476558.7000000002</v>
      </c>
    </row>
    <row r="3931" spans="2:4">
      <c r="B3931" s="200" t="s">
        <v>2970</v>
      </c>
      <c r="C3931" s="133">
        <v>342816414</v>
      </c>
      <c r="D3931" s="133">
        <v>119760250.40000001</v>
      </c>
    </row>
    <row r="3932" spans="2:4">
      <c r="B3932" s="199" t="s">
        <v>1127</v>
      </c>
      <c r="C3932" s="133">
        <v>342816414</v>
      </c>
      <c r="D3932" s="133">
        <v>119760250.40000001</v>
      </c>
    </row>
    <row r="3933" spans="2:4">
      <c r="B3933" s="200" t="s">
        <v>2514</v>
      </c>
      <c r="C3933" s="133">
        <v>6611838</v>
      </c>
      <c r="D3933" s="133">
        <v>1487663.07</v>
      </c>
    </row>
    <row r="3934" spans="2:4">
      <c r="B3934" s="199" t="s">
        <v>2515</v>
      </c>
      <c r="C3934" s="133">
        <v>6611838</v>
      </c>
      <c r="D3934" s="133">
        <v>1487663.07</v>
      </c>
    </row>
    <row r="3935" spans="2:4">
      <c r="B3935" s="200" t="s">
        <v>2516</v>
      </c>
      <c r="C3935" s="133">
        <v>11006928</v>
      </c>
      <c r="D3935" s="133">
        <v>0</v>
      </c>
    </row>
    <row r="3936" spans="2:4">
      <c r="B3936" s="199" t="s">
        <v>2517</v>
      </c>
      <c r="C3936" s="133">
        <v>11006928</v>
      </c>
      <c r="D3936" s="133">
        <v>0</v>
      </c>
    </row>
    <row r="3937" spans="2:4">
      <c r="B3937" s="200" t="s">
        <v>2971</v>
      </c>
      <c r="C3937" s="133">
        <v>11006928</v>
      </c>
      <c r="D3937" s="133">
        <v>0</v>
      </c>
    </row>
    <row r="3938" spans="2:4">
      <c r="B3938" s="199" t="s">
        <v>2518</v>
      </c>
      <c r="C3938" s="133">
        <v>11006928</v>
      </c>
      <c r="D3938" s="133">
        <v>0</v>
      </c>
    </row>
    <row r="3939" spans="2:4">
      <c r="B3939" s="200" t="s">
        <v>1128</v>
      </c>
      <c r="C3939" s="133">
        <v>454550517</v>
      </c>
      <c r="D3939" s="133">
        <v>107900403.55000001</v>
      </c>
    </row>
    <row r="3940" spans="2:4">
      <c r="B3940" s="199" t="s">
        <v>1129</v>
      </c>
      <c r="C3940" s="133">
        <v>454550517</v>
      </c>
      <c r="D3940" s="133">
        <v>107900403.55000001</v>
      </c>
    </row>
    <row r="3941" spans="2:4">
      <c r="B3941" s="201" t="s">
        <v>283</v>
      </c>
      <c r="C3941" s="135">
        <v>546024916</v>
      </c>
      <c r="D3941" s="135">
        <v>120385130.80999999</v>
      </c>
    </row>
    <row r="3942" spans="2:4">
      <c r="B3942" s="200" t="s">
        <v>2972</v>
      </c>
      <c r="C3942" s="133">
        <v>292970899</v>
      </c>
      <c r="D3942" s="133">
        <v>19692811.080000002</v>
      </c>
    </row>
    <row r="3943" spans="2:4">
      <c r="B3943" s="199" t="s">
        <v>1414</v>
      </c>
      <c r="C3943" s="133">
        <v>292970899</v>
      </c>
      <c r="D3943" s="133">
        <v>19692811.080000002</v>
      </c>
    </row>
    <row r="3944" spans="2:4">
      <c r="B3944" s="200" t="s">
        <v>2973</v>
      </c>
      <c r="C3944" s="133">
        <v>253054017</v>
      </c>
      <c r="D3944" s="133">
        <v>100692319.72999999</v>
      </c>
    </row>
    <row r="3945" spans="2:4">
      <c r="B3945" s="199" t="s">
        <v>2565</v>
      </c>
      <c r="C3945" s="133">
        <v>253054017</v>
      </c>
      <c r="D3945" s="133">
        <v>100692319.72999999</v>
      </c>
    </row>
    <row r="3946" spans="2:4">
      <c r="B3946" s="201" t="s">
        <v>298</v>
      </c>
      <c r="C3946" s="135">
        <v>1513422256</v>
      </c>
      <c r="D3946" s="135">
        <v>271538410.25999999</v>
      </c>
    </row>
    <row r="3947" spans="2:4">
      <c r="B3947" s="200" t="s">
        <v>2921</v>
      </c>
      <c r="C3947" s="133">
        <v>0</v>
      </c>
      <c r="D3947" s="133">
        <v>21538410.260000002</v>
      </c>
    </row>
    <row r="3948" spans="2:4">
      <c r="B3948" s="199" t="s">
        <v>933</v>
      </c>
      <c r="C3948" s="133">
        <v>0</v>
      </c>
      <c r="D3948" s="133">
        <v>21538410.260000002</v>
      </c>
    </row>
    <row r="3949" spans="2:4">
      <c r="B3949" s="200" t="s">
        <v>2923</v>
      </c>
      <c r="C3949" s="133">
        <v>1053129174</v>
      </c>
      <c r="D3949" s="133">
        <v>0</v>
      </c>
    </row>
    <row r="3950" spans="2:4">
      <c r="B3950" s="199" t="s">
        <v>1120</v>
      </c>
      <c r="C3950" s="133">
        <v>1053129174</v>
      </c>
      <c r="D3950" s="133">
        <v>0</v>
      </c>
    </row>
    <row r="3951" spans="2:4">
      <c r="B3951" s="200" t="s">
        <v>2925</v>
      </c>
      <c r="C3951" s="133">
        <v>250000000</v>
      </c>
      <c r="D3951" s="133">
        <v>250000000</v>
      </c>
    </row>
    <row r="3952" spans="2:4">
      <c r="B3952" s="199" t="s">
        <v>935</v>
      </c>
      <c r="C3952" s="133">
        <v>250000000</v>
      </c>
      <c r="D3952" s="133">
        <v>250000000</v>
      </c>
    </row>
    <row r="3953" spans="2:4">
      <c r="B3953" s="200" t="s">
        <v>3554</v>
      </c>
      <c r="C3953" s="133">
        <v>0</v>
      </c>
      <c r="D3953" s="133">
        <v>0</v>
      </c>
    </row>
    <row r="3954" spans="2:4">
      <c r="B3954" s="199" t="s">
        <v>3553</v>
      </c>
      <c r="C3954" s="133">
        <v>0</v>
      </c>
      <c r="D3954" s="133">
        <v>0</v>
      </c>
    </row>
    <row r="3955" spans="2:4">
      <c r="B3955" s="200" t="s">
        <v>2961</v>
      </c>
      <c r="C3955" s="133">
        <v>210293082</v>
      </c>
      <c r="D3955" s="133">
        <v>0</v>
      </c>
    </row>
    <row r="3956" spans="2:4">
      <c r="B3956" s="199" t="s">
        <v>1121</v>
      </c>
      <c r="C3956" s="133">
        <v>210293082</v>
      </c>
      <c r="D3956" s="133">
        <v>0</v>
      </c>
    </row>
    <row r="3957" spans="2:4">
      <c r="B3957" s="201" t="s">
        <v>284</v>
      </c>
      <c r="C3957" s="135">
        <v>11111323924</v>
      </c>
      <c r="D3957" s="135">
        <v>1470438129.8299999</v>
      </c>
    </row>
    <row r="3958" spans="2:4">
      <c r="B3958" s="200" t="s">
        <v>586</v>
      </c>
      <c r="C3958" s="133">
        <v>2589740270</v>
      </c>
      <c r="D3958" s="133">
        <v>163445257.56999999</v>
      </c>
    </row>
    <row r="3959" spans="2:4">
      <c r="B3959" s="199" t="s">
        <v>934</v>
      </c>
      <c r="C3959" s="133">
        <v>2589740270</v>
      </c>
      <c r="D3959" s="133">
        <v>163445257.56999999</v>
      </c>
    </row>
    <row r="3960" spans="2:4">
      <c r="B3960" s="200" t="s">
        <v>587</v>
      </c>
      <c r="C3960" s="133">
        <v>8435000000</v>
      </c>
      <c r="D3960" s="133">
        <v>1306992872.26</v>
      </c>
    </row>
    <row r="3961" spans="2:4">
      <c r="B3961" s="199" t="s">
        <v>936</v>
      </c>
      <c r="C3961" s="133">
        <v>8435000000</v>
      </c>
      <c r="D3961" s="133">
        <v>1306992872.26</v>
      </c>
    </row>
    <row r="3962" spans="2:4">
      <c r="B3962" s="200" t="s">
        <v>2928</v>
      </c>
      <c r="C3962" s="133">
        <v>86583654</v>
      </c>
      <c r="D3962" s="133">
        <v>0</v>
      </c>
    </row>
    <row r="3963" spans="2:4">
      <c r="B3963" s="199" t="s">
        <v>938</v>
      </c>
      <c r="C3963" s="133">
        <v>86583654</v>
      </c>
      <c r="D3963" s="133">
        <v>0</v>
      </c>
    </row>
    <row r="3964" spans="2:4">
      <c r="B3964" s="202" t="s">
        <v>297</v>
      </c>
      <c r="C3964" s="133">
        <v>7775541171</v>
      </c>
      <c r="D3964" s="133">
        <v>401387127.05000001</v>
      </c>
    </row>
    <row r="3965" spans="2:4">
      <c r="B3965" s="201" t="s">
        <v>281</v>
      </c>
      <c r="C3965" s="135">
        <v>1247502861</v>
      </c>
      <c r="D3965" s="135">
        <v>189452839.28</v>
      </c>
    </row>
    <row r="3966" spans="2:4">
      <c r="B3966" s="200" t="s">
        <v>282</v>
      </c>
      <c r="C3966" s="133">
        <v>293156045</v>
      </c>
      <c r="D3966" s="133">
        <v>66538311.789999999</v>
      </c>
    </row>
    <row r="3967" spans="2:4">
      <c r="B3967" s="199" t="s">
        <v>959</v>
      </c>
      <c r="C3967" s="133">
        <v>204230000</v>
      </c>
      <c r="D3967" s="133">
        <v>50635934.159999996</v>
      </c>
    </row>
    <row r="3968" spans="2:4">
      <c r="B3968" s="199" t="s">
        <v>3409</v>
      </c>
      <c r="C3968" s="133">
        <v>0</v>
      </c>
      <c r="D3968" s="133">
        <v>15902377.630000001</v>
      </c>
    </row>
    <row r="3969" spans="2:4">
      <c r="B3969" s="199" t="s">
        <v>960</v>
      </c>
      <c r="C3969" s="133">
        <v>84350000</v>
      </c>
      <c r="D3969" s="133">
        <v>0</v>
      </c>
    </row>
    <row r="3970" spans="2:4">
      <c r="B3970" s="199" t="s">
        <v>3391</v>
      </c>
      <c r="C3970" s="133">
        <v>3615000</v>
      </c>
      <c r="D3970" s="133">
        <v>0</v>
      </c>
    </row>
    <row r="3971" spans="2:4">
      <c r="B3971" s="199" t="s">
        <v>961</v>
      </c>
      <c r="C3971" s="133">
        <v>961045</v>
      </c>
      <c r="D3971" s="133">
        <v>0</v>
      </c>
    </row>
    <row r="3972" spans="2:4">
      <c r="B3972" s="200" t="s">
        <v>607</v>
      </c>
      <c r="C3972" s="133">
        <v>50610000</v>
      </c>
      <c r="D3972" s="133">
        <v>11433708</v>
      </c>
    </row>
    <row r="3973" spans="2:4">
      <c r="B3973" s="199" t="s">
        <v>962</v>
      </c>
      <c r="C3973" s="133">
        <v>50610000</v>
      </c>
      <c r="D3973" s="133">
        <v>11433708</v>
      </c>
    </row>
    <row r="3974" spans="2:4">
      <c r="B3974" s="200" t="s">
        <v>3540</v>
      </c>
      <c r="C3974" s="133">
        <v>0</v>
      </c>
      <c r="D3974" s="133">
        <v>0</v>
      </c>
    </row>
    <row r="3975" spans="2:4">
      <c r="B3975" s="199" t="s">
        <v>3539</v>
      </c>
      <c r="C3975" s="133">
        <v>0</v>
      </c>
      <c r="D3975" s="133">
        <v>0</v>
      </c>
    </row>
    <row r="3976" spans="2:4">
      <c r="B3976" s="200" t="s">
        <v>2977</v>
      </c>
      <c r="C3976" s="133">
        <v>1850000</v>
      </c>
      <c r="D3976" s="133">
        <v>543164.76</v>
      </c>
    </row>
    <row r="3977" spans="2:4">
      <c r="B3977" s="199" t="s">
        <v>962</v>
      </c>
      <c r="C3977" s="133">
        <v>1850000</v>
      </c>
      <c r="D3977" s="133">
        <v>543164.76</v>
      </c>
    </row>
    <row r="3978" spans="2:4">
      <c r="B3978" s="200" t="s">
        <v>2974</v>
      </c>
      <c r="C3978" s="133">
        <v>10566528</v>
      </c>
      <c r="D3978" s="133">
        <v>5441669.5499999998</v>
      </c>
    </row>
    <row r="3979" spans="2:4">
      <c r="B3979" s="199" t="s">
        <v>963</v>
      </c>
      <c r="C3979" s="133">
        <v>10566528</v>
      </c>
      <c r="D3979" s="133">
        <v>5441669.5499999998</v>
      </c>
    </row>
    <row r="3980" spans="2:4">
      <c r="B3980" s="200" t="s">
        <v>608</v>
      </c>
      <c r="C3980" s="133">
        <v>81961307</v>
      </c>
      <c r="D3980" s="133">
        <v>57129203.359999999</v>
      </c>
    </row>
    <row r="3981" spans="2:4">
      <c r="B3981" s="199" t="s">
        <v>964</v>
      </c>
      <c r="C3981" s="133">
        <v>81961307</v>
      </c>
      <c r="D3981" s="133">
        <v>57129203.359999999</v>
      </c>
    </row>
    <row r="3982" spans="2:4">
      <c r="B3982" s="200" t="s">
        <v>1053</v>
      </c>
      <c r="C3982" s="133">
        <v>4252757</v>
      </c>
      <c r="D3982" s="133">
        <v>6305422.6500000004</v>
      </c>
    </row>
    <row r="3983" spans="2:4">
      <c r="B3983" s="199" t="s">
        <v>1054</v>
      </c>
      <c r="C3983" s="133">
        <v>4252757</v>
      </c>
      <c r="D3983" s="133">
        <v>6305422.6500000004</v>
      </c>
    </row>
    <row r="3984" spans="2:4">
      <c r="B3984" s="200" t="s">
        <v>2975</v>
      </c>
      <c r="C3984" s="133">
        <v>21668804</v>
      </c>
      <c r="D3984" s="133">
        <v>16088674.800000001</v>
      </c>
    </row>
    <row r="3985" spans="2:4">
      <c r="B3985" s="199" t="s">
        <v>1055</v>
      </c>
      <c r="C3985" s="133">
        <v>21668804</v>
      </c>
      <c r="D3985" s="133">
        <v>16088674.800000001</v>
      </c>
    </row>
    <row r="3986" spans="2:4">
      <c r="B3986" s="200" t="s">
        <v>610</v>
      </c>
      <c r="C3986" s="133">
        <v>3495166</v>
      </c>
      <c r="D3986" s="133">
        <v>2223494.96</v>
      </c>
    </row>
    <row r="3987" spans="2:4">
      <c r="B3987" s="199" t="s">
        <v>966</v>
      </c>
      <c r="C3987" s="133">
        <v>3495166</v>
      </c>
      <c r="D3987" s="133">
        <v>2223494.96</v>
      </c>
    </row>
    <row r="3988" spans="2:4">
      <c r="B3988" s="200" t="s">
        <v>612</v>
      </c>
      <c r="C3988" s="133">
        <v>85603015</v>
      </c>
      <c r="D3988" s="133">
        <v>0</v>
      </c>
    </row>
    <row r="3989" spans="2:4">
      <c r="B3989" s="199" t="s">
        <v>968</v>
      </c>
      <c r="C3989" s="133">
        <v>85603015</v>
      </c>
      <c r="D3989" s="133">
        <v>0</v>
      </c>
    </row>
    <row r="3990" spans="2:4">
      <c r="B3990" s="200" t="s">
        <v>611</v>
      </c>
      <c r="C3990" s="133">
        <v>521017995</v>
      </c>
      <c r="D3990" s="133">
        <v>0</v>
      </c>
    </row>
    <row r="3991" spans="2:4">
      <c r="B3991" s="199" t="s">
        <v>967</v>
      </c>
      <c r="C3991" s="133">
        <v>521017995</v>
      </c>
      <c r="D3991" s="133">
        <v>0</v>
      </c>
    </row>
    <row r="3992" spans="2:4">
      <c r="B3992" s="200" t="s">
        <v>995</v>
      </c>
      <c r="C3992" s="133">
        <v>8172215</v>
      </c>
      <c r="D3992" s="133">
        <v>8607582</v>
      </c>
    </row>
    <row r="3993" spans="2:4">
      <c r="B3993" s="199" t="s">
        <v>996</v>
      </c>
      <c r="C3993" s="133">
        <v>8172215</v>
      </c>
      <c r="D3993" s="133">
        <v>8607582</v>
      </c>
    </row>
    <row r="3994" spans="2:4">
      <c r="B3994" s="200" t="s">
        <v>3392</v>
      </c>
      <c r="C3994" s="133">
        <v>9332792</v>
      </c>
      <c r="D3994" s="133">
        <v>0</v>
      </c>
    </row>
    <row r="3995" spans="2:4">
      <c r="B3995" s="199" t="s">
        <v>3393</v>
      </c>
      <c r="C3995" s="133">
        <v>9332792</v>
      </c>
      <c r="D3995" s="133">
        <v>0</v>
      </c>
    </row>
    <row r="3996" spans="2:4">
      <c r="B3996" s="200" t="s">
        <v>3394</v>
      </c>
      <c r="C3996" s="133">
        <v>6615119</v>
      </c>
      <c r="D3996" s="133">
        <v>0</v>
      </c>
    </row>
    <row r="3997" spans="2:4">
      <c r="B3997" s="199" t="s">
        <v>3395</v>
      </c>
      <c r="C3997" s="133">
        <v>6615119</v>
      </c>
      <c r="D3997" s="133">
        <v>0</v>
      </c>
    </row>
    <row r="3998" spans="2:4">
      <c r="B3998" s="200" t="s">
        <v>2129</v>
      </c>
      <c r="C3998" s="133">
        <v>118946174</v>
      </c>
      <c r="D3998" s="133">
        <v>11141607.41</v>
      </c>
    </row>
    <row r="3999" spans="2:4">
      <c r="B3999" s="199" t="s">
        <v>2130</v>
      </c>
      <c r="C3999" s="133">
        <v>118946174</v>
      </c>
      <c r="D3999" s="133">
        <v>11141607.41</v>
      </c>
    </row>
    <row r="4000" spans="2:4">
      <c r="B4000" s="200" t="s">
        <v>1130</v>
      </c>
      <c r="C4000" s="133">
        <v>30254944</v>
      </c>
      <c r="D4000" s="133">
        <v>4000000</v>
      </c>
    </row>
    <row r="4001" spans="2:4">
      <c r="B4001" s="199" t="s">
        <v>1131</v>
      </c>
      <c r="C4001" s="133">
        <v>30254944</v>
      </c>
      <c r="D4001" s="133">
        <v>4000000</v>
      </c>
    </row>
    <row r="4002" spans="2:4">
      <c r="B4002" s="201" t="s">
        <v>298</v>
      </c>
      <c r="C4002" s="135">
        <v>0</v>
      </c>
      <c r="D4002" s="135">
        <v>72926241.459999993</v>
      </c>
    </row>
    <row r="4003" spans="2:4">
      <c r="B4003" s="200" t="s">
        <v>2129</v>
      </c>
      <c r="C4003" s="133">
        <v>0</v>
      </c>
      <c r="D4003" s="133">
        <v>72926241.459999993</v>
      </c>
    </row>
    <row r="4004" spans="2:4">
      <c r="B4004" s="199" t="s">
        <v>2130</v>
      </c>
      <c r="C4004" s="133">
        <v>0</v>
      </c>
      <c r="D4004" s="133">
        <v>72926241.459999993</v>
      </c>
    </row>
    <row r="4005" spans="2:4">
      <c r="B4005" s="201" t="s">
        <v>284</v>
      </c>
      <c r="C4005" s="135">
        <v>6213332841</v>
      </c>
      <c r="D4005" s="135">
        <v>107246415.01000001</v>
      </c>
    </row>
    <row r="4006" spans="2:4">
      <c r="B4006" s="200" t="s">
        <v>282</v>
      </c>
      <c r="C4006" s="133">
        <v>2007597322</v>
      </c>
      <c r="D4006" s="133">
        <v>55245004.170000002</v>
      </c>
    </row>
    <row r="4007" spans="2:4">
      <c r="B4007" s="199" t="s">
        <v>960</v>
      </c>
      <c r="C4007" s="133">
        <v>202959198</v>
      </c>
      <c r="D4007" s="133">
        <v>18707671.330000002</v>
      </c>
    </row>
    <row r="4008" spans="2:4">
      <c r="B4008" s="199" t="s">
        <v>3391</v>
      </c>
      <c r="C4008" s="133">
        <v>111613125</v>
      </c>
      <c r="D4008" s="133">
        <v>0</v>
      </c>
    </row>
    <row r="4009" spans="2:4">
      <c r="B4009" s="199" t="s">
        <v>969</v>
      </c>
      <c r="C4009" s="133">
        <v>313300000</v>
      </c>
      <c r="D4009" s="133">
        <v>8570108.8699999992</v>
      </c>
    </row>
    <row r="4010" spans="2:4">
      <c r="B4010" s="199" t="s">
        <v>970</v>
      </c>
      <c r="C4010" s="133">
        <v>662750000</v>
      </c>
      <c r="D4010" s="133">
        <v>27967223.969999999</v>
      </c>
    </row>
    <row r="4011" spans="2:4">
      <c r="B4011" s="199" t="s">
        <v>3396</v>
      </c>
      <c r="C4011" s="133">
        <v>602499999</v>
      </c>
      <c r="D4011" s="133">
        <v>0</v>
      </c>
    </row>
    <row r="4012" spans="2:4">
      <c r="B4012" s="199" t="s">
        <v>3397</v>
      </c>
      <c r="C4012" s="133">
        <v>114475000</v>
      </c>
      <c r="D4012" s="133">
        <v>0</v>
      </c>
    </row>
    <row r="4013" spans="2:4">
      <c r="B4013" s="200" t="s">
        <v>607</v>
      </c>
      <c r="C4013" s="133">
        <v>293744908</v>
      </c>
      <c r="D4013" s="133">
        <v>0</v>
      </c>
    </row>
    <row r="4014" spans="2:4">
      <c r="B4014" s="199" t="s">
        <v>2706</v>
      </c>
      <c r="C4014" s="133">
        <v>293744908</v>
      </c>
      <c r="D4014" s="133">
        <v>0</v>
      </c>
    </row>
    <row r="4015" spans="2:4">
      <c r="B4015" s="200" t="s">
        <v>2977</v>
      </c>
      <c r="C4015" s="133">
        <v>308755092</v>
      </c>
      <c r="D4015" s="133">
        <v>0</v>
      </c>
    </row>
    <row r="4016" spans="2:4">
      <c r="B4016" s="199" t="s">
        <v>2706</v>
      </c>
      <c r="C4016" s="133">
        <v>308755092</v>
      </c>
      <c r="D4016" s="133">
        <v>0</v>
      </c>
    </row>
    <row r="4017" spans="2:4">
      <c r="B4017" s="200" t="s">
        <v>3398</v>
      </c>
      <c r="C4017" s="133">
        <v>1205000000</v>
      </c>
      <c r="D4017" s="133">
        <v>0</v>
      </c>
    </row>
    <row r="4018" spans="2:4">
      <c r="B4018" s="199" t="s">
        <v>3399</v>
      </c>
      <c r="C4018" s="133">
        <v>1205000000</v>
      </c>
      <c r="D4018" s="133">
        <v>0</v>
      </c>
    </row>
    <row r="4019" spans="2:4">
      <c r="B4019" s="200" t="s">
        <v>3400</v>
      </c>
      <c r="C4019" s="133">
        <v>563538669</v>
      </c>
      <c r="D4019" s="133">
        <v>0</v>
      </c>
    </row>
    <row r="4020" spans="2:4">
      <c r="B4020" s="199" t="s">
        <v>3401</v>
      </c>
      <c r="C4020" s="133">
        <v>563538669</v>
      </c>
      <c r="D4020" s="133">
        <v>0</v>
      </c>
    </row>
    <row r="4021" spans="2:4">
      <c r="B4021" s="200" t="s">
        <v>3402</v>
      </c>
      <c r="C4021" s="133">
        <v>682415600</v>
      </c>
      <c r="D4021" s="133">
        <v>0</v>
      </c>
    </row>
    <row r="4022" spans="2:4">
      <c r="B4022" s="199" t="s">
        <v>3403</v>
      </c>
      <c r="C4022" s="133">
        <v>682415600</v>
      </c>
      <c r="D4022" s="133">
        <v>0</v>
      </c>
    </row>
    <row r="4023" spans="2:4">
      <c r="B4023" s="200" t="s">
        <v>3404</v>
      </c>
      <c r="C4023" s="133">
        <v>168700000</v>
      </c>
      <c r="D4023" s="133">
        <v>0</v>
      </c>
    </row>
    <row r="4024" spans="2:4">
      <c r="B4024" s="199" t="s">
        <v>3405</v>
      </c>
      <c r="C4024" s="133">
        <v>168700000</v>
      </c>
      <c r="D4024" s="133">
        <v>0</v>
      </c>
    </row>
    <row r="4025" spans="2:4">
      <c r="B4025" s="200" t="s">
        <v>613</v>
      </c>
      <c r="C4025" s="133">
        <v>610031250</v>
      </c>
      <c r="D4025" s="133">
        <v>52001410.840000004</v>
      </c>
    </row>
    <row r="4026" spans="2:4">
      <c r="B4026" s="199" t="s">
        <v>971</v>
      </c>
      <c r="C4026" s="133">
        <v>610031250</v>
      </c>
      <c r="D4026" s="133">
        <v>52001410.840000004</v>
      </c>
    </row>
    <row r="4027" spans="2:4">
      <c r="B4027" s="200" t="s">
        <v>609</v>
      </c>
      <c r="C4027" s="133">
        <v>373550000</v>
      </c>
      <c r="D4027" s="133">
        <v>0</v>
      </c>
    </row>
    <row r="4028" spans="2:4">
      <c r="B4028" s="199" t="s">
        <v>965</v>
      </c>
      <c r="C4028" s="133">
        <v>373550000</v>
      </c>
      <c r="D4028" s="133">
        <v>0</v>
      </c>
    </row>
    <row r="4029" spans="2:4">
      <c r="B4029" s="201" t="s">
        <v>285</v>
      </c>
      <c r="C4029" s="135">
        <v>314705469</v>
      </c>
      <c r="D4029" s="135">
        <v>31761631.300000001</v>
      </c>
    </row>
    <row r="4030" spans="2:4">
      <c r="B4030" s="200" t="s">
        <v>282</v>
      </c>
      <c r="C4030" s="133">
        <v>293687469</v>
      </c>
      <c r="D4030" s="133">
        <v>31761631.300000001</v>
      </c>
    </row>
    <row r="4031" spans="2:4">
      <c r="B4031" s="199" t="s">
        <v>959</v>
      </c>
      <c r="C4031" s="133">
        <v>199036250</v>
      </c>
      <c r="D4031" s="133">
        <v>29128916.040000003</v>
      </c>
    </row>
    <row r="4032" spans="2:4">
      <c r="B4032" s="199" t="s">
        <v>960</v>
      </c>
      <c r="C4032" s="133">
        <v>5000750</v>
      </c>
      <c r="D4032" s="133">
        <v>961183.27</v>
      </c>
    </row>
    <row r="4033" spans="2:4">
      <c r="B4033" s="199" t="s">
        <v>972</v>
      </c>
      <c r="C4033" s="133">
        <v>2500134</v>
      </c>
      <c r="D4033" s="133">
        <v>295527.2</v>
      </c>
    </row>
    <row r="4034" spans="2:4">
      <c r="B4034" s="199" t="s">
        <v>973</v>
      </c>
      <c r="C4034" s="133">
        <v>6444341</v>
      </c>
      <c r="D4034" s="133">
        <v>1376004.79</v>
      </c>
    </row>
    <row r="4035" spans="2:4">
      <c r="B4035" s="199" t="s">
        <v>974</v>
      </c>
      <c r="C4035" s="133">
        <v>1455232</v>
      </c>
      <c r="D4035" s="133">
        <v>0</v>
      </c>
    </row>
    <row r="4036" spans="2:4">
      <c r="B4036" s="199" t="s">
        <v>975</v>
      </c>
      <c r="C4036" s="133">
        <v>13461488</v>
      </c>
      <c r="D4036" s="133">
        <v>0</v>
      </c>
    </row>
    <row r="4037" spans="2:4">
      <c r="B4037" s="199" t="s">
        <v>961</v>
      </c>
      <c r="C4037" s="133">
        <v>2868137</v>
      </c>
      <c r="D4037" s="133">
        <v>0</v>
      </c>
    </row>
    <row r="4038" spans="2:4">
      <c r="B4038" s="199" t="s">
        <v>976</v>
      </c>
      <c r="C4038" s="133">
        <v>62921137</v>
      </c>
      <c r="D4038" s="133">
        <v>0</v>
      </c>
    </row>
    <row r="4039" spans="2:4">
      <c r="B4039" s="200" t="s">
        <v>2978</v>
      </c>
      <c r="C4039" s="133">
        <v>21018000</v>
      </c>
      <c r="D4039" s="133">
        <v>0</v>
      </c>
    </row>
    <row r="4040" spans="2:4">
      <c r="B4040" s="199" t="s">
        <v>977</v>
      </c>
      <c r="C4040" s="133">
        <v>21018000</v>
      </c>
      <c r="D4040" s="133">
        <v>0</v>
      </c>
    </row>
    <row r="4041" spans="2:4">
      <c r="B4041" s="95" t="s">
        <v>978</v>
      </c>
      <c r="C4041" s="93">
        <v>113668099604</v>
      </c>
      <c r="D4041" s="93">
        <v>55528236784.029999</v>
      </c>
    </row>
    <row r="4042" spans="2:4">
      <c r="B4042" s="94" t="s">
        <v>279</v>
      </c>
      <c r="C4042" s="92">
        <v>113668099604</v>
      </c>
      <c r="D4042" s="92">
        <v>55528236784.029999</v>
      </c>
    </row>
    <row r="4043" spans="2:4">
      <c r="B4043" s="101" t="s">
        <v>2536</v>
      </c>
      <c r="C4043" s="133">
        <v>113668099604</v>
      </c>
      <c r="D4043" s="133">
        <v>55528236784.029999</v>
      </c>
    </row>
    <row r="4044" spans="2:4">
      <c r="B4044" s="201" t="s">
        <v>281</v>
      </c>
      <c r="C4044" s="135">
        <v>22897647271</v>
      </c>
      <c r="D4044" s="135">
        <v>4892256792.46</v>
      </c>
    </row>
    <row r="4045" spans="2:4">
      <c r="B4045" s="200" t="s">
        <v>282</v>
      </c>
      <c r="C4045" s="133">
        <v>22897647271</v>
      </c>
      <c r="D4045" s="133">
        <v>4892256792.46</v>
      </c>
    </row>
    <row r="4046" spans="2:4">
      <c r="B4046" s="201" t="s">
        <v>298</v>
      </c>
      <c r="C4046" s="135">
        <v>2075043163</v>
      </c>
      <c r="D4046" s="135">
        <v>2047562803.8599999</v>
      </c>
    </row>
    <row r="4047" spans="2:4">
      <c r="B4047" s="200" t="s">
        <v>282</v>
      </c>
      <c r="C4047" s="133">
        <v>2075043163</v>
      </c>
      <c r="D4047" s="133">
        <v>2047562803.8599999</v>
      </c>
    </row>
    <row r="4048" spans="2:4">
      <c r="B4048" s="201" t="s">
        <v>284</v>
      </c>
      <c r="C4048" s="135">
        <v>88695409170</v>
      </c>
      <c r="D4048" s="135">
        <v>48588417187.709999</v>
      </c>
    </row>
    <row r="4049" spans="2:4">
      <c r="B4049" s="200" t="s">
        <v>282</v>
      </c>
      <c r="C4049" s="133">
        <v>88695409170</v>
      </c>
      <c r="D4049" s="133">
        <v>48588417187.709999</v>
      </c>
    </row>
    <row r="4050" spans="2:4">
      <c r="B4050" s="104" t="s">
        <v>614</v>
      </c>
      <c r="C4050" s="100">
        <v>1532354614554</v>
      </c>
      <c r="D4050" s="100">
        <v>758018658014.80176</v>
      </c>
    </row>
    <row r="4051" spans="2:4">
      <c r="B4051" s="203" t="s">
        <v>26</v>
      </c>
      <c r="C4051" s="204"/>
      <c r="D4051" s="204"/>
    </row>
    <row r="4052" spans="2:4" ht="40.9" customHeight="1">
      <c r="B4052" s="232" t="s">
        <v>4171</v>
      </c>
      <c r="C4052" s="232"/>
      <c r="D4052" s="232"/>
    </row>
    <row r="4053" spans="2:4" ht="37.5" customHeight="1">
      <c r="B4053" s="232" t="s">
        <v>2535</v>
      </c>
      <c r="C4053" s="232"/>
      <c r="D4053" s="204"/>
    </row>
    <row r="4054" spans="2:4" ht="34.15" customHeight="1">
      <c r="B4054" s="232" t="s">
        <v>27</v>
      </c>
      <c r="C4054" s="232"/>
      <c r="D4054" s="204"/>
    </row>
    <row r="4055" spans="2:4">
      <c r="B4055" s="233" t="s">
        <v>28</v>
      </c>
      <c r="C4055" s="233"/>
      <c r="D4055" s="204"/>
    </row>
  </sheetData>
  <mergeCells count="13">
    <mergeCell ref="B4052:D4052"/>
    <mergeCell ref="B4053:C4053"/>
    <mergeCell ref="B4054:C4054"/>
    <mergeCell ref="B4055:C4055"/>
    <mergeCell ref="A1:D1"/>
    <mergeCell ref="A2:D2"/>
    <mergeCell ref="A3:D3"/>
    <mergeCell ref="A5:E5"/>
    <mergeCell ref="A6:D6"/>
    <mergeCell ref="A7:D7"/>
    <mergeCell ref="A8:D8"/>
    <mergeCell ref="B11:B12"/>
    <mergeCell ref="D11:D1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44"/>
  <sheetViews>
    <sheetView showGridLines="0" zoomScale="90" zoomScaleNormal="90" workbookViewId="0">
      <selection activeCell="I8" sqref="I8"/>
    </sheetView>
  </sheetViews>
  <sheetFormatPr baseColWidth="10" defaultColWidth="11.42578125" defaultRowHeight="15"/>
  <cols>
    <col min="1" max="1" width="15.5703125" customWidth="1"/>
    <col min="2" max="2" width="78.42578125" customWidth="1"/>
    <col min="3" max="3" width="17.140625" customWidth="1"/>
    <col min="4" max="4" width="18.140625" customWidth="1"/>
    <col min="6" max="6" width="13.140625" bestFit="1" customWidth="1"/>
    <col min="8" max="8" width="13.140625" bestFit="1" customWidth="1"/>
    <col min="9" max="9" width="15.140625" bestFit="1" customWidth="1"/>
  </cols>
  <sheetData>
    <row r="1" spans="1:8" ht="28.5" customHeight="1">
      <c r="A1" s="215" t="s">
        <v>0</v>
      </c>
      <c r="B1" s="215"/>
      <c r="C1" s="215"/>
      <c r="D1" s="215"/>
      <c r="E1" s="215"/>
      <c r="F1" s="3"/>
    </row>
    <row r="2" spans="1:8" ht="21" customHeight="1">
      <c r="A2" s="216" t="s">
        <v>1</v>
      </c>
      <c r="B2" s="216"/>
      <c r="C2" s="216"/>
      <c r="D2" s="216"/>
      <c r="E2" s="216"/>
      <c r="F2" s="2"/>
      <c r="H2" s="12">
        <v>0</v>
      </c>
    </row>
    <row r="3" spans="1:8" ht="15" customHeight="1">
      <c r="A3" s="223" t="s">
        <v>2</v>
      </c>
      <c r="B3" s="223"/>
      <c r="C3" s="223"/>
      <c r="D3" s="223"/>
      <c r="E3" s="223"/>
      <c r="F3" s="1"/>
    </row>
    <row r="5" spans="1:8" ht="18.75" customHeight="1">
      <c r="A5" s="225" t="s">
        <v>615</v>
      </c>
      <c r="B5" s="225"/>
      <c r="C5" s="225"/>
      <c r="D5" s="225"/>
      <c r="E5" s="225"/>
      <c r="F5" s="4"/>
    </row>
    <row r="6" spans="1:8" ht="18.75">
      <c r="A6" s="219" t="s">
        <v>4170</v>
      </c>
      <c r="B6" s="219"/>
      <c r="C6" s="219"/>
      <c r="D6" s="219"/>
      <c r="E6" s="219"/>
      <c r="F6" s="5"/>
    </row>
    <row r="7" spans="1:8" ht="15.75">
      <c r="A7" s="227" t="s">
        <v>5</v>
      </c>
      <c r="B7" s="227"/>
      <c r="C7" s="227"/>
      <c r="D7" s="227"/>
      <c r="E7" s="227"/>
      <c r="F7" s="6"/>
    </row>
    <row r="10" spans="1:8" ht="15" customHeight="1">
      <c r="B10" s="226" t="s">
        <v>6</v>
      </c>
      <c r="C10" s="49" t="s">
        <v>7</v>
      </c>
      <c r="D10" s="228" t="s">
        <v>8</v>
      </c>
    </row>
    <row r="11" spans="1:8" ht="14.45" customHeight="1">
      <c r="B11" s="226"/>
      <c r="C11" s="50" t="s">
        <v>3066</v>
      </c>
      <c r="D11" s="228"/>
    </row>
    <row r="12" spans="1:8" ht="14.45" customHeight="1">
      <c r="B12" s="22" t="s">
        <v>14</v>
      </c>
      <c r="C12" s="28">
        <f>C13+C26</f>
        <v>45231.789592000001</v>
      </c>
      <c r="D12" s="114">
        <f>D13+D26</f>
        <v>25447.931431369998</v>
      </c>
      <c r="E12" s="44"/>
    </row>
    <row r="13" spans="1:8" s="7" customFormat="1" ht="14.45" customHeight="1">
      <c r="B13" s="81" t="s">
        <v>616</v>
      </c>
      <c r="C13" s="83">
        <f>C14</f>
        <v>44391.789592000001</v>
      </c>
      <c r="D13" s="124">
        <f>D14</f>
        <v>25036.410731369997</v>
      </c>
      <c r="E13" s="44"/>
      <c r="F13"/>
    </row>
    <row r="14" spans="1:8" s="7" customFormat="1">
      <c r="B14" s="23" t="s">
        <v>617</v>
      </c>
      <c r="C14" s="37">
        <f>C15+C20</f>
        <v>44391.789592000001</v>
      </c>
      <c r="D14" s="125">
        <f>D15+D20</f>
        <v>25036.410731369997</v>
      </c>
      <c r="E14" s="44"/>
      <c r="F14"/>
    </row>
    <row r="15" spans="1:8" s="7" customFormat="1">
      <c r="B15" s="84" t="s">
        <v>618</v>
      </c>
      <c r="C15" s="110">
        <f>SUM(C16:C19)</f>
        <v>1284.405996</v>
      </c>
      <c r="D15" s="122">
        <f>SUM(D16:D19)</f>
        <v>627.18352000000004</v>
      </c>
      <c r="E15" s="44"/>
      <c r="F15"/>
    </row>
    <row r="16" spans="1:8" s="7" customFormat="1">
      <c r="B16" s="54" t="s">
        <v>619</v>
      </c>
      <c r="C16" s="77">
        <v>399.99599999999998</v>
      </c>
      <c r="D16" s="113">
        <v>229.1568</v>
      </c>
      <c r="E16" s="44"/>
      <c r="F16" s="112"/>
      <c r="G16" s="109"/>
    </row>
    <row r="17" spans="2:6" s="7" customFormat="1">
      <c r="B17" s="54" t="s">
        <v>620</v>
      </c>
      <c r="C17" s="77">
        <v>683.82999600000005</v>
      </c>
      <c r="D17" s="113">
        <v>326.08071999999999</v>
      </c>
      <c r="E17" s="44"/>
      <c r="F17"/>
    </row>
    <row r="18" spans="2:6" s="7" customFormat="1">
      <c r="B18" s="54" t="s">
        <v>621</v>
      </c>
      <c r="C18" s="77">
        <v>153.78</v>
      </c>
      <c r="D18" s="113">
        <v>71.945999999999998</v>
      </c>
      <c r="E18" s="44"/>
      <c r="F18"/>
    </row>
    <row r="19" spans="2:6" s="7" customFormat="1">
      <c r="B19" s="54" t="s">
        <v>622</v>
      </c>
      <c r="C19" s="77">
        <v>46.8</v>
      </c>
      <c r="D19" s="113">
        <v>0</v>
      </c>
      <c r="E19" s="44"/>
      <c r="F19"/>
    </row>
    <row r="20" spans="2:6" s="7" customFormat="1">
      <c r="B20" s="84" t="s">
        <v>623</v>
      </c>
      <c r="C20" s="27">
        <f>SUM(C21:C25)</f>
        <v>43107.383596</v>
      </c>
      <c r="D20" s="123">
        <f>SUM(D21:D25)</f>
        <v>24409.227211369998</v>
      </c>
      <c r="E20" s="44"/>
      <c r="F20"/>
    </row>
    <row r="21" spans="2:6" s="7" customFormat="1">
      <c r="B21" s="54" t="s">
        <v>624</v>
      </c>
      <c r="C21" s="111">
        <v>30658.570800000001</v>
      </c>
      <c r="D21" s="121">
        <v>17245.74092746</v>
      </c>
      <c r="E21" s="44"/>
      <c r="F21"/>
    </row>
    <row r="22" spans="2:6" s="7" customFormat="1">
      <c r="B22" s="54" t="s">
        <v>625</v>
      </c>
      <c r="C22" s="77">
        <v>84</v>
      </c>
      <c r="D22" s="113">
        <v>48.387799999999999</v>
      </c>
      <c r="E22" s="44"/>
      <c r="F22"/>
    </row>
    <row r="23" spans="2:6" s="7" customFormat="1">
      <c r="B23" s="54" t="s">
        <v>4030</v>
      </c>
      <c r="C23" s="77">
        <v>216</v>
      </c>
      <c r="D23" s="113">
        <v>177.804</v>
      </c>
      <c r="E23" s="44"/>
      <c r="F23"/>
    </row>
    <row r="24" spans="2:6" s="7" customFormat="1">
      <c r="B24" s="54" t="s">
        <v>626</v>
      </c>
      <c r="C24" s="77">
        <v>7613.0186400000002</v>
      </c>
      <c r="D24" s="113">
        <v>4336.9997300000005</v>
      </c>
      <c r="E24" s="44"/>
      <c r="F24"/>
    </row>
    <row r="25" spans="2:6" s="7" customFormat="1">
      <c r="B25" s="54" t="s">
        <v>627</v>
      </c>
      <c r="C25" s="77">
        <v>4535.7941559999999</v>
      </c>
      <c r="D25" s="113">
        <v>2600.2947539100001</v>
      </c>
      <c r="E25" s="44"/>
      <c r="F25"/>
    </row>
    <row r="26" spans="2:6" s="7" customFormat="1">
      <c r="B26" s="81" t="s">
        <v>57</v>
      </c>
      <c r="C26" s="82">
        <f t="shared" ref="C26:D27" si="0">C27</f>
        <v>840</v>
      </c>
      <c r="D26" s="124">
        <f t="shared" si="0"/>
        <v>411.52070000000003</v>
      </c>
      <c r="E26" s="44"/>
      <c r="F26"/>
    </row>
    <row r="27" spans="2:6" s="7" customFormat="1">
      <c r="B27" s="23" t="s">
        <v>629</v>
      </c>
      <c r="C27" s="37">
        <f t="shared" si="0"/>
        <v>840</v>
      </c>
      <c r="D27" s="113">
        <f t="shared" si="0"/>
        <v>411.52070000000003</v>
      </c>
      <c r="E27" s="44"/>
      <c r="F27"/>
    </row>
    <row r="28" spans="2:6" s="7" customFormat="1">
      <c r="B28" s="84" t="s">
        <v>630</v>
      </c>
      <c r="C28" s="110">
        <f>C29+C30</f>
        <v>840</v>
      </c>
      <c r="D28" s="123">
        <f>D29+D30</f>
        <v>411.52070000000003</v>
      </c>
      <c r="E28" s="44"/>
    </row>
    <row r="29" spans="2:6" s="7" customFormat="1">
      <c r="B29" s="54" t="s">
        <v>4031</v>
      </c>
      <c r="C29" s="77">
        <v>155.37245100000001</v>
      </c>
      <c r="D29" s="121">
        <v>78.092100000000002</v>
      </c>
      <c r="E29" s="44"/>
    </row>
    <row r="30" spans="2:6" s="7" customFormat="1">
      <c r="B30" s="54" t="s">
        <v>4032</v>
      </c>
      <c r="C30" s="77">
        <v>684.62754900000004</v>
      </c>
      <c r="D30" s="113">
        <v>333.42860000000002</v>
      </c>
      <c r="E30" s="44"/>
    </row>
    <row r="31" spans="2:6">
      <c r="B31" s="34" t="s">
        <v>45</v>
      </c>
      <c r="C31" s="30">
        <f>C13+C26</f>
        <v>45231.789592000001</v>
      </c>
      <c r="D31" s="118">
        <f>D13+D26</f>
        <v>25447.931431369998</v>
      </c>
      <c r="E31" s="44"/>
    </row>
    <row r="32" spans="2:6">
      <c r="B32" s="15" t="s">
        <v>26</v>
      </c>
      <c r="C32" s="16"/>
      <c r="D32" s="16"/>
    </row>
    <row r="33" spans="2:5" ht="21.6" customHeight="1">
      <c r="B33" s="213" t="s">
        <v>4171</v>
      </c>
      <c r="C33" s="213"/>
      <c r="D33" s="213"/>
      <c r="E33" s="8"/>
    </row>
    <row r="34" spans="2:5" ht="14.45" customHeight="1">
      <c r="B34" s="45" t="s">
        <v>628</v>
      </c>
      <c r="C34" s="45"/>
      <c r="D34" s="45"/>
    </row>
    <row r="35" spans="2:5" ht="12.75" customHeight="1">
      <c r="B35" s="15" t="s">
        <v>46</v>
      </c>
      <c r="C35" s="16"/>
      <c r="D35" s="16"/>
    </row>
    <row r="36" spans="2:5" ht="18.600000000000001" customHeight="1">
      <c r="B36" s="213"/>
      <c r="C36" s="213"/>
      <c r="D36" s="213"/>
    </row>
    <row r="37" spans="2:5" ht="30" customHeight="1">
      <c r="B37" s="213"/>
      <c r="C37" s="213"/>
      <c r="D37" s="213"/>
    </row>
    <row r="38" spans="2:5">
      <c r="B38" s="9"/>
      <c r="C38" s="10"/>
    </row>
    <row r="39" spans="2:5">
      <c r="B39" s="9"/>
      <c r="C39" s="10"/>
    </row>
    <row r="40" spans="2:5">
      <c r="B40" s="9"/>
      <c r="C40" s="10"/>
    </row>
    <row r="41" spans="2:5">
      <c r="B41" s="9"/>
      <c r="C41" s="10"/>
    </row>
    <row r="42" spans="2:5">
      <c r="B42" s="9"/>
      <c r="C42" s="10"/>
    </row>
    <row r="43" spans="2:5">
      <c r="B43" s="9"/>
      <c r="C43" s="10"/>
    </row>
    <row r="44" spans="2:5">
      <c r="B44" s="9"/>
      <c r="C44" s="10"/>
    </row>
  </sheetData>
  <mergeCells count="10">
    <mergeCell ref="A1:E1"/>
    <mergeCell ref="A2:E2"/>
    <mergeCell ref="A3:E3"/>
    <mergeCell ref="A5:E5"/>
    <mergeCell ref="A6:E6"/>
    <mergeCell ref="B36:D37"/>
    <mergeCell ref="B33:D33"/>
    <mergeCell ref="A7:E7"/>
    <mergeCell ref="B10:B11"/>
    <mergeCell ref="D10:D11"/>
  </mergeCells>
  <pageMargins left="0.7" right="0.7" top="0.75" bottom="0.75" header="0.3" footer="0.3"/>
  <pageSetup orientation="portrait" r:id="rId1"/>
  <ignoredErrors>
    <ignoredError sqref="D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SharedWithUsers xmlns="27b106c2-2eb6-4f76-8712-c370ecd06fde">
      <UserInfo>
        <DisplayName>Rafael F. Jovine Z.</DisplayName>
        <AccountId>139</AccountId>
        <AccountType/>
      </UserInfo>
      <UserInfo>
        <DisplayName>Katherine M. Peguero F.</DisplayName>
        <AccountId>14</AccountId>
        <AccountType/>
      </UserInfo>
      <UserInfo>
        <DisplayName>Sorangel González Díaz</DisplayName>
        <AccountId>19</AccountId>
        <AccountType/>
      </UserInfo>
      <UserInfo>
        <DisplayName>Nickol Rodriguez Fernandez</DisplayName>
        <AccountId>171</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F91CB9-9C7A-4886-AEC9-DF6DCD22F0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2024-07-09T19:43:45Z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