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Octubre/"/>
    </mc:Choice>
  </mc:AlternateContent>
  <xr:revisionPtr revIDLastSave="32" documentId="13_ncr:1_{B0D0CD27-BD90-468D-8BEA-19B0E5BF885B}" xr6:coauthVersionLast="47" xr6:coauthVersionMax="47" xr10:uidLastSave="{387CF002-A7AA-4377-833D-45E6C5DCF2C0}"/>
  <bookViews>
    <workbookView xWindow="57480" yWindow="-120" windowWidth="29040" windowHeight="15720" tabRatio="876"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 sheetId="115" r:id="rId8"/>
    <sheet name="Subsidios Sociales" sheetId="62" r:id="rId9"/>
    <sheet name="Aerodom" sheetId="116" r:id="rId10"/>
    <sheet name="Dinámica" sheetId="11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[6]!____________asd1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[6]!____________tnt1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[6]!__________asd1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[6]!__________tnt1</definedName>
    <definedName name="_________asd1" localSheetId="10">[5]!_________asd1</definedName>
    <definedName name="_________asd1">[6]!_________asd1</definedName>
    <definedName name="_________ROS1">#N/A</definedName>
    <definedName name="_________ROS2">#N/A</definedName>
    <definedName name="_________ROS3">#N/A</definedName>
    <definedName name="_________ROS4">#N/A</definedName>
    <definedName name="_________tAB4">'[7]shared data'!$A$1:$G$71</definedName>
    <definedName name="_________tnt1" localSheetId="10">[5]!_________tnt1</definedName>
    <definedName name="_________tnt1">[6]!_________tnt1</definedName>
    <definedName name="________asd1" localSheetId="10">[5]!________asd1</definedName>
    <definedName name="________asd1">[6]!________asd1</definedName>
    <definedName name="________ROS1">#N/A</definedName>
    <definedName name="________ROS2">#N/A</definedName>
    <definedName name="________ROS3">#N/A</definedName>
    <definedName name="________ROS4">#N/A</definedName>
    <definedName name="________tAB4">'[7]shared data'!$A$1:$G$71</definedName>
    <definedName name="________tnt1" localSheetId="10">[5]!________tnt1</definedName>
    <definedName name="________tnt1">[6]!________tnt1</definedName>
    <definedName name="_______asd1" localSheetId="10">[5]!_______asd1</definedName>
    <definedName name="_______asd1">[6]!_______asd1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'[7]shared data'!$A$1:$G$71</definedName>
    <definedName name="_______tnt1" localSheetId="10">[5]!_______tnt1</definedName>
    <definedName name="_______tnt1">[6]!_______tnt1</definedName>
    <definedName name="______asd1" localSheetId="10">[5]!______asd1</definedName>
    <definedName name="______asd1">[6]!______asd1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'[7]shared data'!$A$1:$G$71</definedName>
    <definedName name="______tnt1" localSheetId="10">[5]!______tnt1</definedName>
    <definedName name="______tnt1">[6]!______tnt1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'[7]shared data'!$A$1:$G$71</definedName>
    <definedName name="_____tnt1">#N/A</definedName>
    <definedName name="_____TOT58" localSheetId="5">[8]GROWTH!#REF!</definedName>
    <definedName name="_____TOT58" localSheetId="10">[8]GROWTH!#REF!</definedName>
    <definedName name="_____TOT58" localSheetId="4">[8]GROWTH!#REF!</definedName>
    <definedName name="_____TOT58">[8]GROWTH!#REF!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'[7]shared data'!$A$1:$G$71</definedName>
    <definedName name="____tnt1">#N/A</definedName>
    <definedName name="____TOT58" localSheetId="5">[8]GROWTH!#REF!</definedName>
    <definedName name="____TOT58" localSheetId="10">[8]GROWTH!#REF!</definedName>
    <definedName name="____TOT58" localSheetId="4">[8]GROWTH!#REF!</definedName>
    <definedName name="____TOT58">[8]GROWTH!#REF!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'[9]Fax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'[7]shared data'!$A$1:$G$71</definedName>
    <definedName name="___tnt1">#N/A</definedName>
    <definedName name="___TOT58" localSheetId="5">[8]GROWTH!#REF!</definedName>
    <definedName name="___TOT58" localSheetId="10">[8]GROWTH!#REF!</definedName>
    <definedName name="___TOT58" localSheetId="4">[8]GROWTH!#REF!</definedName>
    <definedName name="___TOT58">[8]GROWTH!#REF!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[10]C!#REF!</definedName>
    <definedName name="__123Graph_A" localSheetId="10" hidden="1">[10]C!#REF!</definedName>
    <definedName name="__123Graph_A" localSheetId="4" hidden="1">[10]C!#REF!</definedName>
    <definedName name="__123Graph_A" hidden="1">[10]C!#REF!</definedName>
    <definedName name="__123Graph_AChart1" localSheetId="5" hidden="1">[11]IN_Cable!#REF!</definedName>
    <definedName name="__123Graph_AChart1" localSheetId="10" hidden="1">[11]IN_Cable!#REF!</definedName>
    <definedName name="__123Graph_AChart1" localSheetId="4" hidden="1">[11]IN_Cable!#REF!</definedName>
    <definedName name="__123Graph_AChart1" hidden="1">[11]IN_Cable!#REF!</definedName>
    <definedName name="__123Graph_AChart2" hidden="1">[11]IN_Cable!#REF!</definedName>
    <definedName name="__123Graph_AChart3" hidden="1">[11]IN_Cable!#REF!</definedName>
    <definedName name="__123Graph_AChart4" hidden="1">[11]IN_Cable!#REF!</definedName>
    <definedName name="__123Graph_AChart5" hidden="1">[11]IN_Cable!#REF!</definedName>
    <definedName name="__123Graph_AChart6" hidden="1">[11]IN_Cable!#REF!</definedName>
    <definedName name="__123Graph_AChart7" hidden="1">[11]IN_Cable!#REF!</definedName>
    <definedName name="__123Graph_ACurrent" hidden="1">[11]IN_Cable!#REF!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[12]TAB25b!#REF!</definedName>
    <definedName name="__123Graph_ADIFFERENTIAL" hidden="1">[12]TAB25b!#REF!</definedName>
    <definedName name="__123Graph_AINTEREST" localSheetId="4" hidden="1">[12]TAB25b!#REF!</definedName>
    <definedName name="__123Graph_AINTEREST" hidden="1">[12]TAB25b!#REF!</definedName>
    <definedName name="__123Graph_AREER" hidden="1">[13]ER!#REF!</definedName>
    <definedName name="__123Graph_ASPREAD" hidden="1">[12]TAB25b!#REF!</definedName>
    <definedName name="__123Graph_B" localSheetId="5" hidden="1">[14]FLUJO!$B$7929:$C$7929</definedName>
    <definedName name="__123Graph_B" localSheetId="4" hidden="1">[14]FLUJO!$B$7929:$C$7929</definedName>
    <definedName name="__123Graph_B" hidden="1">[15]FLUJO!$B$7929:$C$7929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[16]G!#REF!</definedName>
    <definedName name="__123Graph_BCurrent" hidden="1">[16]G!#REF!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[12]TAB25b!#REF!</definedName>
    <definedName name="__123Graph_BINTEREST" hidden="1">[12]TAB25b!#REF!</definedName>
    <definedName name="__123Graph_BREER" localSheetId="4" hidden="1">[13]ER!#REF!</definedName>
    <definedName name="__123Graph_BREER" hidden="1">[13]ER!#REF!</definedName>
    <definedName name="__123Graph_C" localSheetId="5" hidden="1">[14]FLUJO!$B$7936:$C$7936</definedName>
    <definedName name="__123Graph_C" localSheetId="4" hidden="1">[14]FLUJO!$B$7936:$C$7936</definedName>
    <definedName name="__123Graph_C" hidden="1">[15]FLUJO!$B$7936:$C$7936</definedName>
    <definedName name="__123Graph_CCurrent" localSheetId="5" hidden="1">'[17]Base Original'!#REF!</definedName>
    <definedName name="__123Graph_CCurrent" localSheetId="10" hidden="1">'[17]Base Original'!#REF!</definedName>
    <definedName name="__123Graph_CCurrent" localSheetId="4" hidden="1">'[17]Base Original'!#REF!</definedName>
    <definedName name="__123Graph_CCurrent" hidden="1">'[17]Base Original'!#REF!</definedName>
    <definedName name="__123Graph_CREER" localSheetId="5" hidden="1">[13]ER!#REF!</definedName>
    <definedName name="__123Graph_CREER" localSheetId="10" hidden="1">[13]ER!#REF!</definedName>
    <definedName name="__123Graph_CREER" localSheetId="4" hidden="1">[13]ER!#REF!</definedName>
    <definedName name="__123Graph_CREER" hidden="1">[13]ER!#REF!</definedName>
    <definedName name="__123Graph_D" localSheetId="5" hidden="1">[14]FLUJO!$B$7942:$C$7942</definedName>
    <definedName name="__123Graph_D" localSheetId="4" hidden="1">[14]FLUJO!$B$7942:$C$7942</definedName>
    <definedName name="__123Graph_D" hidden="1">[15]FLUJO!$B$7942:$C$7942</definedName>
    <definedName name="__123Graph_DCurrent" localSheetId="5" hidden="1">'[17]Base Original'!#REF!</definedName>
    <definedName name="__123Graph_DCurrent" localSheetId="10" hidden="1">'[17]Base Original'!#REF!</definedName>
    <definedName name="__123Graph_DCurrent" localSheetId="4" hidden="1">'[17]Base Original'!#REF!</definedName>
    <definedName name="__123Graph_DCurrent" hidden="1">'[17]Base Original'!#REF!</definedName>
    <definedName name="__123Graph_E" localSheetId="5" hidden="1">[10]C!#REF!</definedName>
    <definedName name="__123Graph_E" localSheetId="10" hidden="1">[10]C!#REF!</definedName>
    <definedName name="__123Graph_E" localSheetId="4" hidden="1">[10]C!#REF!</definedName>
    <definedName name="__123Graph_E" hidden="1">[10]C!#REF!</definedName>
    <definedName name="__123Graph_ECurrent" localSheetId="5" hidden="1">'[17]Base Original'!#REF!</definedName>
    <definedName name="__123Graph_ECurrent" localSheetId="10" hidden="1">'[17]Base Original'!#REF!</definedName>
    <definedName name="__123Graph_ECurrent" localSheetId="4" hidden="1">'[17]Base Original'!#REF!</definedName>
    <definedName name="__123Graph_ECurrent" hidden="1">'[17]Base Original'!#REF!</definedName>
    <definedName name="__123Graph_F" localSheetId="5" hidden="1">[10]C!#REF!</definedName>
    <definedName name="__123Graph_F" localSheetId="10" hidden="1">[10]C!#REF!</definedName>
    <definedName name="__123Graph_F" localSheetId="4" hidden="1">[10]C!#REF!</definedName>
    <definedName name="__123Graph_F" hidden="1">[10]C!#REF!</definedName>
    <definedName name="__123Graph_FCurrent" localSheetId="5" hidden="1">[18]Base!#REF!</definedName>
    <definedName name="__123Graph_FCurrent" localSheetId="10" hidden="1">[18]Base!#REF!</definedName>
    <definedName name="__123Graph_FCurrent" localSheetId="4" hidden="1">[18]Base!#REF!</definedName>
    <definedName name="__123Graph_FCurrent" hidden="1">[18]Base!#REF!</definedName>
    <definedName name="__123Graph_X" localSheetId="5" hidden="1">[14]FLUJO!$B$7906:$C$7906</definedName>
    <definedName name="__123Graph_X" localSheetId="4" hidden="1">[14]FLUJO!$B$7906:$C$7906</definedName>
    <definedName name="__123Graph_X" hidden="1">[15]FLUJO!$B$7906:$C$7906</definedName>
    <definedName name="__123Graph_XDIFFERENTIAL" localSheetId="5" hidden="1">[12]TAB25b!#REF!</definedName>
    <definedName name="__123Graph_XDIFFERENTIAL" localSheetId="10" hidden="1">[12]TAB25b!#REF!</definedName>
    <definedName name="__123Graph_XDIFFERENTIAL" localSheetId="4" hidden="1">[12]TAB25b!#REF!</definedName>
    <definedName name="__123Graph_XDIFFERENTIAL" hidden="1">[12]TAB25b!#REF!</definedName>
    <definedName name="__123Graph_XSPREAD" localSheetId="5" hidden="1">[12]TAB25b!#REF!</definedName>
    <definedName name="__123Graph_XSPREAD" localSheetId="10" hidden="1">[12]TAB25b!#REF!</definedName>
    <definedName name="__123Graph_XSPREAD" localSheetId="4" hidden="1">[12]TAB25b!#REF!</definedName>
    <definedName name="__123Graph_XSPREAD" hidden="1">[12]TAB25b!#REF!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4">[19]!'[Macros Import].qbop'</definedName>
    <definedName name="__2Macros_Import_.qbop">[19]!'[Macros Import].qbop'</definedName>
    <definedName name="__3__123Graph_ACPI_ER_LOG" localSheetId="5" hidden="1">[13]ER!#REF!</definedName>
    <definedName name="__3__123Graph_ACPI_ER_LOG" localSheetId="10" hidden="1">[13]ER!#REF!</definedName>
    <definedName name="__3__123Graph_ACPI_ER_LOG" localSheetId="4" hidden="1">[13]ER!#REF!</definedName>
    <definedName name="__3__123Graph_ACPI_ER_LOG" hidden="1">[13]ER!#REF!</definedName>
    <definedName name="__4__123Graph_BCPI_ER_LOG" localSheetId="5" hidden="1">[13]ER!#REF!</definedName>
    <definedName name="__4__123Graph_BCPI_ER_LOG" localSheetId="10" hidden="1">[13]ER!#REF!</definedName>
    <definedName name="__4__123Graph_BCPI_ER_LOG" localSheetId="4" hidden="1">[13]ER!#REF!</definedName>
    <definedName name="__4__123Graph_BCPI_ER_LOG" hidden="1">[13]ER!#REF!</definedName>
    <definedName name="__5__123Graph_BIBA_IBRD" localSheetId="5" hidden="1">[13]WB!#REF!</definedName>
    <definedName name="__5__123Graph_BIBA_IBRD" localSheetId="10" hidden="1">[13]WB!#REF!</definedName>
    <definedName name="__5__123Graph_BIBA_IBRD" localSheetId="4" hidden="1">[13]WB!#REF!</definedName>
    <definedName name="__5__123Graph_BIBA_IBRD" hidden="1">[13]WB!#REF!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'[20]A 11'!#REF!</definedName>
    <definedName name="__9CONSOL_DEPOSITS" localSheetId="10">'[20]A 11'!#REF!</definedName>
    <definedName name="__9CONSOL_DEPOSITS" localSheetId="4">'[20]A 11'!#REF!</definedName>
    <definedName name="__9CONSOL_DEPOSITS">'[20]A 11'!#REF!</definedName>
    <definedName name="__asd1" localSheetId="10">[5]!__asd1</definedName>
    <definedName name="__asd1">[6]!__asd1</definedName>
    <definedName name="__AUS1" localSheetId="5">#REF!</definedName>
    <definedName name="__AUS1" localSheetId="10">#REF!</definedName>
    <definedName name="__AUS1" localSheetId="4">#REF!</definedName>
    <definedName name="__AUS1">#REF!</definedName>
    <definedName name="__BOP2" localSheetId="5">[21]BoP!#REF!</definedName>
    <definedName name="__BOP2" localSheetId="10">[21]BoP!#REF!</definedName>
    <definedName name="__BOP2" localSheetId="4">[21]BoP!#REF!</definedName>
    <definedName name="__BOP2">[21]BoP!#REF!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'[9]Fax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[21]RES!#REF!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'[7]shared data'!$A$1:$G$71</definedName>
    <definedName name="__tnt1" localSheetId="10">[5]!__tnt1</definedName>
    <definedName name="__tnt1">[6]!__tnt1</definedName>
    <definedName name="__TOT58" localSheetId="5">[8]GROWTH!#REF!</definedName>
    <definedName name="__TOT58" localSheetId="10">[8]GROWTH!#REF!</definedName>
    <definedName name="__TOT58" localSheetId="4">[8]GROWTH!#REF!</definedName>
    <definedName name="__TOT58">[8]GROWTH!#REF!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[22]WB!$Q$255:$AK$255</definedName>
    <definedName name="_10_0GRÁFICO_N_10.2" localSheetId="5">[23]Afiliados!#REF!</definedName>
    <definedName name="_10_0GRÁFICO_N_10.2" localSheetId="10">[23]Afiliados!#REF!</definedName>
    <definedName name="_10_0GRÁFICO_N_10.2" localSheetId="4">[23]Afiliados!#REF!</definedName>
    <definedName name="_10_0GRÁFICO_N_10.2">[23]Afiliados!#REF!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[22]ER!#REF!</definedName>
    <definedName name="_11__123Graph_BCPI_ER_LOG" localSheetId="10" hidden="1">[22]ER!#REF!</definedName>
    <definedName name="_11__123Graph_BCPI_ER_LOG" localSheetId="4" hidden="1">[22]ER!#REF!</definedName>
    <definedName name="_11__123Graph_BCPI_ER_LOG" hidden="1">[22]ER!#REF!</definedName>
    <definedName name="_11absorc" localSheetId="5">[24]Programa!#REF!</definedName>
    <definedName name="_11absorc" localSheetId="10">[25]Programa!#REF!</definedName>
    <definedName name="_11absorc" localSheetId="4">[24]Programa!#REF!</definedName>
    <definedName name="_11absorc">[24]Programa!#REF!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[22]WB!$Q$62:$AK$62</definedName>
    <definedName name="_12__123Graph_BIBA_IBRD" localSheetId="5" hidden="1">[22]WB!#REF!</definedName>
    <definedName name="_12__123Graph_BIBA_IBRD" localSheetId="10" hidden="1">[22]WB!#REF!</definedName>
    <definedName name="_12__123Graph_BIBA_IBRD" localSheetId="4" hidden="1">[22]WB!#REF!</definedName>
    <definedName name="_12__123Graph_BIBA_IBRD" hidden="1">[22]WB!#REF!</definedName>
    <definedName name="_12c" localSheetId="5">[24]Programa!#REF!</definedName>
    <definedName name="_12c" localSheetId="10">[25]Programa!#REF!</definedName>
    <definedName name="_12c" localSheetId="4">[24]Programa!#REF!</definedName>
    <definedName name="_12c">[24]Programa!#REF!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4">[19]!'[Macros Import].qbop'</definedName>
    <definedName name="_15Macros_Import_.qbop">[19]!'[Macros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[22]WB!$Q$257:$AK$257</definedName>
    <definedName name="_17__123Graph_AWB_ADJ_PRJ" hidden="1">[22]WB!$Q$255:$AK$255</definedName>
    <definedName name="_19__123Graph_BCPI_ER_LOG" localSheetId="5" hidden="1">[22]ER!#REF!</definedName>
    <definedName name="_19__123Graph_BCPI_ER_LOG" localSheetId="10" hidden="1">[22]ER!#REF!</definedName>
    <definedName name="_19__123Graph_BCPI_ER_LOG" localSheetId="4" hidden="1">[22]ER!#REF!</definedName>
    <definedName name="_19__123Graph_BCPI_ER_LOG" hidden="1">[22]ER!#REF!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[26]!'[Macros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[22]ER!#REF!</definedName>
    <definedName name="_2__123Graph_ACPI_ER_LOG" localSheetId="10" hidden="1">[22]ER!#REF!</definedName>
    <definedName name="_2__123Graph_ACPI_ER_LOG" localSheetId="4" hidden="1">[22]ER!#REF!</definedName>
    <definedName name="_2__123Graph_ACPI_ER_LOG" hidden="1">[22]ER!#REF!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[22]WB!#REF!</definedName>
    <definedName name="_20__123Graph_BIBA_IBRD" localSheetId="10" hidden="1">[22]WB!#REF!</definedName>
    <definedName name="_20__123Graph_BIBA_IBRD" localSheetId="4" hidden="1">[22]WB!#REF!</definedName>
    <definedName name="_20__123Graph_BIBA_IBRD" hidden="1">[22]WB!#REF!</definedName>
    <definedName name="_20__123Graph_XREALEX_WAGE" localSheetId="5" hidden="1">[27]PRIVATE!#REF!</definedName>
    <definedName name="_20__123Graph_XREALEX_WAGE" localSheetId="10" hidden="1">[27]PRIVATE!#REF!</definedName>
    <definedName name="_20__123Graph_XREALEX_WAGE" localSheetId="4" hidden="1">[27]PRIVATE!#REF!</definedName>
    <definedName name="_20__123Graph_XREALEX_WAGE" hidden="1">[27]PRIVATE!#REF!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[28]!'[Macros Import].qbop'</definedName>
    <definedName name="_24Macros_Import_.qbop">[28]!'[Macros Import].qbop'</definedName>
    <definedName name="_25__123Graph_ACPI_ER_LOG" localSheetId="5" hidden="1">[29]ER!#REF!</definedName>
    <definedName name="_25__123Graph_ACPI_ER_LOG" localSheetId="10" hidden="1">[29]ER!#REF!</definedName>
    <definedName name="_25__123Graph_ACPI_ER_LOG" localSheetId="4" hidden="1">[29]ER!#REF!</definedName>
    <definedName name="_25__123Graph_ACPI_ER_LOG" hidden="1">[29]ER!#REF!</definedName>
    <definedName name="_25__123Graph_BWB_ADJ_PRJ" hidden="1">[22]WB!$Q$257:$AK$257</definedName>
    <definedName name="_26__123Graph_BCPI_ER_LOG" localSheetId="5" hidden="1">[29]ER!#REF!</definedName>
    <definedName name="_26__123Graph_BCPI_ER_LOG" localSheetId="10" hidden="1">[29]ER!#REF!</definedName>
    <definedName name="_26__123Graph_BCPI_ER_LOG" localSheetId="4" hidden="1">[29]ER!#REF!</definedName>
    <definedName name="_26__123Graph_BCPI_ER_LOG" hidden="1">[29]ER!#REF!</definedName>
    <definedName name="_27__123Graph_ACPI_ER_LOG" localSheetId="5" hidden="1">[13]ER!#REF!</definedName>
    <definedName name="_27__123Graph_ACPI_ER_LOG" localSheetId="10" hidden="1">[13]ER!#REF!</definedName>
    <definedName name="_27__123Graph_ACPI_ER_LOG" localSheetId="4" hidden="1">[13]ER!#REF!</definedName>
    <definedName name="_27__123Graph_ACPI_ER_LOG" hidden="1">[13]ER!#REF!</definedName>
    <definedName name="_27__123Graph_BIBA_IBRD" localSheetId="5" hidden="1">[29]WB!#REF!</definedName>
    <definedName name="_27__123Graph_BIBA_IBRD" localSheetId="10" hidden="1">[29]WB!#REF!</definedName>
    <definedName name="_27__123Graph_BIBA_IBRD" localSheetId="4" hidden="1">[29]WB!#REF!</definedName>
    <definedName name="_27__123Graph_BIBA_IBRD" hidden="1">[29]WB!#REF!</definedName>
    <definedName name="_27_0CUADRO_N__4." localSheetId="5">[30]monthly!#REF!</definedName>
    <definedName name="_27_0CUADRO_N__4." localSheetId="10">[31]monthly!#REF!</definedName>
    <definedName name="_27_0CUADRO_N__4." localSheetId="4">[30]monthly!#REF!</definedName>
    <definedName name="_27_0CUADRO_N__4.">[32]monthly!#REF!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4">[33]!'[Macros Import].qbop'</definedName>
    <definedName name="_2Macros_Import_.qbop">[33]!'[Macros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[13]ER!#REF!</definedName>
    <definedName name="_3__123Graph_ACPI_ER_LOG" localSheetId="10" hidden="1">[13]ER!#REF!</definedName>
    <definedName name="_3__123Graph_ACPI_ER_LOG" localSheetId="4" hidden="1">[13]ER!#REF!</definedName>
    <definedName name="_3__123Graph_ACPI_ER_LOG" hidden="1">[13]ER!#REF!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[27]PRIVATE!#REF!</definedName>
    <definedName name="_30__123Graph_XREALEX_WAGE" localSheetId="10" hidden="1">[27]PRIVATE!#REF!</definedName>
    <definedName name="_30__123Graph_XREALEX_WAGE" localSheetId="4" hidden="1">[27]PRIVATE!#REF!</definedName>
    <definedName name="_30__123Graph_XREALEX_WAGE" hidden="1">[27]PRIVATE!#REF!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[30]monthly!#REF!</definedName>
    <definedName name="_31_0GRÁFICO_N_10.2" localSheetId="10">[31]monthly!#REF!</definedName>
    <definedName name="_31_0GRÁFICO_N_10.2" localSheetId="4">[30]monthly!#REF!</definedName>
    <definedName name="_31_0GRÁFICO_N_10.2">[32]monthly!#REF!</definedName>
    <definedName name="_31CONSOL_DEPOSITS" localSheetId="5">'[34]A 11'!#REF!</definedName>
    <definedName name="_31CONSOL_DEPOSITS" localSheetId="10">'[34]A 11'!#REF!</definedName>
    <definedName name="_31CONSOL_DEPOSITS" localSheetId="4">'[34]A 11'!#REF!</definedName>
    <definedName name="_31CONSOL_DEPOSITS">'[34]A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[13]ER!#REF!</definedName>
    <definedName name="_4">#N/A</definedName>
    <definedName name="_4__123Graph_BCPI_ER_LOG" hidden="1">[13]ER!#REF!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[13]WB!#REF!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[13]WB!#REF!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[22]WB!$Q$62:$AK$62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'[20]A 11'!#REF!</definedName>
    <definedName name="_68CONSOL_DEPOSITS">'[20]A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[22]ER!#REF!</definedName>
    <definedName name="_7__123Graph_ACPI_ER_LOG" localSheetId="10" hidden="1">[22]ER!#REF!</definedName>
    <definedName name="_7__123Graph_ACPI_ER_LOG" localSheetId="4" hidden="1">[22]ER!#REF!</definedName>
    <definedName name="_7__123Graph_ACPI_ER_LOG" hidden="1">[22]ER!#REF!</definedName>
    <definedName name="_7_0absorc" localSheetId="5">[24]Programa!#REF!</definedName>
    <definedName name="_7_0absorc" localSheetId="10">[25]Programa!#REF!</definedName>
    <definedName name="_7_0absorc" localSheetId="4">[24]Programa!#REF!</definedName>
    <definedName name="_7_0absorc">[24]Programa!#REF!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[24]Programa!#REF!</definedName>
    <definedName name="_8_0c" localSheetId="10">[25]Programa!#REF!</definedName>
    <definedName name="_8_0c" localSheetId="4">[24]Programa!#REF!</definedName>
    <definedName name="_8_0c">[24]Programa!#REF!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[23]Afiliados!#REF!</definedName>
    <definedName name="_9_0CUADRO_N__4." localSheetId="10">[23]Afiliados!#REF!</definedName>
    <definedName name="_9_0CUADRO_N__4." localSheetId="4">[23]Afiliados!#REF!</definedName>
    <definedName name="_9_0CUADRO_N__4.">[23]Afiliados!#REF!</definedName>
    <definedName name="_9CONSOL_DEPOSITS" localSheetId="5">'[35]A 11'!#REF!</definedName>
    <definedName name="_9CONSOL_DEPOSITS" localSheetId="10">'[35]A 11'!#REF!</definedName>
    <definedName name="_9CONSOL_DEPOSITS" localSheetId="4">'[35]A 11'!#REF!</definedName>
    <definedName name="_9CONSOL_DEPOSITS">'[35]A 11'!#REF!</definedName>
    <definedName name="_aaV110" localSheetId="5">[36]QNEWLOR!#REF!</definedName>
    <definedName name="_aaV110" localSheetId="10">[36]QNEWLOR!#REF!</definedName>
    <definedName name="_aaV110" localSheetId="4">[36]QNEWLOR!#REF!</definedName>
    <definedName name="_aaV110">[36]QNEWLOR!#REF!</definedName>
    <definedName name="_aIV114" localSheetId="5">[36]QNEWLOR!#REF!</definedName>
    <definedName name="_aIV114" localSheetId="10">[36]QNEWLOR!#REF!</definedName>
    <definedName name="_aIV114" localSheetId="4">[36]QNEWLOR!#REF!</definedName>
    <definedName name="_aIV114">[36]QNEWLOR!#REF!</definedName>
    <definedName name="_aIV190" localSheetId="4">[36]QNEWLOR!#REF!</definedName>
    <definedName name="_aIV190">[36]QNEWLOR!#REF!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[37]BoP!#REF!</definedName>
    <definedName name="_bop3">[38]BOP!#REF!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[25]Programa!#REF!</definedName>
    <definedName name="_dcc98">[24]Programa!#REF!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'[39]Fax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hidden="1">[40]C!$P$428:$T$428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[41]CCFF!#REF!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'[42]Fax a enviar'!#REF!</definedName>
    <definedName name="_MatMult_AxB" hidden="1">'[42]Fax a enviar'!#REF!</definedName>
    <definedName name="_MatMult_B" hidden="1">'[42]Fax a enviar'!#REF!</definedName>
    <definedName name="_mcv2">[43]Q2!$E$63:$AH$63</definedName>
    <definedName name="_me98" localSheetId="5">[24]Programa!#REF!</definedName>
    <definedName name="_me98" localSheetId="10">[25]Programa!#REF!</definedName>
    <definedName name="_me98" localSheetId="4">[24]Programa!#REF!</definedName>
    <definedName name="_me98">[24]Programa!#REF!</definedName>
    <definedName name="_MEX1" localSheetId="5">#REF!</definedName>
    <definedName name="_MEX1" localSheetId="10">#REF!</definedName>
    <definedName name="_MEX1" localSheetId="4">#REF!</definedName>
    <definedName name="_MEX1">#REF!</definedName>
    <definedName name="_mk14" localSheetId="5">[44]NFPEntps!#REF!</definedName>
    <definedName name="_mk14" localSheetId="10">[45]NFPEntps!#REF!</definedName>
    <definedName name="_mk14" localSheetId="4">[44]NFPEntps!#REF!</definedName>
    <definedName name="_mk14">[44]NFPEntps!#REF!</definedName>
    <definedName name="_MTS2" localSheetId="5">'[46]Annual Tables'!#REF!</definedName>
    <definedName name="_MTS2" localSheetId="10">'[46]Annual Tables'!#REF!</definedName>
    <definedName name="_MTS2" localSheetId="4">'[46]Annual Tables'!#REF!</definedName>
    <definedName name="_MTS2">'[46]Annual Tables'!#REF!</definedName>
    <definedName name="_NA1" localSheetId="5">[47]raw!#REF!</definedName>
    <definedName name="_NA1" localSheetId="10">[47]raw!#REF!</definedName>
    <definedName name="_NA1" localSheetId="4">[47]raw!#REF!</definedName>
    <definedName name="_NA1">[47]raw!#REF!</definedName>
    <definedName name="_NA2" localSheetId="5">[47]raw!#REF!</definedName>
    <definedName name="_NA2" localSheetId="10">[47]raw!#REF!</definedName>
    <definedName name="_NA2" localSheetId="4">[47]raw!#REF!</definedName>
    <definedName name="_NA2">[47]raw!#REF!</definedName>
    <definedName name="_NA3" localSheetId="5">[47]raw!#REF!</definedName>
    <definedName name="_NA3" localSheetId="10">[47]raw!#REF!</definedName>
    <definedName name="_NA3" localSheetId="4">[47]raw!#REF!</definedName>
    <definedName name="_NA3">[47]raw!#REF!</definedName>
    <definedName name="_NB1">[47]raw!#REF!</definedName>
    <definedName name="_NB2">[47]raw!#REF!</definedName>
    <definedName name="_NB3" localSheetId="10">[48]raw!$A$513:$F$513</definedName>
    <definedName name="_NB3">[49]raw!$A$513:$F$513</definedName>
    <definedName name="_NC1" localSheetId="5">[47]raw!#REF!</definedName>
    <definedName name="_NC1" localSheetId="10">[47]raw!#REF!</definedName>
    <definedName name="_NC1" localSheetId="4">[47]raw!#REF!</definedName>
    <definedName name="_NC1">[47]raw!#REF!</definedName>
    <definedName name="_NC3" localSheetId="5">[47]raw!#REF!</definedName>
    <definedName name="_NC3" localSheetId="10">[47]raw!#REF!</definedName>
    <definedName name="_NC3" localSheetId="4">[47]raw!#REF!</definedName>
    <definedName name="_NC3">[47]raw!#REF!</definedName>
    <definedName name="_NC4" localSheetId="5">[47]raw!#REF!</definedName>
    <definedName name="_NC4" localSheetId="10">[47]raw!#REF!</definedName>
    <definedName name="_NC4" localSheetId="4">[47]raw!#REF!</definedName>
    <definedName name="_NC4">[47]raw!#REF!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[46]Index!#REF!</definedName>
    <definedName name="_PAG2">[46]Index!#REF!</definedName>
    <definedName name="_PAG3" localSheetId="4">[46]Index!#REF!</definedName>
    <definedName name="_PAG3">[46]Index!#REF!</definedName>
    <definedName name="_PAG4">[46]Index!#REF!</definedName>
    <definedName name="_PAG5">[46]Index!#REF!</definedName>
    <definedName name="_PAG6">[46]Index!#REF!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[25]Programa!#REF!</definedName>
    <definedName name="_pib98">[24]Programa!#REF!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[36]QNEWLOR!#REF!</definedName>
    <definedName name="_qV196">[36]QNEWLOR!#REF!</definedName>
    <definedName name="_red42" localSheetId="10">'[50]RED Table 41'!$A$7:$I$7</definedName>
    <definedName name="_red42">'[51]RED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[37]RES!#REF!</definedName>
    <definedName name="_RES2" localSheetId="10">[37]RES!#REF!</definedName>
    <definedName name="_RES2" localSheetId="4">[37]RES!#REF!</definedName>
    <definedName name="_RES2">[37]RES!#REF!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[52]R7!$A$1:$G$31</definedName>
    <definedName name="_TAB1" localSheetId="5">#REF!</definedName>
    <definedName name="_TAB1" localSheetId="10">#REF!</definedName>
    <definedName name="_TAB1" localSheetId="4">#REF!</definedName>
    <definedName name="_TAB1">#REF!</definedName>
    <definedName name="_TAB10" localSheetId="4">[53]TC!#REF!</definedName>
    <definedName name="_TAB10">[53]TC!#REF!</definedName>
    <definedName name="_TAB11" localSheetId="4">[53]TC!#REF!</definedName>
    <definedName name="_TAB11">[53]TC!#REF!</definedName>
    <definedName name="_TAB12" localSheetId="5">#REF!</definedName>
    <definedName name="_TAB12" localSheetId="10">#REF!</definedName>
    <definedName name="_TAB12" localSheetId="4">#REF!</definedName>
    <definedName name="_TAB12">#REF!</definedName>
    <definedName name="_TAB13" localSheetId="4">[53]TC!#REF!</definedName>
    <definedName name="_TAB13">[53]TC!#REF!</definedName>
    <definedName name="_TAB16" localSheetId="4">[53]Null1!#REF!</definedName>
    <definedName name="_TAB16">[53]Null1!#REF!</definedName>
    <definedName name="_TAB18">[53]TC!#REF!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[53]TC!#REF!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'[54]shared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[53]TC!#REF!</definedName>
    <definedName name="_TAB5" localSheetId="10">[53]TC!#REF!</definedName>
    <definedName name="_TAB5" localSheetId="4">[53]TC!#REF!</definedName>
    <definedName name="_TAB5">[53]TC!#REF!</definedName>
    <definedName name="_TAB6" localSheetId="5">[53]TC!#REF!</definedName>
    <definedName name="_TAB6" localSheetId="10">[53]TC!#REF!</definedName>
    <definedName name="_TAB6" localSheetId="4">[53]TC!#REF!</definedName>
    <definedName name="_TAB6">[53]TC!#REF!</definedName>
    <definedName name="_TAB7" localSheetId="5">#REF!</definedName>
    <definedName name="_TAB7" localSheetId="10">#REF!</definedName>
    <definedName name="_TAB7" localSheetId="4">#REF!</definedName>
    <definedName name="_TAB7">#REF!</definedName>
    <definedName name="_TAB8" localSheetId="5">[53]TC!#REF!</definedName>
    <definedName name="_TAB8" localSheetId="10">[53]TC!#REF!</definedName>
    <definedName name="_TAB8" localSheetId="4">[53]TC!#REF!</definedName>
    <definedName name="_TAB8">[53]TC!#REF!</definedName>
    <definedName name="_TAB9" localSheetId="5">[53]TC!#REF!</definedName>
    <definedName name="_TAB9" localSheetId="10">[53]TC!#REF!</definedName>
    <definedName name="_TAB9" localSheetId="4">[53]TC!#REF!</definedName>
    <definedName name="_TAB9">[53]TC!#REF!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[55]anex7!#REF!</definedName>
    <definedName name="_Toc191191306_3" localSheetId="10">[55]anex7!#REF!</definedName>
    <definedName name="_Toc191191306_3" localSheetId="4">[55]anex7!#REF!</definedName>
    <definedName name="_Toc191191306_3">[55]anex7!#REF!</definedName>
    <definedName name="_TOT58" localSheetId="5">[8]GROWTH!#REF!</definedName>
    <definedName name="_TOT58" localSheetId="10">[8]GROWTH!#REF!</definedName>
    <definedName name="_TOT58" localSheetId="4">[8]GROWTH!#REF!</definedName>
    <definedName name="_TOT58">[8]GROWTH!#REF!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[56]!Tabla1[#Data]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[22]WB!#REF!</definedName>
    <definedName name="a" localSheetId="10" hidden="1">[22]WB!#REF!</definedName>
    <definedName name="a" localSheetId="4" hidden="1">[22]WB!#REF!</definedName>
    <definedName name="a" hidden="1">[22]WB!#REF!</definedName>
    <definedName name="a\V104" localSheetId="5">[36]QNEWLOR!#REF!</definedName>
    <definedName name="a\V104" localSheetId="10">[36]QNEWLOR!#REF!</definedName>
    <definedName name="a\V104" localSheetId="4">[36]QNEWLOR!#REF!</definedName>
    <definedName name="a\V104">[36]QNEWLOR!#REF!</definedName>
    <definedName name="A_impresión_IM">'[57]ponder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'[58]Ranking Bancario'!$AX$4:$BB$54</definedName>
    <definedName name="Act.Inmv.Neto">'[58]Ranking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'[59]COP FED'!#REF!</definedName>
    <definedName name="ACwvu.PLA1." localSheetId="10" hidden="1">'[59]COP FED'!#REF!</definedName>
    <definedName name="ACwvu.PLA1." localSheetId="4" hidden="1">'[59]COP FED'!#REF!</definedName>
    <definedName name="ACwvu.PLA1." hidden="1">'[59]COP FED'!#REF!</definedName>
    <definedName name="ACwvu.PLA2." hidden="1">'[59]COP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[60]CIRRs!$C$59</definedName>
    <definedName name="Adf">[60]CIRRs!$C$60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[6]!adsftreagtrgtqergt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'[58]Ganancias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'[61]Expenditure &amp; Saving'!$AF$1:$AF$65536</definedName>
    <definedName name="AI">'[62]Expenditure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[63]GYP!$A$2</definedName>
    <definedName name="AJUSTE2" localSheetId="10">[64]GYP!$A$2</definedName>
    <definedName name="AJUSTE2">[65]GYP!$A$2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'[66]Int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[67]Q1!#REF!</definedName>
    <definedName name="ALTNGDP_R" localSheetId="10">[68]Q1!#REF!</definedName>
    <definedName name="ALTNGDP_R" localSheetId="4">[67]Q1!#REF!</definedName>
    <definedName name="ALTNGDP_R">[67]Q1!#REF!</definedName>
    <definedName name="ALTPCPI" localSheetId="5">[67]Q3!#REF!</definedName>
    <definedName name="ALTPCPI" localSheetId="10">[68]Q3!#REF!</definedName>
    <definedName name="ALTPCPI" localSheetId="4">[67]Q3!#REF!</definedName>
    <definedName name="ALTPCPI">[67]Q3!#REF!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[69]Debt!#REF!</definedName>
    <definedName name="AMTZ_NEW" localSheetId="10">[69]Debt!#REF!</definedName>
    <definedName name="AMTZ_NEW" localSheetId="4">[69]Debt!#REF!</definedName>
    <definedName name="AMTZ_NEW">[69]Debt!#REF!</definedName>
    <definedName name="AMTZ_OLD" localSheetId="5">[69]Debt!#REF!</definedName>
    <definedName name="AMTZ_OLD" localSheetId="10">[69]Debt!#REF!</definedName>
    <definedName name="AMTZ_OLD" localSheetId="4">[69]Debt!#REF!</definedName>
    <definedName name="AMTZ_OLD">[69]Debt!#REF!</definedName>
    <definedName name="AMTZ_TOT" localSheetId="5">[69]Debt!#REF!</definedName>
    <definedName name="AMTZ_TOT" localSheetId="10">[69]Debt!#REF!</definedName>
    <definedName name="AMTZ_TOT" localSheetId="4">[69]Debt!#REF!</definedName>
    <definedName name="AMTZ_TOT">[69]Debt!#REF!</definedName>
    <definedName name="ANEXO2" localSheetId="5">[70]BCP!#REF!</definedName>
    <definedName name="ANEXO2" localSheetId="10">[70]BCP!#REF!</definedName>
    <definedName name="ANEXO2" localSheetId="4">[70]BCP!#REF!</definedName>
    <definedName name="ANEXO2">[70]BCP!#REF!</definedName>
    <definedName name="ANEXO3">#N/A</definedName>
    <definedName name="ANEXO4">#N/A</definedName>
    <definedName name="ANEXO5">#N/A</definedName>
    <definedName name="ANEXO6">#N/A</definedName>
    <definedName name="annual" localSheetId="10">[71]Contribution!$C$326:$DC$340</definedName>
    <definedName name="annual">[72]Contribution!$C$326:$DC$340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'[73]Federal-r'!$HE$5487</definedName>
    <definedName name="Apalancamiento">'[58]Ranking Bancario'!$R$6:$V$54</definedName>
    <definedName name="apigraphs">#N/A</definedName>
    <definedName name="appendix">[36]QNEWLOR!$J$3:$AU$7,[36]QNEWLOR!$J$21:$AU$77,[36]QNEWLOR!$J$91:$AU$149</definedName>
    <definedName name="APU" localSheetId="5">#REF!</definedName>
    <definedName name="APU" localSheetId="10">#REF!</definedName>
    <definedName name="APU" localSheetId="4">#REF!</definedName>
    <definedName name="APU">#REF!</definedName>
    <definedName name="AR">[74]ARBOL!$C$3</definedName>
    <definedName name="Arbol">'[58]Arbol Rentabilidad'!$B$6:$H$68</definedName>
    <definedName name="_xlnm.Print_Area">[75]MONTHLY!$A$2:$U$25,[75]MONTHLY!$A$29:$U$66,[75]MONTHLY!$A$71:$U$124,[75]MONTHLY!$A$127:$U$180,[75]MONTHLY!$A$183:$U$238,[75]MONTHLY!$A$244:$U$287,[75]MONTHLY!$A$291:$U$330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'[76]Fax a enviar'!#REF!</definedName>
    <definedName name="as" hidden="1">'[76]Fax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[74]SOLVENCIA!$D$48</definedName>
    <definedName name="Assistance">[77]Sheet1!$B$2:$T$56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[78]nonopec!$D$424:$D$433</definedName>
    <definedName name="atrade" localSheetId="4">[19]!atrade</definedName>
    <definedName name="atrade">[19]!atrade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'[79]OECD wgt'!$B$13</definedName>
    <definedName name="Austria_wt">'[79]OECD wgt'!$B$14</definedName>
    <definedName name="Average_Daily_Depreciation">'[80]Inter-Bank'!$G$5</definedName>
    <definedName name="Average_Weekly_Depreciation">'[80]Inter-Bank'!$K$5</definedName>
    <definedName name="Average_Weekly_Inter_Bank_Exchange_Rate">'[80]Inter-Bank'!$H$5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[60]CIRRs!$C$67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'[46]Annual Tables'!#REF!</definedName>
    <definedName name="base">'[81]K.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'[81]K. IMF Base'!#REF!</definedName>
    <definedName name="baseflow" localSheetId="10">'[81]K. IMF Base'!#REF!</definedName>
    <definedName name="baseflow" localSheetId="4">'[81]K. IMF Base'!#REF!</definedName>
    <definedName name="baseflow">'[81]K.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'[82]Crédito SPNF (fiscal)'!#REF!</definedName>
    <definedName name="BDEAC">[60]CIRRs!$C$70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[60]CIRRs!$C$79</definedName>
    <definedName name="Bei" localSheetId="5">[83]terms!#REF!</definedName>
    <definedName name="Bei" localSheetId="10">[83]terms!#REF!</definedName>
    <definedName name="Bei" localSheetId="4">[83]terms!#REF!</definedName>
    <definedName name="Bei">[83]terms!#REF!</definedName>
    <definedName name="Belgium_wt">'[79]OECD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'[84]Vaciado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4">[85]!BFLD_DF</definedName>
    <definedName name="BFLD_DF">[85]!BFLD_DF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[47]raw!#REF!</definedName>
    <definedName name="BIO" localSheetId="10">[47]raw!#REF!</definedName>
    <definedName name="BIO" localSheetId="4">[47]raw!#REF!</definedName>
    <definedName name="BIO">[47]raw!#REF!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[86]RECIMP99!$A$1:$Q$74</definedName>
    <definedName name="BLOQUE2">[86]RECIMP2000!$A$1:$Q$74</definedName>
    <definedName name="BLOQUE3">[86]RECIMP99!$A$274:$Q$274</definedName>
    <definedName name="BLOQUE4">[86]RECIMP2000real!$A$1:$Q$74</definedName>
    <definedName name="BLOQUE5">[86]RECIMP99!$V$1:$AK$74</definedName>
    <definedName name="BLOQUE6">[86]RECIMP2000!$W$1:$AJ$75</definedName>
    <definedName name="BLOQUE7">[86]RECIMP99!$V$274:$AK$274</definedName>
    <definedName name="BLOQUE8">[86]RECIMP2000real!$V$1:$AK$74</definedName>
    <definedName name="BLPH1" hidden="1">'[87]Ex rate bloom'!$A$4</definedName>
    <definedName name="BLPH2" hidden="1">'[87]Ex rate bloom'!$D$4</definedName>
    <definedName name="BLPH3" hidden="1">'[87]Ex rate bloom'!$G$4</definedName>
    <definedName name="BLPH4" hidden="1">'[87]Ex rate bloom'!$J$4</definedName>
    <definedName name="BLPH5" hidden="1">'[87]Ex rate bloom'!$M$4</definedName>
    <definedName name="BLPH6" hidden="1">'[87]Ex rate bloom'!$P$4</definedName>
    <definedName name="BLPH7" hidden="1">'[87]Ex rate bloom'!$S$4</definedName>
    <definedName name="BLPH8" hidden="1">'[87]Ex rate bloom'!$V$4</definedName>
    <definedName name="BM" localSheetId="5">#REF!</definedName>
    <definedName name="BM" localSheetId="10">#REF!</definedName>
    <definedName name="BM" localSheetId="4">#REF!</definedName>
    <definedName name="BM">#REF!</definedName>
    <definedName name="BMG">[88]Q6!$E$28:$AH$28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[70]BCP!#REF!</definedName>
    <definedName name="BOLETIN" localSheetId="10">[70]BCP!#REF!</definedName>
    <definedName name="BOLETIN" localSheetId="4">[70]BCP!#REF!</definedName>
    <definedName name="BOLETIN">[70]BCP!#REF!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4">[89]!BORRA_CUADROS</definedName>
    <definedName name="BORRA_CUADROS">[89]!BORRA_CUADROS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[74]BRECHA!$E$3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[88]Q6!$E$26:$AH$26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'[58]base de datos MODULO I'!$B$4:$E$49</definedName>
    <definedName name="CalificIndica">'[58]base de datos MODULO I'!$F$5:$AM$50</definedName>
    <definedName name="CAMARON" localSheetId="5">#REF!</definedName>
    <definedName name="CAMARON" localSheetId="10">#REF!</definedName>
    <definedName name="CAMARON" localSheetId="4">#REF!</definedName>
    <definedName name="CAMARON">#REF!</definedName>
    <definedName name="Canada_wt">'[79]OECD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'[58]Ranking Bancario'!$J$4:$N$54</definedName>
    <definedName name="Capitalizacion">'[58]Calidad del Activo'!$A$5:$K$24</definedName>
    <definedName name="CAr" localSheetId="5">#REF!</definedName>
    <definedName name="CAr" localSheetId="10">#REF!</definedName>
    <definedName name="CAr" localSheetId="4">#REF!</definedName>
    <definedName name="CAr">#REF!</definedName>
    <definedName name="CAS">[74]CASCADA!$C$4</definedName>
    <definedName name="Cascada">[90]Hoja3!$B$1:$L$98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[25]Programa!#REF!</definedName>
    <definedName name="ccme98">[24]Programa!#REF!</definedName>
    <definedName name="ccme98j" localSheetId="10">[25]Programa!#REF!</definedName>
    <definedName name="ccme98j">[24]Programa!#REF!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[60]CIRRs!$C$81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[68]Q1!#REF!</definedName>
    <definedName name="CHK1.1">[67]Q1!#REF!</definedName>
    <definedName name="CHK2.1" localSheetId="10">[68]Q2!#REF!</definedName>
    <definedName name="CHK2.1">[67]Q2!#REF!</definedName>
    <definedName name="CHK2.2" localSheetId="10">[68]Q2!#REF!</definedName>
    <definedName name="CHK2.2">[67]Q2!#REF!</definedName>
    <definedName name="CHK2.3" localSheetId="10">[68]Q2!#REF!</definedName>
    <definedName name="CHK2.3">[67]Q2!#REF!</definedName>
    <definedName name="CHK5.1" localSheetId="5">#REF!</definedName>
    <definedName name="CHK5.1" localSheetId="10">#REF!</definedName>
    <definedName name="CHK5.1" localSheetId="4">#REF!</definedName>
    <definedName name="CHK5.1">#REF!</definedName>
    <definedName name="cin" localSheetId="10">[25]Programa!#REF!</definedName>
    <definedName name="cin" localSheetId="4">[24]Programa!#REF!</definedName>
    <definedName name="cin">[24]Programa!#REF!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[70]BCP!#REF!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'[58]Ranking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[91]!base-flow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[24]Programa!#REF!</definedName>
    <definedName name="coma" localSheetId="10">[25]Programa!#REF!</definedName>
    <definedName name="coma" localSheetId="4">[24]Programa!#REF!</definedName>
    <definedName name="coma">[24]Programa!#REF!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[92]MONTHLY!$BP$4:$CA$4</definedName>
    <definedName name="cons12mon" localSheetId="5">'[93]GDP projections'!#REF!</definedName>
    <definedName name="cons12mon" localSheetId="10">'[93]GDP projections'!#REF!</definedName>
    <definedName name="cons12mon" localSheetId="4">'[93]GDP projections'!#REF!</definedName>
    <definedName name="cons12mon">'[93]GDP projections'!#REF!</definedName>
    <definedName name="CONS2">[92]MONTHLY!$CB$4:$CM$4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'[93]GDP projections'!#REF!</definedName>
    <definedName name="consperc" localSheetId="10">'[93]GDP projections'!#REF!</definedName>
    <definedName name="consperc" localSheetId="4">'[93]GDP projections'!#REF!</definedName>
    <definedName name="consperc">'[93]GDP projections'!#REF!</definedName>
    <definedName name="consqtr" localSheetId="5">'[93]GDP projections'!#REF!</definedName>
    <definedName name="consqtr" localSheetId="10">'[93]GDP projections'!#REF!</definedName>
    <definedName name="consqtr" localSheetId="4">'[93]GDP projections'!#REF!</definedName>
    <definedName name="consqtr">'[93]GDP projections'!#REF!</definedName>
    <definedName name="CONTENTS" localSheetId="10">[94]Contents!$A$1:$F$36</definedName>
    <definedName name="CONTENTS">[95]Contents!$A$1:$F$36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'[84]Vaciado 1'!$D$126</definedName>
    <definedName name="CostoVentasY2">'[84]Vaciado 1'!$E$126</definedName>
    <definedName name="CostoVentasY3">'[84]Vaciado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'[96]Exchange Rate chart'!#REF!</definedName>
    <definedName name="CountryName" localSheetId="10">'[97]Exchange Rate chart'!#REF!</definedName>
    <definedName name="CountryName" localSheetId="4">'[96]Exchange Rate chart'!#REF!</definedName>
    <definedName name="CountryName">'[96]Exchange Rate chart'!#REF!</definedName>
    <definedName name="cp" localSheetId="5" hidden="1">'[98]C Summary'!#REF!</definedName>
    <definedName name="cp" localSheetId="10" hidden="1">'[98]C Summary'!#REF!</definedName>
    <definedName name="cp" localSheetId="4" hidden="1">'[98]C Summary'!#REF!</definedName>
    <definedName name="cp" hidden="1">'[98]C Summary'!#REF!</definedName>
    <definedName name="CPF" localSheetId="5">#REF!</definedName>
    <definedName name="CPF" localSheetId="10">#REF!</definedName>
    <definedName name="CPF" localSheetId="4">#REF!</definedName>
    <definedName name="CPF">#REF!</definedName>
    <definedName name="CPI">[99]CPI!$A$4:$M$160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[100]SUPUESTOS!A$15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[24]Programa!#REF!</definedName>
    <definedName name="cred98" localSheetId="10">[25]Programa!#REF!</definedName>
    <definedName name="cred98" localSheetId="4">[24]Programa!#REF!</definedName>
    <definedName name="cred98">[24]Programa!#REF!</definedName>
    <definedName name="cred98j" localSheetId="5">[24]Programa!#REF!</definedName>
    <definedName name="cred98j" localSheetId="10">[25]Programa!#REF!</definedName>
    <definedName name="cred98j" localSheetId="4">[24]Programa!#REF!</definedName>
    <definedName name="cred98j">[24]Programa!#REF!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[92]MONTHLY!$B$437:$Z$444</definedName>
    <definedName name="CRUDE2">[92]MONTHLY!$B$451:$Z$458</definedName>
    <definedName name="CRUDE3">[92]MONTHLY!$B$465:$Z$472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'[101]fondo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[70]BCP!#REF!</definedName>
    <definedName name="culo">'[102]graf 1'!$A$1:$IV$2</definedName>
    <definedName name="cuman" localSheetId="10">[71]Contribution!$C$378:$DC$392</definedName>
    <definedName name="cuman">[72]Contribution!$C$378:$DC$392</definedName>
    <definedName name="Cuota">'[58]Dinámica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[103]Current!$D$66</definedName>
    <definedName name="CurrVintage">[104]Current!$D$66</definedName>
    <definedName name="cutoff">'[105]LIC cutoff'!$A$2:$B$15</definedName>
    <definedName name="CYEAR2021" localSheetId="10">[106]Coal!$B$583:$J$583</definedName>
    <definedName name="CYEAR2021" localSheetId="4">[107]Coal!$B$583:$J$583</definedName>
    <definedName name="CYEAR2021">[107]Coal!$B$583:$J$583</definedName>
    <definedName name="CYEAR2022" localSheetId="10">[106]Coal!$K$583:$V$583</definedName>
    <definedName name="CYEAR2022" localSheetId="4">[107]Coal!$K$583:$V$583</definedName>
    <definedName name="CYEAR2022">[107]Coal!$K$583:$V$583</definedName>
    <definedName name="CYEAR2023" localSheetId="10">[106]Coal!$W$583:$AH$583</definedName>
    <definedName name="CYEAR2023" localSheetId="4">[107]Coal!$W$583:$AH$583</definedName>
    <definedName name="CYEAR2023">[107]Coal!$W$583:$AH$583</definedName>
    <definedName name="CYEAR2024" localSheetId="10">[106]Coal!$AI$583:$AT$583</definedName>
    <definedName name="CYEAR2024" localSheetId="4">[107]Coal!$AI$583:$AT$583</definedName>
    <definedName name="CYEAR2024">[107]Coal!$AI$583:$AT$583</definedName>
    <definedName name="CYEAR2025" localSheetId="10">[106]Coal!$AU$583:$AX$583</definedName>
    <definedName name="CYEAR2025" localSheetId="4">[107]Coal!$AU$583:$AX$583</definedName>
    <definedName name="CYEAR2025">[107]Coal!$AU$583:$AX$583</definedName>
    <definedName name="d" localSheetId="5" hidden="1">'[108]Fax a enviar'!#REF!</definedName>
    <definedName name="d" localSheetId="10" hidden="1">'[108]Fax a enviar'!#REF!</definedName>
    <definedName name="d" localSheetId="4" hidden="1">'[108]Fax a enviar'!#REF!</definedName>
    <definedName name="d" hidden="1">'[108]Fax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[109]DA!#REF!</definedName>
    <definedName name="D_EDNA_D">[109]DA!#REF!</definedName>
    <definedName name="D_EDNA_T">[109]DA!#REF!</definedName>
    <definedName name="D_EDNE">[109]DA!#REF!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'[80]Inter-Bank'!$E$5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[110]Tablas!$IV$1:$IV$2</definedName>
    <definedName name="dates">'[54]shared data'!$S$8:$S$155</definedName>
    <definedName name="DATES_A">'[54]shared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[25]Programa!#REF!</definedName>
    <definedName name="dcc98j">[24]Programa!#REF!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'[80]Inter-Bank'!$B$5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[69]Debt!#REF!</definedName>
    <definedName name="DEBT_NEW" localSheetId="10">[69]Debt!#REF!</definedName>
    <definedName name="DEBT_NEW" localSheetId="4">[69]Debt!#REF!</definedName>
    <definedName name="DEBT_NEW">[69]Debt!#REF!</definedName>
    <definedName name="DEBT_OLD" localSheetId="5">[69]Debt!#REF!</definedName>
    <definedName name="DEBT_OLD" localSheetId="10">[69]Debt!#REF!</definedName>
    <definedName name="DEBT_OLD" localSheetId="4">[69]Debt!#REF!</definedName>
    <definedName name="DEBT_OLD">[69]Debt!#REF!</definedName>
    <definedName name="DEBT_TOT" localSheetId="5">[69]Debt!#REF!</definedName>
    <definedName name="DEBT_TOT" localSheetId="10">[69]Debt!#REF!</definedName>
    <definedName name="DEBT_TOT" localSheetId="4">[69]Debt!#REF!</definedName>
    <definedName name="DEBT_TOT">[69]Debt!#REF!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[60]CIRRs!$C$84</definedName>
    <definedName name="DEMEURO" localSheetId="5">#REF!</definedName>
    <definedName name="DEMEURO" localSheetId="10">#REF!</definedName>
    <definedName name="DEMEURO" localSheetId="4">#REF!</definedName>
    <definedName name="DEMEURO">#REF!</definedName>
    <definedName name="Denmark_wt">'[79]OECD wgt'!$B$17</definedName>
    <definedName name="Department" localSheetId="5">'[96]Exchange Rate chart'!#REF!</definedName>
    <definedName name="Department" localSheetId="10">'[97]Exchange Rate chart'!#REF!</definedName>
    <definedName name="Department" localSheetId="4">'[96]Exchange Rate chart'!#REF!</definedName>
    <definedName name="Department">'[96]Exchange Rate chart'!#REF!</definedName>
    <definedName name="DependenciaBrecha">[111]ROE!$B$136</definedName>
    <definedName name="DependenciaBrecha2" localSheetId="10">[112]ROE!$B$136</definedName>
    <definedName name="DependenciaBrecha2">[113]ROE!$B$136</definedName>
    <definedName name="DependenciaSpread">[111]ROE!$B$134</definedName>
    <definedName name="DependenciaSpread2" localSheetId="10">[112]ROE!$B$134</definedName>
    <definedName name="DependenciaSpread2">[113]ROE!$B$134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[6]!df</definedName>
    <definedName name="dfdf" localSheetId="5" hidden="1">'[108]Fax a enviar'!#REF!</definedName>
    <definedName name="dfdf" localSheetId="10" hidden="1">'[108]Fax a enviar'!#REF!</definedName>
    <definedName name="dfdf" localSheetId="4" hidden="1">'[108]Fax a enviar'!#REF!</definedName>
    <definedName name="dfdf" hidden="1">'[108]Fax a enviar'!#REF!</definedName>
    <definedName name="dfdfsd" localSheetId="5" hidden="1">'[114]Fax a enviar'!#REF!</definedName>
    <definedName name="dfdfsd" localSheetId="10" hidden="1">'[114]Fax a enviar'!#REF!</definedName>
    <definedName name="dfdfsd" localSheetId="4" hidden="1">'[114]Fax a enviar'!#REF!</definedName>
    <definedName name="dfdfsd" hidden="1">'[114]Fax a enviar'!#REF!</definedName>
    <definedName name="dfdgfdfd" localSheetId="5" hidden="1">'[115]Fax a enviar'!#REF!</definedName>
    <definedName name="dfdgfdfd" localSheetId="10" hidden="1">'[115]Fax a enviar'!#REF!</definedName>
    <definedName name="dfdgfdfd" localSheetId="4" hidden="1">'[115]Fax a enviar'!#REF!</definedName>
    <definedName name="dfdgfdfd" hidden="1">'[115]Fax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[116]A.11!#REF!</definedName>
    <definedName name="DISB">[69]Debt!#REF!</definedName>
    <definedName name="Discount_IDA">[117]NPV!$B$28</definedName>
    <definedName name="Discount_IDA1" localSheetId="5">#REF!</definedName>
    <definedName name="Discount_IDA1" localSheetId="10">#REF!</definedName>
    <definedName name="Discount_IDA1" localSheetId="4">#REF!</definedName>
    <definedName name="Discount_IDA1">#REF!</definedName>
    <definedName name="Discount_NC" localSheetId="5">[117]NPV!#REF!</definedName>
    <definedName name="Discount_NC" localSheetId="10">[117]NPV!#REF!</definedName>
    <definedName name="Discount_NC" localSheetId="4">[117]NPV!#REF!</definedName>
    <definedName name="Discount_NC">[117]NPV!#REF!</definedName>
    <definedName name="DiscountRate" localSheetId="5">#REF!</definedName>
    <definedName name="DiscountRate" localSheetId="10">#REF!</definedName>
    <definedName name="DiscountRate" localSheetId="4">#REF!</definedName>
    <definedName name="DiscountRate">#REF!</definedName>
    <definedName name="divi">[118]Base!$H$2816</definedName>
    <definedName name="DIVISOOR">[119]Sheet2!$A$46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[100]RESULTADOS!$A$86:$IV$86</definedName>
    <definedName name="DMU" localSheetId="5">#REF!</definedName>
    <definedName name="DMU" localSheetId="10">#REF!</definedName>
    <definedName name="DMU" localSheetId="4">#REF!</definedName>
    <definedName name="DMU">#REF!</definedName>
    <definedName name="DNP">[100]SUPUESTOS!A$18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[100]SUPUESTOS!A$7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'[100]SMONET-FINANC'!$A$99:$IV$99</definedName>
    <definedName name="ds" localSheetId="5" hidden="1">'[108]Fax a enviar'!#REF!</definedName>
    <definedName name="ds" localSheetId="10" hidden="1">'[108]Fax a enviar'!#REF!</definedName>
    <definedName name="ds" localSheetId="4" hidden="1">'[108]Fax a enviar'!#REF!</definedName>
    <definedName name="ds" hidden="1">'[108]Fax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'[108]Fax a enviar'!#REF!</definedName>
    <definedName name="dsds" localSheetId="10" hidden="1">'[108]Fax a enviar'!#REF!</definedName>
    <definedName name="dsds" localSheetId="4" hidden="1">'[108]Fax a enviar'!#REF!</definedName>
    <definedName name="dsds" hidden="1">'[108]Fax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[100]RESULTADOS!$A$82:$IV$82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[83]terms!#REF!</definedName>
    <definedName name="ECU" localSheetId="5">#REF!</definedName>
    <definedName name="ECU" localSheetId="10">#REF!</definedName>
    <definedName name="ECU" localSheetId="4">#REF!</definedName>
    <definedName name="ECU">#REF!</definedName>
    <definedName name="EDNA">#N/A</definedName>
    <definedName name="EDNA_B" localSheetId="4">[109]Q6!#REF!</definedName>
    <definedName name="EDNA_B">[109]Q6!#REF!</definedName>
    <definedName name="EDNA_D" localSheetId="4">[109]Q7!#REF!</definedName>
    <definedName name="EDNA_D">[109]Q7!#REF!</definedName>
    <definedName name="EDNA_T">[109]Q5!#REF!</definedName>
    <definedName name="EDNE">[109]Q7!#REF!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'[120]Fax a enviar'!#REF!</definedName>
    <definedName name="efdgd" hidden="1">'[120]Fax a enviar'!#REF!</definedName>
    <definedName name="EfectivoCuentasBancarias">'[84]Vaciado 1'!$D$13</definedName>
    <definedName name="efefte" localSheetId="5" hidden="1">'[120]Fax a enviar'!#REF!</definedName>
    <definedName name="efefte" localSheetId="10" hidden="1">'[120]Fax a enviar'!#REF!</definedName>
    <definedName name="efefte" localSheetId="4" hidden="1">'[120]Fax a enviar'!#REF!</definedName>
    <definedName name="efefte" hidden="1">'[120]Fax a enviar'!#REF!</definedName>
    <definedName name="efsdfsd" localSheetId="5" hidden="1">#REF!</definedName>
    <definedName name="efsdfsd" localSheetId="10" hidden="1">#REF!</definedName>
    <definedName name="efsdfsd" localSheetId="4" hidden="1">#REF!</definedName>
    <definedName name="efsdfsd" hidden="1">#REF!</definedName>
    <definedName name="EIB">[60]CIRRs!$C$61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[121]FIN!#REF!</definedName>
    <definedName name="ELV" localSheetId="10">[122]FIN!#REF!</definedName>
    <definedName name="ELV" localSheetId="4">[121]FIN!#REF!</definedName>
    <definedName name="ELV">[121]FIN!#REF!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[24]Programa!#REF!</definedName>
    <definedName name="emi98j" localSheetId="10">[25]Programa!#REF!</definedName>
    <definedName name="emi98j" localSheetId="4">[24]Programa!#REF!</definedName>
    <definedName name="emi98j">[24]Programa!#REF!</definedName>
    <definedName name="emi98s" localSheetId="5">#REF!</definedName>
    <definedName name="emi98s" localSheetId="10">#REF!</definedName>
    <definedName name="emi98s" localSheetId="4">#REF!</definedName>
    <definedName name="emi98s">#REF!</definedName>
    <definedName name="EMISION" localSheetId="5">[70]BCP!#REF!</definedName>
    <definedName name="EMISION" localSheetId="10">[70]BCP!#REF!</definedName>
    <definedName name="EMISION" localSheetId="4">[70]BCP!#REF!</definedName>
    <definedName name="EMISION">[70]BCP!#REF!</definedName>
    <definedName name="EMIT">'[123]Ranking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'[108]Fax a enviar'!#REF!</definedName>
    <definedName name="erererer" hidden="1">'[108]Fax a enviar'!#REF!</definedName>
    <definedName name="ererwrw" localSheetId="4" hidden="1">'[115]Fax a enviar'!#REF!</definedName>
    <definedName name="ererwrw" hidden="1">'[115]Fax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[10]C!#REF!</definedName>
    <definedName name="ESTRUCTURA" hidden="1">[10]C!#REF!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[60]CIRRs!$C$62</definedName>
    <definedName name="EUR">[60]CIRRs!$C$87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[124]Sheet1!$N$2:$Q$26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[125]Main!$AB$25</definedName>
    <definedName name="Exportacion_Por_Importancia">[126]Macro1!$A$1</definedName>
    <definedName name="EXR_UPDATE" localSheetId="5">#REF!</definedName>
    <definedName name="EXR_UPDATE" localSheetId="10">#REF!</definedName>
    <definedName name="EXR_UPDATE" localSheetId="4">#REF!</definedName>
    <definedName name="EXR_UPDATE">#REF!</definedName>
    <definedName name="External_debt_indicators">[127]Table3!$F$8:$AB$437:'[127]Table3'!$AB$9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'[39]Fax a enviar'!#REF!</definedName>
    <definedName name="fdfd" localSheetId="10" hidden="1">'[39]Fax a enviar'!#REF!</definedName>
    <definedName name="fdfd" localSheetId="4" hidden="1">'[39]Fax a enviar'!#REF!</definedName>
    <definedName name="fdfd" hidden="1">'[39]Fax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'[39]Fax a enviar'!#REF!</definedName>
    <definedName name="fdfdf" localSheetId="10" hidden="1">'[39]Fax a enviar'!#REF!</definedName>
    <definedName name="fdfdf" localSheetId="4" hidden="1">'[39]Fax a enviar'!#REF!</definedName>
    <definedName name="fdfdf" hidden="1">'[39]Fax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'[114]Fax a enviar'!#REF!</definedName>
    <definedName name="fdfdsafsdf" localSheetId="10" hidden="1">'[114]Fax a enviar'!#REF!</definedName>
    <definedName name="fdfdsafsdf" localSheetId="4" hidden="1">'[114]Fax a enviar'!#REF!</definedName>
    <definedName name="fdfdsafsdf" hidden="1">'[114]Fax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'[76]Fax a enviar'!#REF!</definedName>
    <definedName name="fdfsd" localSheetId="10" hidden="1">'[76]Fax a enviar'!#REF!</definedName>
    <definedName name="fdfsd" localSheetId="4" hidden="1">'[76]Fax a enviar'!#REF!</definedName>
    <definedName name="fdfsd" hidden="1">'[76]Fax a enviar'!#REF!</definedName>
    <definedName name="feb" localSheetId="5">[24]Programa!#REF!</definedName>
    <definedName name="feb" localSheetId="10">[25]Programa!#REF!</definedName>
    <definedName name="feb" localSheetId="4">[24]Programa!#REF!</definedName>
    <definedName name="feb">[24]Programa!#REF!</definedName>
    <definedName name="FEB._89" localSheetId="5">#REF!</definedName>
    <definedName name="FEB._89" localSheetId="10">#REF!</definedName>
    <definedName name="FEB._89" localSheetId="4">#REF!</definedName>
    <definedName name="FEB._89">#REF!</definedName>
    <definedName name="fecha" localSheetId="5">[24]Programa!#REF!</definedName>
    <definedName name="fecha" localSheetId="10">[25]Programa!#REF!</definedName>
    <definedName name="fecha" localSheetId="4">[24]Programa!#REF!</definedName>
    <definedName name="fecha">[24]Programa!#REF!</definedName>
    <definedName name="fechas" localSheetId="10">[71]Contribution!$K$51:$DC$52</definedName>
    <definedName name="fechas">[72]Contribution!$K$51:$DC$52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'[108]Fax a enviar'!#REF!</definedName>
    <definedName name="fef" hidden="1">'[108]Fax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'[108]Fax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'[115]Fax a enviar'!#REF!</definedName>
    <definedName name="fghfghf" hidden="1">'[128]Fax a enviar'!#REF!</definedName>
    <definedName name="fhnfdj" hidden="1">'[108]Fax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'[79]OECD wgt'!$B$18</definedName>
    <definedName name="FIP" localSheetId="5">[129]Q4!#REF!</definedName>
    <definedName name="FIP" localSheetId="10">[129]Q4!#REF!</definedName>
    <definedName name="FIP" localSheetId="4">[129]Q4!#REF!</definedName>
    <definedName name="FIP">[129]Q4!#REF!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[129]Q4!#REF!</definedName>
    <definedName name="FLIBOR" localSheetId="10">[129]Q4!#REF!</definedName>
    <definedName name="FLIBOR" localSheetId="4">[129]Q4!#REF!</definedName>
    <definedName name="FLIBOR">[129]Q4!#REF!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[90]Hoja5!$X$1:$AF$61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[70]BCP!#REF!</definedName>
    <definedName name="FMI" localSheetId="10">[70]BCP!#REF!</definedName>
    <definedName name="FMI" localSheetId="4">[70]BCP!#REF!</definedName>
    <definedName name="FMI">[70]BCP!#REF!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[90]Hoja5!$J$1:$U$44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'[79]OECD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[130]C!#REF!</definedName>
    <definedName name="fsdfsd" hidden="1">[130]C!#REF!</definedName>
    <definedName name="fsdsdfa" localSheetId="4" hidden="1">'[114]Fax a enviar'!#REF!</definedName>
    <definedName name="fsdsdfa" hidden="1">'[114]Fax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8">#REF!</definedName>
    <definedName name="FUENTE">#REF!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[68]Q4!#REF!</definedName>
    <definedName name="GCB">[67]Q4!#REF!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[68]Q4!#REF!</definedName>
    <definedName name="GCND_NGDP">[67]Q4!#REF!</definedName>
    <definedName name="GCRG" localSheetId="5">#REF!</definedName>
    <definedName name="GCRG" localSheetId="10">#REF!</definedName>
    <definedName name="GCRG" localSheetId="4">#REF!</definedName>
    <definedName name="GCRG">#REF!</definedName>
    <definedName name="gdg" localSheetId="4" hidden="1">'[108]Fax a enviar'!#REF!</definedName>
    <definedName name="gdg" hidden="1">'[108]Fax a enviar'!#REF!</definedName>
    <definedName name="gdgd" hidden="1">'[120]Fax a enviar'!#REF!</definedName>
    <definedName name="gdp">[131]GDP_WEO!$A$3:$AB$188</definedName>
    <definedName name="gdpall">[131]GDP!$B$2:$AD$134</definedName>
    <definedName name="GDPDEFL" localSheetId="5">[132]NA!#REF!</definedName>
    <definedName name="GDPDEFL" localSheetId="10">[133]NA!#REF!</definedName>
    <definedName name="GDPDEFL" localSheetId="4">[132]NA!#REF!</definedName>
    <definedName name="GDPDEFL">[132]NA!#REF!</definedName>
    <definedName name="GDPOR" localSheetId="5">[132]NA!#REF!</definedName>
    <definedName name="GDPOR" localSheetId="10">[133]NA!#REF!</definedName>
    <definedName name="GDPOR" localSheetId="4">[132]NA!#REF!</definedName>
    <definedName name="GDPOR">[132]NA!#REF!</definedName>
    <definedName name="GDPOR_" localSheetId="5">[132]NA!#REF!</definedName>
    <definedName name="GDPOR_" localSheetId="10">[133]NA!#REF!</definedName>
    <definedName name="GDPOR_" localSheetId="4">[132]NA!#REF!</definedName>
    <definedName name="GDPOR_">[132]NA!#REF!</definedName>
    <definedName name="gdppc">[131]GDPpc_WEO!$A$3:$AC$188</definedName>
    <definedName name="Germany_wt">'[79]OECD wgt'!$B$6</definedName>
    <definedName name="Gestión">[90]Hoja2!$A$1:$L$76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[67]Q4!#REF!</definedName>
    <definedName name="GGB" localSheetId="10">[68]Q4!#REF!</definedName>
    <definedName name="GGB" localSheetId="4">[67]Q4!#REF!</definedName>
    <definedName name="GGB">[67]Q4!#REF!</definedName>
    <definedName name="GGB_NGDP">#N/A</definedName>
    <definedName name="GGBXI" localSheetId="5">[129]Q4!#REF!</definedName>
    <definedName name="GGBXI" localSheetId="10">[129]Q4!#REF!</definedName>
    <definedName name="GGBXI" localSheetId="4">[129]Q4!#REF!</definedName>
    <definedName name="GGBXI">[129]Q4!#REF!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'[134]J(Priv.Cap)'!#REF!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[129]Q4!#REF!</definedName>
    <definedName name="GGSB" localSheetId="10">[129]Q4!#REF!</definedName>
    <definedName name="GGSB" localSheetId="4">[129]Q4!#REF!</definedName>
    <definedName name="GGSB">[129]Q4!#REF!</definedName>
    <definedName name="GGSBXS" localSheetId="5">[129]Q4!#REF!</definedName>
    <definedName name="GGSBXS" localSheetId="10">[129]Q4!#REF!</definedName>
    <definedName name="GGSBXS" localSheetId="4">[129]Q4!#REF!</definedName>
    <definedName name="GGSBXS">[129]Q4!#REF!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[105]GNIpc!$A$1:$R$235</definedName>
    <definedName name="goafrica" localSheetId="4">[135]!goafrica</definedName>
    <definedName name="goafrica">[135]!goafrica</definedName>
    <definedName name="goasia" localSheetId="4">[135]!goasia</definedName>
    <definedName name="goasia">[135]!goasia</definedName>
    <definedName name="GOB" localSheetId="5">#REF!</definedName>
    <definedName name="GOB" localSheetId="10">#REF!</definedName>
    <definedName name="GOB" localSheetId="4">#REF!</definedName>
    <definedName name="GOB">#REF!</definedName>
    <definedName name="goeeup" localSheetId="4">[135]!goeeup</definedName>
    <definedName name="goeeup">[135]!goeeup</definedName>
    <definedName name="GOESC96" localSheetId="5">#REF!</definedName>
    <definedName name="GOESC96" localSheetId="10">#REF!</definedName>
    <definedName name="GOESC96" localSheetId="4">#REF!</definedName>
    <definedName name="GOESC96">#REF!</definedName>
    <definedName name="goeurope" localSheetId="4">[135]!goeurope</definedName>
    <definedName name="goeurope">[135]!goeurope</definedName>
    <definedName name="golamerica" localSheetId="4">[135]!golamerica</definedName>
    <definedName name="golamerica">[135]!golamerica</definedName>
    <definedName name="gomeast" localSheetId="4">[135]!gomeast</definedName>
    <definedName name="gomeast">[135]!gomeast</definedName>
    <definedName name="gooecd" localSheetId="4">[135]!gooecd</definedName>
    <definedName name="gooecd">[135]!gooecd</definedName>
    <definedName name="goopec" localSheetId="4">[135]!goopec</definedName>
    <definedName name="goopec">[135]!goopec</definedName>
    <definedName name="gosummary" localSheetId="4">[135]!gosummary</definedName>
    <definedName name="gosummary">[135]!gosummary</definedName>
    <definedName name="_xlnm.Recorder" localSheetId="5">#REF!</definedName>
    <definedName name="_xlnm.Recorder" localSheetId="10">#REF!</definedName>
    <definedName name="_xlnm.Recorder" localSheetId="4">#REF!</definedName>
    <definedName name="_xlnm.Recorder">#REF!</definedName>
    <definedName name="Grace_IDA">[117]NPV!$B$25</definedName>
    <definedName name="Grace_IDA1" localSheetId="5">#REF!</definedName>
    <definedName name="Grace_IDA1" localSheetId="10">#REF!</definedName>
    <definedName name="Grace_IDA1" localSheetId="4">#REF!</definedName>
    <definedName name="Grace_IDA1">#REF!</definedName>
    <definedName name="Grace_NC" localSheetId="5">[117]NPV!#REF!</definedName>
    <definedName name="Grace_NC" localSheetId="10">[117]NPV!#REF!</definedName>
    <definedName name="Grace_NC" localSheetId="4">[117]NPV!#REF!</definedName>
    <definedName name="Grace_NC">[117]NPV!#REF!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[6]!grafico</definedName>
    <definedName name="GRÁFICO_10.3.1.">'[101]GRÁFICO DE FONDO POR AFILIADO'!$A$3:$H$35</definedName>
    <definedName name="GRÁFICO_10.3.2">'[101]GRÁFICO DE FONDO POR AFILIADO'!$A$36:$H$68</definedName>
    <definedName name="GRÁFICO_10.3.3">'[101]GRÁFICO DE FONDO POR AFILIADO'!$A$69:$H$101</definedName>
    <definedName name="GRÁFICO_10.3.4.">'[101]GRÁFICO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'[79]OECD wgt'!$B$19</definedName>
    <definedName name="grtrt" localSheetId="5" hidden="1">'[115]Fax a enviar'!#REF!</definedName>
    <definedName name="grtrt" localSheetId="10" hidden="1">'[115]Fax a enviar'!#REF!</definedName>
    <definedName name="grtrt" localSheetId="4" hidden="1">'[115]Fax a enviar'!#REF!</definedName>
    <definedName name="grtrt" hidden="1">'[115]Fax a enviar'!#REF!</definedName>
    <definedName name="Gstd" localSheetId="5">#REF!</definedName>
    <definedName name="Gstd" localSheetId="10">#REF!</definedName>
    <definedName name="Gstd" localSheetId="4">#REF!</definedName>
    <definedName name="Gstd">#REF!</definedName>
    <definedName name="GT">'[74]GT%'!$C$5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[106]Gold!$B$583:$J$583</definedName>
    <definedName name="GYEAR2021" localSheetId="4">[107]Gold!$B$583:$J$583</definedName>
    <definedName name="GYEAR2021">[107]Gold!$B$583:$J$583</definedName>
    <definedName name="GYEAR2022" localSheetId="10">[106]Gold!$K$583:$U$583</definedName>
    <definedName name="GYEAR2022" localSheetId="4">[107]Gold!$K$583:$U$583</definedName>
    <definedName name="GYEAR2022">[107]Gold!$K$583:$U$583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'[54]shared data'!$A$1:$G$5</definedName>
    <definedName name="hfhf" localSheetId="5">#REF!</definedName>
    <definedName name="hfhf" localSheetId="10">#REF!</definedName>
    <definedName name="hfhf" localSheetId="4">#REF!</definedName>
    <definedName name="hfhf">#REF!</definedName>
    <definedName name="hfhfhf" localSheetId="4" hidden="1">'[108]Fax a enviar'!#REF!</definedName>
    <definedName name="hfhfhf" hidden="1">'[108]Fax a enviar'!#REF!</definedName>
    <definedName name="hhh" localSheetId="4" hidden="1">'[136]J(Priv.Cap)'!#REF!</definedName>
    <definedName name="hhh" hidden="1">'[136]J(Priv.Cap)'!#REF!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'[80]Inter-Bank'!$L$5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'[115]Fax a enviar'!#REF!</definedName>
    <definedName name="hjkhgkky" localSheetId="10" hidden="1">'[115]Fax a enviar'!#REF!</definedName>
    <definedName name="hjkhgkky" localSheetId="4" hidden="1">'[115]Fax a enviar'!#REF!</definedName>
    <definedName name="hjkhgkky" hidden="1">'[115]Fax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'[39]Fax a enviar'!#REF!</definedName>
    <definedName name="holalalala" localSheetId="10" hidden="1">'[39]Fax a enviar'!#REF!</definedName>
    <definedName name="holalalala" localSheetId="4" hidden="1">'[39]Fax a enviar'!#REF!</definedName>
    <definedName name="holalalala" hidden="1">'[39]Fax a enviar'!#REF!</definedName>
    <definedName name="holallll" localSheetId="5">#REF!</definedName>
    <definedName name="holallll" localSheetId="10">#REF!</definedName>
    <definedName name="holallll" localSheetId="4">#REF!</definedName>
    <definedName name="holallll">#REF!</definedName>
    <definedName name="hora" localSheetId="5">[24]Programa!#REF!</definedName>
    <definedName name="hora" localSheetId="10">[25]Programa!#REF!</definedName>
    <definedName name="hora" localSheetId="4">[24]Programa!#REF!</definedName>
    <definedName name="hora">[24]Programa!#REF!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[78]nonopec!#REF!</definedName>
    <definedName name="HVYNONO1" localSheetId="10">[78]nonopec!#REF!</definedName>
    <definedName name="HVYNONO1" localSheetId="4">[78]nonopec!#REF!</definedName>
    <definedName name="HVYNONO1">[78]nonopec!#REF!</definedName>
    <definedName name="HVYNONO2" localSheetId="5">[78]nonopec!#REF!</definedName>
    <definedName name="HVYNONO2" localSheetId="10">[78]nonopec!#REF!</definedName>
    <definedName name="HVYNONO2" localSheetId="4">[78]nonopec!#REF!</definedName>
    <definedName name="HVYNONO2">[78]nonopec!#REF!</definedName>
    <definedName name="HVYNONOPEC" localSheetId="4">[78]nonopec!#REF!</definedName>
    <definedName name="HVYNONOPEC">[78]nonopec!#REF!</definedName>
    <definedName name="HVYOECD">[78]nonopec!#REF!</definedName>
    <definedName name="HVYOPEC">[78]nonopec!#REF!</definedName>
    <definedName name="HVYSUMM">[78]nonopec!#REF!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'[74]IBCA-MOODY´S'!$C$4</definedName>
    <definedName name="Ibrd">[60]CIRRs!$C$63</definedName>
    <definedName name="Iceland_wt">'[79]OECD wgt'!$B$21</definedName>
    <definedName name="IDA">[60]CIRRs!$C$64</definedName>
    <definedName name="IDA_assistance">'[137]tab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[60]CIRRs!$C$65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'[108]Fax a enviar'!#REF!</definedName>
    <definedName name="iiiiiiiiiiii" localSheetId="10" hidden="1">'[108]Fax a enviar'!#REF!</definedName>
    <definedName name="iiiiiiiiiiii" localSheetId="4" hidden="1">'[108]Fax a enviar'!#REF!</definedName>
    <definedName name="iiiiiiiiiiii" hidden="1">'[108]Fax a enviar'!#REF!</definedName>
    <definedName name="iiiiiiiiiiiiiiiii" localSheetId="5" hidden="1">'[108]Fax a enviar'!#REF!</definedName>
    <definedName name="iiiiiiiiiiiiiiiii" localSheetId="10" hidden="1">'[108]Fax a enviar'!#REF!</definedName>
    <definedName name="iiiiiiiiiiiiiiiii" localSheetId="4" hidden="1">'[108]Fax a enviar'!#REF!</definedName>
    <definedName name="iiiiiiiiiiiiiiiii" hidden="1">'[108]Fax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'[17]Base Original'!#REF!</definedName>
    <definedName name="Importaciones" hidden="1">'[17]Base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[24]Programa!#REF!</definedName>
    <definedName name="INDICE" localSheetId="10">[25]Programa!#REF!</definedName>
    <definedName name="INDICE" localSheetId="4">[24]Programa!#REF!</definedName>
    <definedName name="INDICE">[24]Programa!#REF!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[100]SUPUESTOS!A$21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[99]CPI!$A$210:$M$354</definedName>
    <definedName name="info" localSheetId="5">#REF!</definedName>
    <definedName name="info" localSheetId="10">#REF!</definedName>
    <definedName name="info" localSheetId="4">#REF!</definedName>
    <definedName name="info">#REF!</definedName>
    <definedName name="INFOGER" localSheetId="5">[70]BCP!#REF!</definedName>
    <definedName name="INFOGER" localSheetId="10">[70]BCP!#REF!</definedName>
    <definedName name="INFOGER" localSheetId="4">[70]BCP!#REF!</definedName>
    <definedName name="INFOGER">[70]BCP!#REF!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[21]Input!#REF!</definedName>
    <definedName name="INPUT_2">[21]Input!#REF!</definedName>
    <definedName name="INPUT_4" localSheetId="4">[21]Input!#REF!</definedName>
    <definedName name="INPUT_4">[21]Input!#REF!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[138]Master!$AK$5:$AK$10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'[58]Ranking Bancario'!$BF$5:$BJ$54</definedName>
    <definedName name="Int.Inv">'[58]Ranking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[117]NPV!$B$27</definedName>
    <definedName name="Interest_IDA1" localSheetId="5">#REF!</definedName>
    <definedName name="Interest_IDA1" localSheetId="10">#REF!</definedName>
    <definedName name="Interest_IDA1" localSheetId="4">#REF!</definedName>
    <definedName name="Interest_IDA1">#REF!</definedName>
    <definedName name="Interest_NC" localSheetId="5">[117]NPV!#REF!</definedName>
    <definedName name="Interest_NC" localSheetId="10">[117]NPV!#REF!</definedName>
    <definedName name="Interest_NC" localSheetId="4">[117]NPV!#REF!</definedName>
    <definedName name="Interest_NC">[117]NPV!#REF!</definedName>
    <definedName name="InterestRate" localSheetId="5">#REF!</definedName>
    <definedName name="InterestRate" localSheetId="10">#REF!</definedName>
    <definedName name="InterestRate" localSheetId="4">#REF!</definedName>
    <definedName name="InterestRate">#REF!</definedName>
    <definedName name="inthalf">[139]Sheet4!$C$58:$G$112</definedName>
    <definedName name="INTR_NEW" localSheetId="5">[69]Debt!#REF!</definedName>
    <definedName name="INTR_NEW" localSheetId="10">[69]Debt!#REF!</definedName>
    <definedName name="INTR_NEW" localSheetId="4">[69]Debt!#REF!</definedName>
    <definedName name="INTR_NEW">[69]Debt!#REF!</definedName>
    <definedName name="INTR_OLD" localSheetId="5">[69]Debt!#REF!</definedName>
    <definedName name="INTR_OLD" localSheetId="10">[69]Debt!#REF!</definedName>
    <definedName name="INTR_OLD" localSheetId="4">[69]Debt!#REF!</definedName>
    <definedName name="INTR_OLD">[69]Debt!#REF!</definedName>
    <definedName name="INTR_RAT" localSheetId="5">[69]Debt!#REF!</definedName>
    <definedName name="INTR_RAT" localSheetId="10">[69]Debt!#REF!</definedName>
    <definedName name="INTR_RAT" localSheetId="4">[69]Debt!#REF!</definedName>
    <definedName name="INTR_RAT">[69]Debt!#REF!</definedName>
    <definedName name="INTR_TOT" localSheetId="5">[69]Debt!#REF!</definedName>
    <definedName name="INTR_TOT" localSheetId="10">[69]Debt!#REF!</definedName>
    <definedName name="INTR_TOT" localSheetId="4">[69]Debt!#REF!</definedName>
    <definedName name="INTR_TOT">[69]Debt!#REF!</definedName>
    <definedName name="IPC" localSheetId="4">[140]ipc!#REF!</definedName>
    <definedName name="IPC">[140]ipc!#REF!</definedName>
    <definedName name="ipc98j" localSheetId="10">[25]Programa!#REF!</definedName>
    <definedName name="ipc98j">[24]Programa!#REF!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'[79]OECD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[60]CIRRs!$C$68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'[79]OECD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'[41]Proposed arrangements'!#REF!</definedName>
    <definedName name="JJ" localSheetId="5">#REF!</definedName>
    <definedName name="JJ" localSheetId="10">#REF!</definedName>
    <definedName name="JJ" localSheetId="4">#REF!</definedName>
    <definedName name="JJ">#REF!</definedName>
    <definedName name="jjj" localSheetId="4" hidden="1">'[76]Fax a enviar'!#REF!</definedName>
    <definedName name="jjj" hidden="1">'[76]Fax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'[134]J(Priv.Cap)'!#REF!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'[123]Ranking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'[108]Fax a enviar'!#REF!</definedName>
    <definedName name="khkh" localSheetId="10" hidden="1">'[108]Fax a enviar'!#REF!</definedName>
    <definedName name="khkh" localSheetId="4" hidden="1">'[108]Fax a enviar'!#REF!</definedName>
    <definedName name="khkh" hidden="1">'[108]Fax a enviar'!#REF!</definedName>
    <definedName name="KID">'[123]base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'[108]Fax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[141]M!#REF!</definedName>
    <definedName name="kkkkk" hidden="1">'[142]J(Priv.Cap)'!#REF!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'[108]Fax a enviar'!#REF!</definedName>
    <definedName name="kykiyu" localSheetId="10" hidden="1">'[108]Fax a enviar'!#REF!</definedName>
    <definedName name="kykiyu" localSheetId="4" hidden="1">'[108]Fax a enviar'!#REF!</definedName>
    <definedName name="kykiyu" hidden="1">'[108]Fax a enviar'!#REF!</definedName>
    <definedName name="L" localSheetId="5">[129]DA!#REF!</definedName>
    <definedName name="L" localSheetId="10">[129]DA!#REF!</definedName>
    <definedName name="L" localSheetId="4">[129]DA!#REF!</definedName>
    <definedName name="L">[129]DA!#REF!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[78]nonopec!#REF!</definedName>
    <definedName name="LGTNONO2">[78]nonopec!#REF!</definedName>
    <definedName name="LGTNONOPEC">[78]nonopec!#REF!</definedName>
    <definedName name="LGTNSUMM">[78]nonopec!#REF!</definedName>
    <definedName name="LGTOECD">[78]nonopec!#REF!</definedName>
    <definedName name="LGTOPEC">[78]nonopec!#REF!</definedName>
    <definedName name="LGTPCNT">[78]nonopec!#REF!</definedName>
    <definedName name="LIBOR3">[100]SUPUESTOS!$A$12:$IV$12</definedName>
    <definedName name="LIBOR6">[100]SUPUESTOS!A$11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[24]Programa!#REF!</definedName>
    <definedName name="liqc" localSheetId="10">[25]Programa!#REF!</definedName>
    <definedName name="liqc" localSheetId="4">[24]Programa!#REF!</definedName>
    <definedName name="liqc">[24]Programa!#REF!</definedName>
    <definedName name="liqd" localSheetId="5">[24]Programa!#REF!</definedName>
    <definedName name="liqd" localSheetId="10">[25]Programa!#REF!</definedName>
    <definedName name="liqd" localSheetId="4">[24]Programa!#REF!</definedName>
    <definedName name="liqd">[24]Programa!#REF!</definedName>
    <definedName name="Liquidez">'[58]Ranking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[68]Q3!#REF!</definedName>
    <definedName name="LLF">[67]Q3!#REF!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[143]M!#REF!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'[80]Inter-Bank'!$M$5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[77]Sheet3!$O$1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[86]MACROS!$A$1:$A$1</definedName>
    <definedName name="maintabs">[36]QNEWLOR!$B$3:$G$17,[36]QNEWLOR!$B$20:$G$87,[36]QNEWLOR!$B$90:$G$159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[25]Programa!#REF!</definedName>
    <definedName name="mar">[24]Programa!#REF!</definedName>
    <definedName name="MAR._89" localSheetId="5">#REF!</definedName>
    <definedName name="MAR._89" localSheetId="10">#REF!</definedName>
    <definedName name="MAR._89" localSheetId="4">#REF!</definedName>
    <definedName name="MAR._89">#REF!</definedName>
    <definedName name="Maturity_IDA">[117]NPV!$B$26</definedName>
    <definedName name="Maturity_IDA1" localSheetId="5">#REF!</definedName>
    <definedName name="Maturity_IDA1" localSheetId="10">#REF!</definedName>
    <definedName name="Maturity_IDA1" localSheetId="4">#REF!</definedName>
    <definedName name="Maturity_IDA1">#REF!</definedName>
    <definedName name="Maturity_NC" localSheetId="5">[117]NPV!#REF!</definedName>
    <definedName name="Maturity_NC" localSheetId="10">[117]NPV!#REF!</definedName>
    <definedName name="Maturity_NC" localSheetId="4">[117]NPV!#REF!</definedName>
    <definedName name="Maturity_NC">[117]NPV!#REF!</definedName>
    <definedName name="may" localSheetId="5">[24]Programa!#REF!</definedName>
    <definedName name="may" localSheetId="10">[25]Programa!#REF!</definedName>
    <definedName name="may" localSheetId="4">[24]Programa!#REF!</definedName>
    <definedName name="may">[24]Programa!#REF!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[24]Programa!#REF!</definedName>
    <definedName name="me" localSheetId="10">[25]Programa!#REF!</definedName>
    <definedName name="me" localSheetId="4">[24]Programa!#REF!</definedName>
    <definedName name="me">[24]Programa!#REF!</definedName>
    <definedName name="Mecon">'[102]graf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[144]Codigos!$A$14:$B$25</definedName>
    <definedName name="MEX" localSheetId="5">#REF!</definedName>
    <definedName name="MEX" localSheetId="10">#REF!</definedName>
    <definedName name="MEX" localSheetId="4">#REF!</definedName>
    <definedName name="MEX">#REF!</definedName>
    <definedName name="MFISCAL" localSheetId="5">'[46]Annual Raw Data'!#REF!</definedName>
    <definedName name="MFISCAL" localSheetId="10">'[46]Annual Raw Data'!#REF!</definedName>
    <definedName name="MFISCAL" localSheetId="4">'[46]Annual Raw Data'!#REF!</definedName>
    <definedName name="MFISCAL">'[46]Annual Raw Data'!#REF!</definedName>
    <definedName name="mflowsa" localSheetId="4">[19]!mflowsa</definedName>
    <definedName name="mflowsa">[19]!mflowsa</definedName>
    <definedName name="mflowsq" localSheetId="4">[19]!mflowsq</definedName>
    <definedName name="mflowsq">[19]!mflowsq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[78]nonopec!$D$426:$D$426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[21]OUTPUT!#REF!</definedName>
    <definedName name="MISC4">[21]OUTPUT!#REF!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[70]BCP!#REF!</definedName>
    <definedName name="MNDATES" localSheetId="5">#REF!</definedName>
    <definedName name="MNDATES" localSheetId="10">#REF!</definedName>
    <definedName name="MNDATES" localSheetId="4">#REF!</definedName>
    <definedName name="MNDATES">#REF!</definedName>
    <definedName name="MNP" localSheetId="4">[70]BCP!#REF!</definedName>
    <definedName name="MNP">[70]BCP!#REF!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[99]CPI!$A$403:$N$559</definedName>
    <definedName name="MONTHS">[92]MONTHLY!$BV$3:$CG$3</definedName>
    <definedName name="MONY" localSheetId="5">#REF!</definedName>
    <definedName name="MONY" localSheetId="10">#REF!</definedName>
    <definedName name="MONY" localSheetId="4">#REF!</definedName>
    <definedName name="MONY">#REF!</definedName>
    <definedName name="moodys" localSheetId="5">'[145]Credit ratings on 1st issues'!#REF!</definedName>
    <definedName name="moodys" localSheetId="10">'[145]Credit ratings on 1st issues'!#REF!</definedName>
    <definedName name="moodys" localSheetId="4">'[145]Credit ratings on 1st issues'!#REF!</definedName>
    <definedName name="moodys">'[145]Credit ratings on 1st issues'!#REF!</definedName>
    <definedName name="MPETROLEO" localSheetId="5">#REF!</definedName>
    <definedName name="MPETROLEO" localSheetId="10">#REF!</definedName>
    <definedName name="MPETROLEO" localSheetId="4">#REF!</definedName>
    <definedName name="MPETROLEO">#REF!</definedName>
    <definedName name="msci">[124]Sheet1!$H$2:$K$24</definedName>
    <definedName name="mscid">[124]Sheet1!$B$2:$E$24</definedName>
    <definedName name="mscil">[124]Sheet1!$H$2:$K$24</definedName>
    <definedName name="mstocksa" localSheetId="4">[19]!mstocksa</definedName>
    <definedName name="mstocksa">[19]!mstocksa</definedName>
    <definedName name="mstocksq" localSheetId="4">[19]!mstocksq</definedName>
    <definedName name="mstocksq">[19]!mstocksq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'[54]shared data'!$B$7:$O$7</definedName>
    <definedName name="NAMES_A">'[54]shared data'!$B$5:$B$223</definedName>
    <definedName name="names_w" localSheetId="5">#REF!</definedName>
    <definedName name="names_w" localSheetId="10">#REF!</definedName>
    <definedName name="names_w" localSheetId="4">#REF!</definedName>
    <definedName name="names_w">#REF!</definedName>
    <definedName name="NC_R" localSheetId="5">[67]Q1!#REF!</definedName>
    <definedName name="NC_R" localSheetId="10">[68]Q1!#REF!</definedName>
    <definedName name="NC_R" localSheetId="4">[67]Q1!#REF!</definedName>
    <definedName name="NC_R">[67]Q1!#REF!</definedName>
    <definedName name="NCG">#N/A</definedName>
    <definedName name="NCG_R">#N/A</definedName>
    <definedName name="NCP">#N/A</definedName>
    <definedName name="NCP_R">#N/A</definedName>
    <definedName name="Ndf">[60]CIRRs!$C$69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'[79]OECD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[67]Q1!#REF!</definedName>
    <definedName name="NFB_R" localSheetId="10">[68]Q1!#REF!</definedName>
    <definedName name="NFB_R" localSheetId="4">[67]Q1!#REF!</definedName>
    <definedName name="NFB_R">[67]Q1!#REF!</definedName>
    <definedName name="NFB_R_GDP" localSheetId="5">[67]Q1!#REF!</definedName>
    <definedName name="NFB_R_GDP" localSheetId="10">[68]Q1!#REF!</definedName>
    <definedName name="NFB_R_GDP" localSheetId="4">[67]Q1!#REF!</definedName>
    <definedName name="NFB_R_GDP">[67]Q1!#REF!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[44]OPS!#REF!</definedName>
    <definedName name="NFPS_" localSheetId="10">[45]OPS!#REF!</definedName>
    <definedName name="NFPS_" localSheetId="4">[44]OPS!#REF!</definedName>
    <definedName name="NFPS_">[44]OPS!#REF!</definedName>
    <definedName name="NGDP">#N/A</definedName>
    <definedName name="NGDP_D" localSheetId="5">[67]Q3!#REF!</definedName>
    <definedName name="NGDP_D" localSheetId="10">[68]Q3!#REF!</definedName>
    <definedName name="NGDP_D" localSheetId="4">[67]Q3!#REF!</definedName>
    <definedName name="NGDP_D">[67]Q3!#REF!</definedName>
    <definedName name="NGDP_DG">#N/A</definedName>
    <definedName name="NGDP_R">#N/A</definedName>
    <definedName name="NGDP_RG">#N/A</definedName>
    <definedName name="ngdp2">[43]Q2!$E$47:$AH$47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[68]Q2!#REF!</definedName>
    <definedName name="NGSP">[67]Q2!#REF!</definedName>
    <definedName name="NI" localSheetId="10">[68]Q2!#REF!</definedName>
    <definedName name="NI">[67]Q2!#REF!</definedName>
    <definedName name="NI_GDP" localSheetId="10">[68]Q2!#REF!</definedName>
    <definedName name="NI_GDP">[67]Q2!#REF!</definedName>
    <definedName name="NI_NGDP" localSheetId="10">[68]Q2!#REF!</definedName>
    <definedName name="NI_NGDP">[67]Q2!#REF!</definedName>
    <definedName name="NI_R" localSheetId="10">[68]Q1!#REF!</definedName>
    <definedName name="NI_R">[67]Q1!#REF!</definedName>
    <definedName name="NINV">#N/A</definedName>
    <definedName name="NINV_R">#N/A</definedName>
    <definedName name="NINV_R_GDP" localSheetId="10">[68]Q1!#REF!</definedName>
    <definedName name="NINV_R_GDP">[67]Q1!#REF!</definedName>
    <definedName name="njkg" localSheetId="10">[5]!njkg</definedName>
    <definedName name="njkg">[6]!njkg</definedName>
    <definedName name="NLG">[60]CIRRs!$C$99</definedName>
    <definedName name="NM">#N/A</definedName>
    <definedName name="NM_R">#N/A</definedName>
    <definedName name="nmBlankCell">'[146]Table 2.1 from DDP program'!$A$2:$A$2</definedName>
    <definedName name="nmBlankRow" localSheetId="5">[147]EDT!#REF!</definedName>
    <definedName name="nmBlankRow" localSheetId="10">[147]EDT!#REF!</definedName>
    <definedName name="nmBlankRow" localSheetId="4">[147]EDT!#REF!</definedName>
    <definedName name="nmBlankRow">[147]EDT!#REF!</definedName>
    <definedName name="nmColumnHeader">[147]EDT!$3:$3</definedName>
    <definedName name="nmData">[147]EDT!$B$4:$AA$36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[147]EDT!#REF!</definedName>
    <definedName name="nmIndexTable" localSheetId="10">[147]EDT!#REF!</definedName>
    <definedName name="nmIndexTable" localSheetId="4">[147]EDT!#REF!</definedName>
    <definedName name="nmIndexTable">[147]EDT!#REF!</definedName>
    <definedName name="nmReportFooter">'[148]Table 1'!$29:$29</definedName>
    <definedName name="nmReportHeader">#N/A</definedName>
    <definedName name="nmReportNotes">'[148]Table 1'!$30:$30</definedName>
    <definedName name="nmRowHeader">[147]EDT!$A$4:$A$36</definedName>
    <definedName name="NMS" localSheetId="5">[67]Q2!#REF!</definedName>
    <definedName name="NMS" localSheetId="10">[68]Q2!#REF!</definedName>
    <definedName name="NMS" localSheetId="4">[67]Q2!#REF!</definedName>
    <definedName name="NMS">[67]Q2!#REF!</definedName>
    <definedName name="NMS_R" localSheetId="5">[67]Q1!#REF!</definedName>
    <definedName name="NMS_R" localSheetId="10">[68]Q1!#REF!</definedName>
    <definedName name="NMS_R" localSheetId="4">[67]Q1!#REF!</definedName>
    <definedName name="NMS_R">[67]Q1!#REF!</definedName>
    <definedName name="nmScale" localSheetId="5">[147]EDT!#REF!</definedName>
    <definedName name="nmScale" localSheetId="10">[147]EDT!#REF!</definedName>
    <definedName name="nmScale" localSheetId="4">[147]EDT!#REF!</definedName>
    <definedName name="nmScale">[147]EDT!#REF!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'[82]Crédito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[78]nonopec!$D$29:$AD$70</definedName>
    <definedName name="NONOECD2">[78]nonopec!$D$71:$AD$135</definedName>
    <definedName name="NONOPEC">[78]nonopec!$D$136:$AD$155</definedName>
    <definedName name="NOPEC1">[92]MONTHLY!$BP$19:$CA$19</definedName>
    <definedName name="NOPEC2">[92]MONTHLY!$CB$19:$CM$19</definedName>
    <definedName name="NORM1">[92]MONTHLY!$A$5:$O$117</definedName>
    <definedName name="NORM2">[92]MONTHLY!$A$422:$Z$491</definedName>
    <definedName name="NORM3">[92]MONTHLY!$A$334:$Z$380</definedName>
    <definedName name="Norway_wt">'[79]OECD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[149]UPLOAD!#REF!</definedName>
    <definedName name="Notes" localSheetId="10">[149]UPLOAD!#REF!</definedName>
    <definedName name="Notes" localSheetId="4">[149]UPLOAD!#REF!</definedName>
    <definedName name="Notes">[149]UPLOAD!#REF!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[78]nonopec!$D$157:$AD$204</definedName>
    <definedName name="NTDD_R" localSheetId="5">[67]Q1!#REF!</definedName>
    <definedName name="NTDD_R" localSheetId="10">[68]Q1!#REF!</definedName>
    <definedName name="NTDD_R" localSheetId="4">[67]Q1!#REF!</definedName>
    <definedName name="NTDD_R">[67]Q1!#REF!</definedName>
    <definedName name="NTDD_RG" localSheetId="4">[85]!NTDD_RG</definedName>
    <definedName name="NTDD_RG">[85]!NTDD_RG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[67]Q2!#REF!</definedName>
    <definedName name="NXS" localSheetId="10">[68]Q2!#REF!</definedName>
    <definedName name="NXS" localSheetId="4">[67]Q2!#REF!</definedName>
    <definedName name="NXS">[67]Q2!#REF!</definedName>
    <definedName name="NXS_R" localSheetId="5">[67]Q1!#REF!</definedName>
    <definedName name="NXS_R" localSheetId="10">[68]Q1!#REF!</definedName>
    <definedName name="NXS_R" localSheetId="4">[67]Q1!#REF!</definedName>
    <definedName name="NXS_R">[67]Q1!#REF!</definedName>
    <definedName name="NYEAR2021" localSheetId="10">[106]Nickel!$B$583:$J$583</definedName>
    <definedName name="NYEAR2021" localSheetId="4">[107]Nickel!$B$583:$J$583</definedName>
    <definedName name="NYEAR2021">[107]Nickel!$B$583:$J$583</definedName>
    <definedName name="NYEAR2022" localSheetId="10">[106]Nickel!$K$583:$V$583</definedName>
    <definedName name="NYEAR2022" localSheetId="4">[107]Nickel!$K$583:$V$583</definedName>
    <definedName name="NYEAR2022">[107]Nickel!$K$583:$V$583</definedName>
    <definedName name="NYEAR2023" localSheetId="10">[106]Nickel!$W$583:$AH$583</definedName>
    <definedName name="NYEAR2023" localSheetId="4">[107]Nickel!$W$583:$AH$583</definedName>
    <definedName name="NYEAR2023">[107]Nickel!$W$583:$AH$583</definedName>
    <definedName name="NYEAR2024" localSheetId="10">[106]Nickel!$AI$583:$AT$583</definedName>
    <definedName name="NYEAR2024" localSheetId="4">[107]Nickel!$AI$583:$AT$583</definedName>
    <definedName name="NYEAR2024">[107]Nickel!$AI$583:$AT$583</definedName>
    <definedName name="NYEAR2025" localSheetId="10">[106]Nickel!$AU$583:$BF$583</definedName>
    <definedName name="NYEAR2025" localSheetId="4">[107]Nickel!$AU$583:$BF$583</definedName>
    <definedName name="NYEAR2025">[107]Nickel!$AU$583:$BF$583</definedName>
    <definedName name="NZ_wt">'[79]OECD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[78]nonopec!$D$1:$AD$28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'[108]Fax a enviar'!#REF!</definedName>
    <definedName name="oiulfdgdgh" localSheetId="10" hidden="1">'[108]Fax a enviar'!#REF!</definedName>
    <definedName name="oiulfdgdgh" localSheetId="4" hidden="1">'[108]Fax a enviar'!#REF!</definedName>
    <definedName name="oiulfdgdgh" hidden="1">'[108]Fax a enviar'!#REF!</definedName>
    <definedName name="OK" localSheetId="5">#REF!</definedName>
    <definedName name="OK" localSheetId="10">#REF!</definedName>
    <definedName name="OK" localSheetId="4">#REF!</definedName>
    <definedName name="OK">#REF!</definedName>
    <definedName name="OnShow" localSheetId="4">'[150]SPNF Acuerdo Incl. Int.'!OnShow</definedName>
    <definedName name="OnShow">'[150]SPNF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[78]nonopec!$D$204:$AD$251</definedName>
    <definedName name="OPEC1">[92]MONTHLY!$BP$12:$CA$12</definedName>
    <definedName name="OPEC2">[92]MONTHLY!$CB$12:$CM$12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[25]Programa!#REF!</definedName>
    <definedName name="otros98">[24]Programa!#REF!</definedName>
    <definedName name="otros98j" localSheetId="10">[25]Programa!#REF!</definedName>
    <definedName name="otros98j">[24]Programa!#REF!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[94]E!$AJ$98:$AX$115</definedName>
    <definedName name="Parmeshwar">[95]E!$AJ$98:$AX$115</definedName>
    <definedName name="PARTIDA" localSheetId="5">[151]SPNF!#REF!</definedName>
    <definedName name="PARTIDA" localSheetId="10">[152]SPNF!#REF!</definedName>
    <definedName name="PARTIDA" localSheetId="4">[151]SPNF!#REF!</definedName>
    <definedName name="PARTIDA">[151]SPNF!#REF!</definedName>
    <definedName name="PAS" localSheetId="5">#REF!</definedName>
    <definedName name="PAS" localSheetId="10">#REF!</definedName>
    <definedName name="PAS" localSheetId="4">#REF!</definedName>
    <definedName name="PAS">#REF!</definedName>
    <definedName name="pastel">#N/A</definedName>
    <definedName name="Path_Data">'[54]shared data'!$B$8</definedName>
    <definedName name="Path_System">'[54]shared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[68]Q1!#REF!</definedName>
    <definedName name="pchNM_R">[67]Q1!#REF!</definedName>
    <definedName name="pchNMG_R" localSheetId="10">[68]Q1!#REF!</definedName>
    <definedName name="pchNMG_R">[67]Q1!#REF!</definedName>
    <definedName name="pchNX_R" localSheetId="10">[68]Q1!#REF!</definedName>
    <definedName name="pchNX_R">[67]Q1!#REF!</definedName>
    <definedName name="pchNXG_R" localSheetId="10">[68]Q1!#REF!</definedName>
    <definedName name="pchNXG_R">[67]Q1!#REF!</definedName>
    <definedName name="PCNTLGT">[78]nonopec!#REF!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[100]SUPUESTOS!A$14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[24]Programa!#REF!</definedName>
    <definedName name="pib98j" localSheetId="10">[25]Programa!#REF!</definedName>
    <definedName name="pib98j" localSheetId="4">[24]Programa!#REF!</definedName>
    <definedName name="pib98j">[24]Programa!#REF!</definedName>
    <definedName name="pib98s" localSheetId="5">[24]Programa!#REF!</definedName>
    <definedName name="pib98s" localSheetId="10">[25]Programa!#REF!</definedName>
    <definedName name="pib98s" localSheetId="4">[24]Programa!#REF!</definedName>
    <definedName name="pib98s">[24]Programa!#REF!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[25]Programa!#REF!</definedName>
    <definedName name="plame98">[24]Programa!#REF!</definedName>
    <definedName name="plame98j" localSheetId="10">[25]Programa!#REF!</definedName>
    <definedName name="plame98j">[24]Programa!#REF!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[25]Programa!#REF!</definedName>
    <definedName name="plazo98">[24]Programa!#REF!</definedName>
    <definedName name="plazo98j" localSheetId="10">[25]Programa!#REF!</definedName>
    <definedName name="plazo98j">[24]Programa!#REF!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'[108]Fax a enviar'!#REF!</definedName>
    <definedName name="poooooooooo" localSheetId="10" hidden="1">'[108]Fax a enviar'!#REF!</definedName>
    <definedName name="poooooooooo" localSheetId="4" hidden="1">'[108]Fax a enviar'!#REF!</definedName>
    <definedName name="poooooooooo" hidden="1">'[108]Fax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'[79]OECD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[78]nonopec!#REF!</definedName>
    <definedName name="PRES1" localSheetId="10">[78]nonopec!#REF!</definedName>
    <definedName name="PRES1" localSheetId="4">[78]nonopec!#REF!</definedName>
    <definedName name="PRES1">[78]nonopec!#REF!</definedName>
    <definedName name="PRES2" localSheetId="5">[78]nonopec!#REF!</definedName>
    <definedName name="PRES2" localSheetId="10">[78]nonopec!#REF!</definedName>
    <definedName name="PRES2" localSheetId="4">[78]nonopec!#REF!</definedName>
    <definedName name="PRES2">[78]nonopec!#REF!</definedName>
    <definedName name="PRES3" localSheetId="4">[78]nonopec!#REF!</definedName>
    <definedName name="PRES3">[78]nonopec!#REF!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[125]Links!$A$1:$F$33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[117]FSUOUT!$B$2:$V$32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'[153]2003'!#REF!</definedName>
    <definedName name="Prog1998" localSheetId="10">'[153]2003'!#REF!</definedName>
    <definedName name="Prog1998" localSheetId="4">'[153]2003'!#REF!</definedName>
    <definedName name="Prog1998">'[153]2003'!#REF!</definedName>
    <definedName name="progra" localSheetId="5">#REF!</definedName>
    <definedName name="progra" localSheetId="10">#REF!</definedName>
    <definedName name="progra" localSheetId="4">#REF!</definedName>
    <definedName name="progra">#REF!</definedName>
    <definedName name="proj00" localSheetId="5">[154]sources!#REF!</definedName>
    <definedName name="proj00" localSheetId="10">[154]sources!#REF!</definedName>
    <definedName name="proj00" localSheetId="4">[154]sources!#REF!</definedName>
    <definedName name="proj00">[154]sources!#REF!</definedName>
    <definedName name="PROJ98" localSheetId="5">#REF!</definedName>
    <definedName name="PROJ98" localSheetId="10">#REF!</definedName>
    <definedName name="PROJ98" localSheetId="4">#REF!</definedName>
    <definedName name="PROJ98">#REF!</definedName>
    <definedName name="prom">[74]Promedio!$CD$90</definedName>
    <definedName name="promgraf" localSheetId="5">[155]GRAFPROM!#REF!</definedName>
    <definedName name="promgraf" localSheetId="10">[155]GRAFPROM!#REF!</definedName>
    <definedName name="promgraf" localSheetId="4">[155]GRAFPROM!#REF!</definedName>
    <definedName name="promgraf">[155]GRAFPROM!#REF!</definedName>
    <definedName name="Prop.Demanda">'[58]Ranking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[139]Sheet4!$C$3:$G$57</definedName>
    <definedName name="PRPINTSEPT">[156]STOCK!$D$4:$W$102</definedName>
    <definedName name="prueba" localSheetId="10">[5]!prueba</definedName>
    <definedName name="prueba">[6]!prueba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'[157]Input PSBR;Q-F'!#REF!</definedName>
    <definedName name="psbr" localSheetId="10">'[157]Input PSBR;Q-F'!#REF!</definedName>
    <definedName name="psbr" localSheetId="4">'[157]Input PSBR;Q-F'!#REF!</definedName>
    <definedName name="psbr">'[157]Input PSBR;Q-F'!#REF!</definedName>
    <definedName name="PSBR_TRIM" localSheetId="5">'[158]Resultado BC'!#REF!</definedName>
    <definedName name="PSBR_TRIM" localSheetId="10">'[158]Resultado BC'!#REF!</definedName>
    <definedName name="PSBR_TRIM" localSheetId="4">'[158]Resultado BC'!#REF!</definedName>
    <definedName name="PSBR_TRIM">'[158]Resultado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[48]raw!$A$1:$N$232</definedName>
    <definedName name="q">[49]raw!$A$1:$N$232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'[159]Quarterly Raw Data'!#REF!</definedName>
    <definedName name="qq" hidden="1">'[136]J(Priv.Cap)'!#REF!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'[160]Authnot Prelim'!#REF!</definedName>
    <definedName name="QTAB7">'[159]Quarterly MacroFlow'!#REF!</definedName>
    <definedName name="QTAB7A">'[159]Quarterly MacroFlow'!#REF!</definedName>
    <definedName name="QtrData">'[160]Authnot Prelim'!#REF!</definedName>
    <definedName name="quality">[78]nonopec!$D$400:$AD$423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'[45]CGvt Rev'!#REF!</definedName>
    <definedName name="RANGLIST">'[44]CGvt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[111]ROE!$B$136</definedName>
    <definedName name="RDDic03_2" localSheetId="10">[112]ROE!$B$136</definedName>
    <definedName name="RDDic03_2">[113]ROE!$B$136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'[50]RED Table 41'!$A$7:$I$114</definedName>
    <definedName name="red42b">'[51]RED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[77]Sheet1!$I$1</definedName>
    <definedName name="reducido">#N/A</definedName>
    <definedName name="REF" localSheetId="5">#REF!</definedName>
    <definedName name="REF" localSheetId="10">#REF!</definedName>
    <definedName name="REF" localSheetId="4">#REF!</definedName>
    <definedName name="REF">#REF!</definedName>
    <definedName name="REFERENCIA1">[74]ARBOL!$E$10:$BK$10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[25]Programa!#REF!</definedName>
    <definedName name="renegocia">[24]Programa!#REF!</definedName>
    <definedName name="Rentabilidad">[90]Hoja1!$A$1:$L$77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[74]RESUMEN!$C$5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'[161]Evolución Deuda Ene-jun 2004'!#REF!</definedName>
    <definedName name="RESUMEN1">'[162]TP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'[108]Fax a enviar'!#REF!</definedName>
    <definedName name="revenue">[77]Sheet3!$A$747:$IV$747</definedName>
    <definedName name="REVENUE_" localSheetId="5">'[44]CGvt Rev'!#REF!</definedName>
    <definedName name="REVENUE_" localSheetId="10">'[45]CGvt Rev'!#REF!</definedName>
    <definedName name="REVENUE_" localSheetId="4">'[44]CGvt Rev'!#REF!</definedName>
    <definedName name="REVENUE_">'[44]CGvt Rev'!#REF!</definedName>
    <definedName name="Revisions">[77]Sheet1!$B$4:$M$46</definedName>
    <definedName name="rf" localSheetId="5">[24]Programa!#REF!</definedName>
    <definedName name="rf" localSheetId="10">[25]Programa!#REF!</definedName>
    <definedName name="rf" localSheetId="4">[24]Programa!#REF!</definedName>
    <definedName name="rf">[24]Programa!#REF!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[163]EERProfile!$B$2</definedName>
    <definedName name="RgCName">[163]EERProfile!$A$2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[163]EERProfile!$O$2</definedName>
    <definedName name="RgFdBper">[163]EERProfile!$M$2</definedName>
    <definedName name="RgFdDefBaseYr">[163]EERProfile!$P$2</definedName>
    <definedName name="RgFdEper">[163]EERProfile!$N$2</definedName>
    <definedName name="RgFdGrFoot">[163]EERProfile!$AC$2</definedName>
    <definedName name="RgFdGrSeries">[163]EERProfile!$AA$2:$AA$7</definedName>
    <definedName name="RgFdGrSeriesVal">[163]EERProfile!$AB$2:$AB$7</definedName>
    <definedName name="RgFdGrType">[163]EERProfile!$Z$2</definedName>
    <definedName name="RgFdPartCseries">[163]EERProfile!$K$2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[163]EERProfile!$L$2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[163]EERProfile!$G$2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[25]Programa!#REF!</definedName>
    <definedName name="riqueza">[24]Programa!#REF!</definedName>
    <definedName name="rita" localSheetId="5">[164]Hoja2!$1:$1048576</definedName>
    <definedName name="rita" localSheetId="10">[165]Hoja2!$1:$1048576</definedName>
    <definedName name="rita" localSheetId="4">[164]Hoja2!$1:$1048576</definedName>
    <definedName name="rita">[166]Hoja2!$1:$1048576</definedName>
    <definedName name="rjyktuk" localSheetId="10">[5]!rjyktuk</definedName>
    <definedName name="rjyktuk">[6]!rjyktuk</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NM" localSheetId="5">#REF!</definedName>
    <definedName name="RNGNM" localSheetId="10">#REF!</definedName>
    <definedName name="RNGNM" localSheetId="4">#REF!</definedName>
    <definedName name="RNGNM">#REF!</definedName>
    <definedName name="rngQuestChecked">[125]ErrCheck!$A$3</definedName>
    <definedName name="ROE">[74]ROE!$C$4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[111]ROE!$B$136</definedName>
    <definedName name="RPJun02_2" localSheetId="10">[112]ROE!$B$136</definedName>
    <definedName name="RPJun02_2">[113]ROE!$B$136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'[59]COP FED'!#REF!</definedName>
    <definedName name="Rwvu.PLA2." localSheetId="10" hidden="1">'[59]COP FED'!#REF!</definedName>
    <definedName name="Rwvu.PLA2." localSheetId="4" hidden="1">'[59]COP FED'!#REF!</definedName>
    <definedName name="Rwvu.PLA2." hidden="1">'[59]COP FED'!#REF!</definedName>
    <definedName name="rx" localSheetId="5" hidden="1">#REF!</definedName>
    <definedName name="rx" localSheetId="10" hidden="1">#REF!</definedName>
    <definedName name="rx" localSheetId="4" hidden="1">#REF!</definedName>
    <definedName name="rx" hidden="1">#REF!</definedName>
    <definedName name="rXDR">[60]CIRRs!$C$109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'[167]BOP Summary'!$AU$1</definedName>
    <definedName name="SCEN2">'[168]BOP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'[108]Fax a enviar'!#REF!</definedName>
    <definedName name="sdsd" localSheetId="10" hidden="1">'[108]Fax a enviar'!#REF!</definedName>
    <definedName name="sdsd" localSheetId="4" hidden="1">'[108]Fax a enviar'!#REF!</definedName>
    <definedName name="sdsd" hidden="1">'[108]Fax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[151]SPNF!#REF!</definedName>
    <definedName name="SECTORES" localSheetId="10">[152]SPNF!#REF!</definedName>
    <definedName name="SECTORES" localSheetId="4">[151]SPNF!#REF!</definedName>
    <definedName name="SECTORES">[151]SPNF!#REF!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'[100]SFISCAL-MOD'!$A$146:$IV$146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'[145]Credit ratings on 1st issues'!#REF!</definedName>
    <definedName name="snp">'[145]Credit ratings on 1st issues'!#REF!</definedName>
    <definedName name="SOL">[74]SOLVENCIA!$D$5</definedName>
    <definedName name="Solvencia">'[58]Ranking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'[79]OECD wgt'!$B$31</definedName>
    <definedName name="SPG" localSheetId="5">#REF!</definedName>
    <definedName name="SPG" localSheetId="10">#REF!</definedName>
    <definedName name="SPG" localSheetId="4">#REF!</definedName>
    <definedName name="SPG">#REF!</definedName>
    <definedName name="SPN">#N/A</definedName>
    <definedName name="spnf" localSheetId="4">'[150]SPNF Acuerdo Incl. Int.'!spnf</definedName>
    <definedName name="spnf">'[150]SPNF Acuerdo Incl. Int.'!spnf</definedName>
    <definedName name="Spread_Between_Highest_and_Lowest_Rates">'[80]Inter-Bank'!$N$5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[169]IMATA!$B$45:$B$108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[156]STOCK!$D$4:$K$69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[13]BoP!$E$313:$BE$365</definedName>
    <definedName name="SUMA_FIJA_FINANCIADA_CON__LA_COPARTICIPACION_FEDERAL_DE_NACION__LEY_N__23621_ART._1">[4]C!$B$19:$N$19</definedName>
    <definedName name="SUMGDP" localSheetId="5">[132]NA!#REF!</definedName>
    <definedName name="SUMGDP" localSheetId="10">[133]NA!#REF!</definedName>
    <definedName name="SUMGDP" localSheetId="4">[132]NA!#REF!</definedName>
    <definedName name="SUMGDP">[132]NA!#REF!</definedName>
    <definedName name="SUMTAB">[170]CPI:NA!$A$272:$R$990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[92]MONTHLY!$A$87:$Q$193</definedName>
    <definedName name="SUPPLY2">[92]MONTHLY!$A$422:$Z$477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'[79]OECD wgt'!$B$32</definedName>
    <definedName name="SwitchColor" localSheetId="5">#REF!</definedName>
    <definedName name="SwitchColor" localSheetId="10">#REF!</definedName>
    <definedName name="SwitchColor" localSheetId="4">#REF!</definedName>
    <definedName name="SwitchColor">#REF!</definedName>
    <definedName name="Switzerland_wt">'[79]OECD wgt'!$B$33</definedName>
    <definedName name="Swvu.PLA1." localSheetId="5" hidden="1">'[59]COP FED'!#REF!</definedName>
    <definedName name="Swvu.PLA1." localSheetId="10" hidden="1">'[59]COP FED'!#REF!</definedName>
    <definedName name="Swvu.PLA1." localSheetId="4" hidden="1">'[59]COP FED'!#REF!</definedName>
    <definedName name="Swvu.PLA1." hidden="1">'[59]COP FED'!#REF!</definedName>
    <definedName name="Swvu.PLA2." hidden="1">'[59]COP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[171]Output_1!#REF!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'[46]Annual Tables'!#REF!</definedName>
    <definedName name="TAB6B">'[46]Annual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[172]RED47!$A$1:$I$53</definedName>
    <definedName name="TABLE_1">'[173]150dp'!$A$3:$K$94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'[173]150dp'!$A$1:$F$58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'[174]Table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[175]Stfrprtables!#REF!</definedName>
    <definedName name="Table5" localSheetId="10">[175]Stfrprtables!#REF!</definedName>
    <definedName name="Table5" localSheetId="4">[175]Stfrprtables!#REF!</definedName>
    <definedName name="Table5">[175]Stfrprtables!#REF!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'[54]shared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[176]A!$A$1:$T$54</definedName>
    <definedName name="Tbl_GFN" localSheetId="10">[177]Table_GEF!$B$2:$T$53</definedName>
    <definedName name="Tbl_GFN">[178]Table_GEF!$B$2:$T$53</definedName>
    <definedName name="tblChecks">[125]ErrCheck!$A$3:$E$5</definedName>
    <definedName name="tblLinks">[125]Links!$A$4:$F$33</definedName>
    <definedName name="tc">#VALUE!</definedName>
    <definedName name="TCN">[100]SREAL!A$158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'[115]Fax a enviar'!#REF!</definedName>
    <definedName name="tetetwe" localSheetId="10" hidden="1">'[115]Fax a enviar'!#REF!</definedName>
    <definedName name="tetetwe" localSheetId="4" hidden="1">'[115]Fax a enviar'!#REF!</definedName>
    <definedName name="tetetwe" hidden="1">'[115]Fax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'[108]Fax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[88]Q5!$E$23:$AH$23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[179]BCC!$A$1:$N$821,[179]BCC!$A$822:$N$1624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[21]Trade!#REF!</definedName>
    <definedName name="TRADE3">[21]Trade!#REF!</definedName>
    <definedName name="trans" localSheetId="5">#REF!</definedName>
    <definedName name="trans" localSheetId="10">#REF!</definedName>
    <definedName name="trans" localSheetId="4">#REF!</definedName>
    <definedName name="trans">#REF!</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4">[89]!TRANSFERENCIA</definedName>
    <definedName name="TRANSFERENCIA">[89]!TRANSFERENCIA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'[115]Fax a enviar'!#REF!</definedName>
    <definedName name="trert" localSheetId="10" hidden="1">'[115]Fax a enviar'!#REF!</definedName>
    <definedName name="trert" localSheetId="4" hidden="1">'[115]Fax a enviar'!#REF!</definedName>
    <definedName name="trert" hidden="1">'[115]Fax a enviar'!#REF!</definedName>
    <definedName name="TRIGO" localSheetId="5">#REF!</definedName>
    <definedName name="TRIGO" localSheetId="10">#REF!</definedName>
    <definedName name="TRIGO" localSheetId="4">#REF!</definedName>
    <definedName name="TRIGO">#REF!</definedName>
    <definedName name="Trim">[144]Codigos!$A$5:$E$11</definedName>
    <definedName name="trim9702" localSheetId="5">[180]bop1!#REF!</definedName>
    <definedName name="trim9702" localSheetId="10">[180]bop1!#REF!</definedName>
    <definedName name="trim9702" localSheetId="4">[180]bop1!#REF!</definedName>
    <definedName name="trim9702">[180]bop1!#REF!</definedName>
    <definedName name="trim9798990001" localSheetId="5">'[181]bop1datos rev'!#REF!</definedName>
    <definedName name="trim9798990001" localSheetId="10">'[181]bop1datos rev'!#REF!</definedName>
    <definedName name="trim9798990001" localSheetId="4">'[181]bop1datos rev'!#REF!</definedName>
    <definedName name="trim9798990001">'[181]bop1datos rev'!#REF!</definedName>
    <definedName name="trimestres9902" localSheetId="5">[180]bop1!#REF!</definedName>
    <definedName name="trimestres9902" localSheetId="10">[180]bop1!#REF!</definedName>
    <definedName name="trimestres9902" localSheetId="4">[180]bop1!#REF!</definedName>
    <definedName name="trimestres9902">[180]bop1!#REF!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'[115]Fax a enviar'!#REF!</definedName>
    <definedName name="trtert" localSheetId="10" hidden="1">'[115]Fax a enviar'!#REF!</definedName>
    <definedName name="trtert" localSheetId="4" hidden="1">'[115]Fax a enviar'!#REF!</definedName>
    <definedName name="trtert" hidden="1">'[115]Fax a enviar'!#REF!</definedName>
    <definedName name="trtr" localSheetId="5" hidden="1">'[115]Fax a enviar'!#REF!</definedName>
    <definedName name="trtr" localSheetId="10" hidden="1">'[115]Fax a enviar'!#REF!</definedName>
    <definedName name="trtr" localSheetId="4" hidden="1">'[115]Fax a enviar'!#REF!</definedName>
    <definedName name="trtr" hidden="1">'[115]Fax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'[115]Fax a enviar'!#REF!</definedName>
    <definedName name="ttetet" localSheetId="10" hidden="1">'[115]Fax a enviar'!#REF!</definedName>
    <definedName name="ttetet" localSheetId="4" hidden="1">'[115]Fax a enviar'!#REF!</definedName>
    <definedName name="ttetet" hidden="1">'[115]Fax a enviar'!#REF!</definedName>
    <definedName name="ttt" localSheetId="5" hidden="1">'[108]Fax a enviar'!#REF!</definedName>
    <definedName name="ttt" localSheetId="10" hidden="1">'[108]Fax a enviar'!#REF!</definedName>
    <definedName name="ttt" localSheetId="4" hidden="1">'[108]Fax a enviar'!#REF!</definedName>
    <definedName name="ttt" hidden="1">'[108]Fax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[143]M!#REF!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'[79]OECD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'[182]SVI table'!$E$10:$L$73</definedName>
    <definedName name="Uruguay">'[183]SVI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'[79]OECD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'[184]Quarterly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[25]Programa!#REF!</definedName>
    <definedName name="venci98">[24]Programa!#REF!</definedName>
    <definedName name="venci98j" localSheetId="10">[25]Programa!#REF!</definedName>
    <definedName name="venci98j">[24]Programa!#REF!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'[80]Inter-Bank'!$I$5</definedName>
    <definedName name="Weighted_Average_Inter_Bank_Exchange_Rate">'[80]Inter-Bank'!$C$5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4">'[150]SPNF Acuerdo Incl. Int.'!will</definedName>
    <definedName name="will">'[150]SPNF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[60]CIRRs!$C$59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[143]M!#REF!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[185]M!#REF!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'[186]PIB EN CORR'!#REF!</definedName>
    <definedName name="xa" localSheetId="10">'[187]PIB EN CORR'!#REF!</definedName>
    <definedName name="xa" localSheetId="4">'[186]PIB EN CORR'!#REF!</definedName>
    <definedName name="xa">'[186]PIB EN CORR'!#REF!</definedName>
    <definedName name="xaa">'[188]PIB EN CORR'!$AV$5:$AV$77</definedName>
    <definedName name="XandRev">'[137]tab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'[186]PIB EN CORR'!#REF!</definedName>
    <definedName name="xbb" localSheetId="10">'[187]PIB EN CORR'!#REF!</definedName>
    <definedName name="xbb" localSheetId="4">'[186]PIB EN CORR'!#REF!</definedName>
    <definedName name="xbb">'[186]PIB EN CORR'!#REF!</definedName>
    <definedName name="XBS">[100]SREAL!A$41</definedName>
    <definedName name="xc">'[102]graf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'[54]shared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[117]Q5!$A$1:$A$104</definedName>
    <definedName name="xxWRS_5">[117]Q6!$A$1:$A$160</definedName>
    <definedName name="xxWRS_6">[117]Q7!$A$1:$A$59</definedName>
    <definedName name="xxWRS_7">[117]Q5!$A$1:$A$109</definedName>
    <definedName name="xxWRS_8">[117]Q6!$A$1:$A$162</definedName>
    <definedName name="xxWRS_9">[117]Q7!$A$1:$A$61</definedName>
    <definedName name="xxx">[131]GDP_WEO!$A$3:$AB$188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'[76]Fax a enviar'!#REF!</definedName>
    <definedName name="ytyry" localSheetId="10" hidden="1">'[76]Fax a enviar'!#REF!</definedName>
    <definedName name="ytyry" localSheetId="4" hidden="1">'[76]Fax a enviar'!#REF!</definedName>
    <definedName name="ytyry" hidden="1">'[76]Fax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'[39]Fax a enviar'!#REF!</definedName>
    <definedName name="ytyty" localSheetId="10" hidden="1">'[39]Fax a enviar'!#REF!</definedName>
    <definedName name="ytyty" localSheetId="4" hidden="1">'[39]Fax a enviar'!#REF!</definedName>
    <definedName name="ytyty" hidden="1">'[39]Fax a enviar'!#REF!</definedName>
    <definedName name="ytytyt" localSheetId="5" hidden="1">'[39]Fax a enviar'!#REF!</definedName>
    <definedName name="ytytyt" localSheetId="10" hidden="1">'[39]Fax a enviar'!#REF!</definedName>
    <definedName name="ytytyt" localSheetId="4" hidden="1">'[39]Fax a enviar'!#REF!</definedName>
    <definedName name="ytytyt" hidden="1">'[39]Fax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'[114]Fax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'[115]Fax a enviar'!#REF!</definedName>
    <definedName name="yyyyyyyy" hidden="1">'[115]Fax a enviar'!#REF!</definedName>
    <definedName name="yyyyyyyyyyy" hidden="1">'[42]Fax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'[115]Fax a enviar'!#REF!</definedName>
    <definedName name="yyyyyyyyyyyyyyy" hidden="1">'[115]Fax a enviar'!#REF!</definedName>
    <definedName name="yyyyyyyyyyyyyyyyyyyyyy" localSheetId="4" hidden="1">'[108]Fax a enviar'!#REF!</definedName>
    <definedName name="yyyyyyyyyyyyyyyyyyyyyy" hidden="1">'[108]Fax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20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29" l="1"/>
  <c r="G13" i="71"/>
  <c r="E80" i="27"/>
  <c r="E78" i="27"/>
  <c r="E76" i="27"/>
  <c r="E70" i="27"/>
  <c r="E66" i="27"/>
  <c r="E56" i="27"/>
  <c r="E49" i="27"/>
  <c r="E40" i="27"/>
  <c r="E30" i="27"/>
  <c r="E20" i="27"/>
  <c r="E14" i="27"/>
  <c r="D80" i="27"/>
  <c r="D78" i="27"/>
  <c r="D76" i="27"/>
  <c r="D31" i="92"/>
  <c r="D46" i="92"/>
  <c r="D35" i="92"/>
  <c r="E19" i="92"/>
  <c r="E22" i="92"/>
  <c r="E27" i="92"/>
  <c r="E29" i="92"/>
  <c r="C27" i="91"/>
  <c r="D27" i="91"/>
  <c r="C25" i="91"/>
  <c r="C23" i="91"/>
  <c r="C20" i="91"/>
  <c r="C19" i="91"/>
  <c r="C17" i="91"/>
  <c r="C15" i="91"/>
  <c r="D147" i="29"/>
  <c r="D136" i="29"/>
  <c r="D124" i="29"/>
  <c r="D117" i="29"/>
  <c r="D110" i="29"/>
  <c r="D105" i="29"/>
  <c r="D95" i="29"/>
  <c r="D80" i="29"/>
  <c r="D75" i="29"/>
  <c r="D69" i="29"/>
  <c r="D67" i="29"/>
  <c r="D65" i="29"/>
  <c r="D59" i="29"/>
  <c r="D56" i="29"/>
  <c r="D51" i="29"/>
  <c r="D49" i="29"/>
  <c r="D43" i="29"/>
  <c r="D39" i="29"/>
  <c r="D30" i="29"/>
  <c r="D24" i="29"/>
  <c r="D21" i="29"/>
  <c r="D15" i="29"/>
  <c r="D25" i="91"/>
  <c r="D23" i="91"/>
  <c r="D17" i="91"/>
  <c r="D15" i="91"/>
  <c r="D33" i="3"/>
  <c r="D29" i="3"/>
  <c r="D28" i="3"/>
  <c r="D21" i="3"/>
  <c r="D13" i="3" s="1"/>
  <c r="D14" i="3"/>
  <c r="E27" i="91"/>
  <c r="E25" i="91"/>
  <c r="E23" i="91"/>
  <c r="E20" i="91"/>
  <c r="E17" i="91"/>
  <c r="E15" i="91"/>
  <c r="E153" i="29"/>
  <c r="E152" i="29" s="1"/>
  <c r="E147" i="29"/>
  <c r="E136" i="29"/>
  <c r="E124" i="29"/>
  <c r="E117" i="29"/>
  <c r="E110" i="29"/>
  <c r="E105" i="29"/>
  <c r="E95" i="29"/>
  <c r="E80" i="29"/>
  <c r="E75" i="29"/>
  <c r="E69" i="29"/>
  <c r="E67" i="29"/>
  <c r="E65" i="29"/>
  <c r="E59" i="29"/>
  <c r="E56" i="29"/>
  <c r="E51" i="29"/>
  <c r="E49" i="29"/>
  <c r="E43" i="29"/>
  <c r="E39" i="29"/>
  <c r="E30" i="29"/>
  <c r="E24" i="29"/>
  <c r="E21" i="29"/>
  <c r="E33" i="3"/>
  <c r="E29" i="3"/>
  <c r="E28" i="3" s="1"/>
  <c r="E21" i="3"/>
  <c r="E14" i="3"/>
  <c r="E13" i="3" s="1"/>
  <c r="C16" i="92"/>
  <c r="D66" i="27"/>
  <c r="H30" i="71"/>
  <c r="H28" i="71"/>
  <c r="H13" i="71"/>
  <c r="H14" i="71"/>
  <c r="H15" i="71"/>
  <c r="H16" i="71"/>
  <c r="H18" i="71"/>
  <c r="H19" i="71"/>
  <c r="H20" i="71"/>
  <c r="G30" i="71"/>
  <c r="G28" i="71"/>
  <c r="G20" i="71"/>
  <c r="G14" i="71"/>
  <c r="G15" i="71"/>
  <c r="G16" i="71"/>
  <c r="G18" i="71"/>
  <c r="G19" i="71"/>
  <c r="C22" i="91" l="1"/>
  <c r="D104" i="29"/>
  <c r="D74" i="29"/>
  <c r="D38" i="29"/>
  <c r="E104" i="29"/>
  <c r="E74" i="29"/>
  <c r="E38" i="29"/>
  <c r="D12" i="71"/>
  <c r="F12" i="71" l="1"/>
  <c r="F36" i="92"/>
  <c r="F37" i="92"/>
  <c r="F38" i="92"/>
  <c r="F39" i="92"/>
  <c r="F40" i="92"/>
  <c r="F41" i="92"/>
  <c r="F42" i="92"/>
  <c r="D58" i="4"/>
  <c r="E58" i="4"/>
  <c r="C58" i="4"/>
  <c r="H12" i="71" l="1"/>
  <c r="D28" i="62" l="1"/>
  <c r="D27" i="62" s="1"/>
  <c r="D26" i="62" s="1"/>
  <c r="D20" i="62"/>
  <c r="D15" i="62"/>
  <c r="D70" i="27"/>
  <c r="D56" i="27"/>
  <c r="D49" i="27"/>
  <c r="D40" i="27"/>
  <c r="D30" i="27"/>
  <c r="D20" i="27"/>
  <c r="D14" i="27"/>
  <c r="D32" i="92"/>
  <c r="D29" i="92"/>
  <c r="D27" i="92"/>
  <c r="D22" i="92"/>
  <c r="D19" i="92"/>
  <c r="D15" i="92"/>
  <c r="D20" i="91"/>
  <c r="D19" i="91" s="1"/>
  <c r="D14" i="62" l="1"/>
  <c r="D13" i="62" s="1"/>
  <c r="D31" i="62" s="1"/>
  <c r="D22" i="91"/>
  <c r="D75" i="27"/>
  <c r="D13" i="27"/>
  <c r="D18" i="92"/>
  <c r="D14" i="91"/>
  <c r="D157" i="29"/>
  <c r="D156" i="29" s="1"/>
  <c r="D155" i="29" s="1"/>
  <c r="D153" i="29"/>
  <c r="D152" i="29" s="1"/>
  <c r="D57" i="4"/>
  <c r="D55" i="4"/>
  <c r="D53" i="4"/>
  <c r="D51" i="4"/>
  <c r="D49" i="4"/>
  <c r="D47" i="4"/>
  <c r="D45" i="4"/>
  <c r="D43" i="4"/>
  <c r="D17" i="4"/>
  <c r="D14" i="4"/>
  <c r="E23" i="71"/>
  <c r="E22" i="71"/>
  <c r="E12" i="71"/>
  <c r="G12" i="71" s="1"/>
  <c r="E17" i="71"/>
  <c r="E26" i="71"/>
  <c r="C80" i="27"/>
  <c r="C29" i="3"/>
  <c r="E25" i="71" l="1"/>
  <c r="D12" i="62"/>
  <c r="D82" i="27"/>
  <c r="D55" i="92"/>
  <c r="D32" i="91"/>
  <c r="E24" i="71"/>
  <c r="D14" i="29"/>
  <c r="D13" i="4"/>
  <c r="D64" i="4" s="1"/>
  <c r="C105" i="29"/>
  <c r="F17" i="71"/>
  <c r="G17" i="71" l="1"/>
  <c r="H17" i="71"/>
  <c r="D13" i="29"/>
  <c r="D159" i="29" s="1"/>
  <c r="C22" i="92" l="1"/>
  <c r="I39" i="92" l="1"/>
  <c r="E19"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I19" i="92"/>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E31" i="92" s="1"/>
  <c r="C32" i="92"/>
  <c r="I29" i="92"/>
  <c r="C29" i="92"/>
  <c r="I27" i="92"/>
  <c r="C27" i="92"/>
  <c r="C15" i="92"/>
  <c r="I22" i="92" l="1"/>
  <c r="E18" i="92"/>
  <c r="I31" i="92"/>
  <c r="I32" i="92"/>
  <c r="E22" i="91"/>
  <c r="C31" i="92"/>
  <c r="G55" i="92"/>
  <c r="C18" i="92"/>
  <c r="E14" i="91"/>
  <c r="C14" i="91"/>
  <c r="I18" i="92" l="1"/>
  <c r="E55" i="92"/>
  <c r="I55" i="92" s="1"/>
  <c r="C32" i="91"/>
  <c r="E32" i="91"/>
  <c r="C55" i="92"/>
  <c r="C70" i="27" l="1"/>
  <c r="D17" i="71"/>
  <c r="E157" i="29"/>
  <c r="F26" i="71"/>
  <c r="H26" i="71" l="1"/>
  <c r="G26" i="71"/>
  <c r="F24" i="71"/>
  <c r="H24" i="71" l="1"/>
  <c r="G24" i="71"/>
  <c r="C78" i="27"/>
  <c r="E14" i="4"/>
  <c r="C28" i="62"/>
  <c r="C20" i="62"/>
  <c r="C15" i="62"/>
  <c r="C51" i="29"/>
  <c r="C147" i="29"/>
  <c r="C24" i="29"/>
  <c r="D23" i="71"/>
  <c r="D22" i="71"/>
  <c r="F22" i="71"/>
  <c r="F23" i="71"/>
  <c r="H22" i="71" l="1"/>
  <c r="G22" i="71"/>
  <c r="H23" i="71"/>
  <c r="G23" i="71"/>
  <c r="C14" i="62"/>
  <c r="C13" i="62" s="1"/>
  <c r="E28" i="62"/>
  <c r="E27" i="62" s="1"/>
  <c r="E26" i="62" s="1"/>
  <c r="C27" i="62"/>
  <c r="C26" i="62" s="1"/>
  <c r="C31" i="62" s="1"/>
  <c r="E17" i="4"/>
  <c r="C12" i="62" l="1"/>
  <c r="C28" i="3"/>
  <c r="C56" i="29" l="1"/>
  <c r="E57" i="4" l="1"/>
  <c r="E20" i="62" l="1"/>
  <c r="E15" i="62"/>
  <c r="E14" i="62" l="1"/>
  <c r="E13" i="62" s="1"/>
  <c r="E12" i="62" l="1"/>
  <c r="E31" i="62"/>
  <c r="C69" i="29"/>
  <c r="C21" i="3" l="1"/>
  <c r="C80" i="29"/>
  <c r="F25" i="71" l="1"/>
  <c r="E55" i="4"/>
  <c r="C55" i="4"/>
  <c r="C17" i="4"/>
  <c r="C110" i="29"/>
  <c r="C117" i="29"/>
  <c r="C95" i="29"/>
  <c r="C75" i="29"/>
  <c r="C39" i="29"/>
  <c r="C43" i="29"/>
  <c r="C21" i="29"/>
  <c r="C45" i="4"/>
  <c r="H25" i="71" l="1"/>
  <c r="G25" i="71"/>
  <c r="C74" i="29"/>
  <c r="D26" i="71" l="1"/>
  <c r="D24" i="71" l="1"/>
  <c r="D25" i="71"/>
  <c r="E156" i="29"/>
  <c r="E155" i="29" s="1"/>
  <c r="E51" i="4" l="1"/>
  <c r="C57" i="4" l="1"/>
  <c r="E45" i="4" l="1"/>
  <c r="C40" i="27"/>
  <c r="C53" i="4"/>
  <c r="C51" i="4"/>
  <c r="C49" i="4"/>
  <c r="C47" i="4"/>
  <c r="C43" i="4"/>
  <c r="C14" i="4"/>
  <c r="C14" i="3"/>
  <c r="C13" i="3" s="1"/>
  <c r="C33" i="3" s="1"/>
  <c r="C15" i="29"/>
  <c r="C13" i="4" l="1"/>
  <c r="E14" i="29" l="1"/>
  <c r="E13" i="29" s="1"/>
  <c r="E159" i="29" s="1"/>
  <c r="E43" i="4" l="1"/>
  <c r="E47" i="4"/>
  <c r="E75" i="27" l="1"/>
  <c r="E53" i="4" l="1"/>
  <c r="E49" i="4"/>
  <c r="C157" i="29" l="1"/>
  <c r="C156" i="29" s="1"/>
  <c r="C155" i="29" s="1"/>
  <c r="C159" i="29" s="1"/>
  <c r="C153" i="29" l="1"/>
  <c r="C152" i="29" s="1"/>
  <c r="C49" i="29"/>
  <c r="C65" i="29"/>
  <c r="C67" i="29"/>
  <c r="C30" i="29" l="1"/>
  <c r="C59" i="29"/>
  <c r="C38" i="29" s="1"/>
  <c r="C136" i="29"/>
  <c r="C124" i="29"/>
  <c r="C104" i="29" l="1"/>
  <c r="C14" i="29"/>
  <c r="C13" i="29" l="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<sst xmlns="http://schemas.openxmlformats.org/spreadsheetml/2006/main" count="9162" uniqueCount="4308">
  <si>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</si>
  <si>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</si>
  <si>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</si>
  <si>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</si>
  <si>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</si>
  <si>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</si>
  <si>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</si>
  <si>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</si>
  <si>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</si>
  <si>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</si>
  <si>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</si>
  <si>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</si>
  <si>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</si>
  <si>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</si>
  <si>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</si>
  <si>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</si>
  <si>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</si>
  <si>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</si>
  <si>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</si>
  <si>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</si>
  <si>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</si>
  <si>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</si>
  <si>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</si>
  <si>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</si>
  <si>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</si>
  <si>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</si>
  <si>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</si>
  <si>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</si>
  <si>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</si>
  <si>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</si>
  <si>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</si>
  <si>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</si>
  <si>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</si>
  <si>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</si>
  <si>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</si>
  <si>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</si>
  <si>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</si>
  <si>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</si>
  <si>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</si>
  <si>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</si>
  <si>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</si>
  <si>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</si>
  <si>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</si>
  <si>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</si>
  <si>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</si>
  <si>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</si>
  <si>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</si>
  <si>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</si>
  <si>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</si>
  <si>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</si>
  <si>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</si>
  <si>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</si>
  <si>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</si>
  <si>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</si>
  <si>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</si>
  <si>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</si>
  <si>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</si>
  <si>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</si>
  <si>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</si>
  <si>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</si>
  <si>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</si>
  <si>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</si>
  <si>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</si>
  <si>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</si>
  <si>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</si>
  <si>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</si>
  <si>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</si>
  <si>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</si>
  <si>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</si>
  <si>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</si>
  <si>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</si>
  <si>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</si>
  <si>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</si>
  <si>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</si>
  <si>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</si>
  <si>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</si>
  <si>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</si>
  <si>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</si>
  <si>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</si>
  <si>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</si>
  <si>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</si>
  <si>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</si>
  <si>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</si>
  <si>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</si>
  <si>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</si>
  <si>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</si>
  <si>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</si>
  <si>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</si>
  <si>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</si>
  <si>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</si>
  <si>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</si>
  <si>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</si>
  <si>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</si>
  <si>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</si>
  <si>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</si>
  <si>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</si>
  <si>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</si>
  <si>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</si>
  <si>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</si>
  <si>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</si>
  <si>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</si>
  <si>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</si>
  <si>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</si>
  <si>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</si>
  <si>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</si>
  <si>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</si>
  <si>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</si>
  <si>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</si>
  <si>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</si>
  <si>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</si>
  <si>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</si>
  <si>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</si>
  <si>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</si>
  <si>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</si>
  <si>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</si>
  <si>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</si>
  <si>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</si>
  <si>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</si>
  <si>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</si>
  <si>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</si>
  <si>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</si>
  <si>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</si>
  <si>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</si>
  <si>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</si>
  <si>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</si>
  <si>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</si>
  <si>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</si>
  <si>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</si>
  <si>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</si>
  <si>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</si>
  <si>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</si>
  <si>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</si>
  <si>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</si>
  <si>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</si>
  <si>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</si>
  <si>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</si>
  <si>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</si>
  <si>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</si>
  <si>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</si>
  <si>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</si>
  <si>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</si>
  <si>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</si>
  <si>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</si>
  <si>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</si>
  <si>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</si>
  <si>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</si>
  <si>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</si>
  <si>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</si>
  <si>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</si>
  <si>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</si>
  <si>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</si>
  <si>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</si>
  <si>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</si>
  <si>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</si>
  <si>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</si>
  <si>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</si>
  <si>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</si>
  <si>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</si>
  <si>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</si>
  <si>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</si>
  <si>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</si>
  <si>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</si>
  <si>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</si>
  <si>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</si>
  <si>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</si>
  <si>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</si>
  <si>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</si>
  <si>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</si>
  <si>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</si>
  <si>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</si>
  <si>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</si>
  <si>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</si>
  <si>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</si>
  <si>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</si>
  <si>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</si>
  <si>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</si>
  <si>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</si>
  <si>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</si>
  <si>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</si>
  <si>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</si>
  <si>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</si>
  <si>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</si>
  <si>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</si>
  <si>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</si>
  <si>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</si>
  <si>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</si>
  <si>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</si>
  <si>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</si>
  <si>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</si>
  <si>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</si>
  <si>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</si>
  <si>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</si>
  <si>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</si>
  <si>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</si>
  <si>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</si>
  <si>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</si>
  <si>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</si>
  <si>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</si>
  <si>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</si>
  <si>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</si>
  <si>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</si>
  <si>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</si>
  <si>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</si>
  <si>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</si>
  <si>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</si>
  <si>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</si>
  <si>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</si>
  <si>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</si>
  <si>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</si>
  <si>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</si>
  <si>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</si>
  <si>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</si>
  <si>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</si>
  <si>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</si>
  <si>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</si>
  <si>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</si>
  <si>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</si>
  <si>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</si>
  <si>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</si>
  <si>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</si>
  <si>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</si>
  <si>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</si>
  <si>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</si>
  <si>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</si>
  <si>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</si>
  <si>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</si>
  <si>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</si>
  <si>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</si>
  <si>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</si>
  <si>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</si>
  <si>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</si>
  <si>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</si>
  <si>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</si>
  <si>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</si>
  <si>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</si>
  <si>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</si>
  <si>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</si>
  <si>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</si>
  <si>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</si>
  <si>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</si>
  <si>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</si>
  <si>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</si>
  <si>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</si>
  <si>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</si>
  <si>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</si>
  <si>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</si>
  <si>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</si>
  <si>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</si>
  <si>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</si>
  <si>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</si>
  <si>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</si>
  <si>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</si>
  <si>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</si>
  <si>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</si>
  <si>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</si>
  <si>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</si>
  <si>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</si>
  <si>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</si>
  <si>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</si>
  <si>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</si>
  <si>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</si>
  <si>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</si>
  <si>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</si>
  <si>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</si>
  <si>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</si>
  <si>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</si>
  <si>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</si>
  <si>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</si>
  <si>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</si>
  <si>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</si>
  <si>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</si>
  <si>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</si>
  <si>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</si>
  <si>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</si>
  <si>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</si>
  <si>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</si>
  <si>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</si>
  <si>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</si>
  <si>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</si>
  <si>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</si>
  <si>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</si>
  <si>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</si>
  <si>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</si>
  <si>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</si>
  <si>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</si>
  <si>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</si>
  <si>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</si>
  <si>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</si>
  <si>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</si>
  <si>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</si>
  <si>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</si>
  <si>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</si>
  <si>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</si>
  <si>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</si>
  <si>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</si>
  <si>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</si>
  <si>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</si>
  <si>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</si>
  <si>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</si>
  <si>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</si>
  <si>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</si>
  <si>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</si>
  <si>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</si>
  <si>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</si>
  <si>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</si>
  <si>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</si>
  <si>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</si>
  <si>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</si>
  <si>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</si>
  <si>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</si>
  <si>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</si>
  <si>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</si>
  <si>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</si>
  <si>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</si>
  <si>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</si>
  <si>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</si>
  <si>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</si>
  <si>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</si>
  <si>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</si>
  <si>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</si>
  <si>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</si>
  <si>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</si>
  <si>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</si>
  <si>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</si>
  <si>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</si>
  <si>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</si>
  <si>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</si>
  <si>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</si>
  <si>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</si>
  <si>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</si>
  <si>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</si>
  <si>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</si>
  <si>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</si>
  <si>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</si>
  <si>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</si>
  <si>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</si>
  <si>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</si>
  <si>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</si>
  <si>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</si>
  <si>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</si>
  <si>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</si>
  <si>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</si>
  <si>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</si>
  <si>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</si>
  <si>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</si>
  <si>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</si>
  <si>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</si>
  <si>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</si>
  <si>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</si>
  <si>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</si>
  <si>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</si>
  <si>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</si>
  <si>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</si>
  <si>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</si>
  <si>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</si>
  <si>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</si>
  <si>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</si>
  <si>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</si>
  <si>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</si>
  <si>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</si>
  <si>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</si>
  <si>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</si>
  <si>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</si>
  <si>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</si>
  <si>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</si>
  <si>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</si>
  <si>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</si>
  <si>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</si>
  <si>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</si>
  <si>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</si>
  <si>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</si>
  <si>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</si>
  <si>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</si>
  <si>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</si>
  <si>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</si>
  <si>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</si>
  <si>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</si>
  <si>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</si>
  <si>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</si>
  <si>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</si>
  <si>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</si>
  <si>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</si>
  <si>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</si>
  <si>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</si>
  <si>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</si>
  <si>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</si>
  <si>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</si>
  <si>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</si>
  <si>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</si>
  <si>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</si>
  <si>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</si>
  <si>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</si>
  <si>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</si>
  <si>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</si>
  <si>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</si>
  <si>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</si>
  <si>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</si>
  <si>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</si>
  <si>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</si>
  <si>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</si>
  <si>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</si>
  <si>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</si>
  <si>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</si>
  <si>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</si>
  <si>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</si>
  <si>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</si>
  <si>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</si>
  <si>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</si>
  <si>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</si>
  <si>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</si>
  <si>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</si>
  <si>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</si>
  <si>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</si>
  <si>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</si>
  <si>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</si>
  <si>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</si>
  <si>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</si>
  <si>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</si>
  <si>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</si>
  <si>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</si>
  <si>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</si>
  <si>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</si>
  <si>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</si>
  <si>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</si>
  <si>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</si>
  <si>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</si>
  <si>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</si>
  <si>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</si>
  <si>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</si>
  <si>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</si>
  <si>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</si>
  <si>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</si>
  <si>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</si>
  <si>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</si>
  <si>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</si>
  <si>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</si>
  <si>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</si>
  <si>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</si>
  <si>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</si>
  <si>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</si>
  <si>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</si>
  <si>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</si>
  <si>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</si>
  <si>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</si>
  <si>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</si>
  <si>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</si>
  <si>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</si>
  <si>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</si>
  <si>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</si>
  <si>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</si>
  <si>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</si>
  <si>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</si>
  <si>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</si>
  <si>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</si>
  <si>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</si>
  <si>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</si>
  <si>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</si>
  <si>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</si>
  <si>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</si>
  <si>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</si>
  <si>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</si>
  <si>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</si>
  <si>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</si>
  <si>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</si>
  <si>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</si>
  <si>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</si>
  <si>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</si>
  <si>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</si>
  <si>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</si>
  <si>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</si>
  <si>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</si>
  <si>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</si>
  <si>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</si>
  <si>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</si>
  <si>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</si>
  <si>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</si>
  <si>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</si>
  <si>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</si>
  <si>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</si>
  <si>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</si>
  <si>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</si>
  <si>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</si>
  <si>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</si>
  <si>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</si>
  <si>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</si>
  <si>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</si>
  <si>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</si>
  <si>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</si>
  <si>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</si>
  <si>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</si>
  <si>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</si>
  <si>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</si>
  <si>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</si>
  <si>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</si>
  <si>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</si>
  <si>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</si>
  <si>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</si>
  <si>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</si>
  <si>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</si>
  <si>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</si>
  <si>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</si>
  <si>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</si>
  <si>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</si>
  <si>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</si>
  <si>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</si>
  <si>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</si>
  <si>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</si>
  <si>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</si>
  <si>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</si>
  <si>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</si>
  <si>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</si>
  <si>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</si>
  <si>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</si>
  <si>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</si>
  <si>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</si>
  <si>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</si>
  <si>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</si>
  <si>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</si>
  <si>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</si>
  <si>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</si>
  <si>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</si>
  <si>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</si>
  <si>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</si>
  <si>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</si>
  <si>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</si>
  <si>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</si>
  <si>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</si>
  <si>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</si>
  <si>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</si>
  <si>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</si>
  <si>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</si>
  <si>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</si>
  <si>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</si>
  <si>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</si>
  <si>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</si>
  <si>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</si>
  <si>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</si>
  <si>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</si>
  <si>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</si>
  <si>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</si>
  <si>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</si>
  <si>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</si>
  <si>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</si>
  <si>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</si>
  <si>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</si>
  <si>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</si>
  <si>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</si>
  <si>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</si>
  <si>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</si>
  <si>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</si>
  <si>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</si>
  <si>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</si>
  <si>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</si>
  <si>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</si>
  <si>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</si>
  <si>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</si>
  <si>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</si>
  <si>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</si>
  <si>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</si>
  <si>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</si>
  <si>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</si>
  <si>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</si>
  <si>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</si>
  <si>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</si>
  <si>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</si>
  <si>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</si>
  <si>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</si>
  <si>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</si>
  <si>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</si>
  <si>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</si>
  <si>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</si>
  <si>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</si>
  <si>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</si>
  <si>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</si>
  <si>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</si>
  <si>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</si>
  <si>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</si>
  <si>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</si>
  <si>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</si>
  <si>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</si>
  <si>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</si>
  <si>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</si>
  <si>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</si>
  <si>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</si>
  <si>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</si>
  <si>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</si>
  <si>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</si>
  <si>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</si>
  <si>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</si>
  <si>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</si>
  <si>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</si>
  <si>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</si>
  <si>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</si>
  <si>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</si>
  <si>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</si>
  <si>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</si>
  <si>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</si>
  <si>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</si>
  <si>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</si>
  <si>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</si>
  <si>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</si>
  <si>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</si>
  <si>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</si>
  <si>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</si>
  <si>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</si>
  <si>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</si>
  <si>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</si>
  <si>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</si>
  <si>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</si>
  <si>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</si>
  <si>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</si>
  <si>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</si>
  <si>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</si>
  <si>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</si>
  <si>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</si>
  <si>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</si>
  <si>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</si>
  <si>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</si>
  <si>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</si>
  <si>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</si>
  <si>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</si>
  <si>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</si>
  <si>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</si>
  <si>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</si>
  <si>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</si>
  <si>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</si>
  <si>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</si>
  <si>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</si>
  <si>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</si>
  <si>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</si>
  <si>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</si>
  <si>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</si>
  <si>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</si>
  <si>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</si>
  <si>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</si>
  <si>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</si>
  <si>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</si>
  <si>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</si>
  <si>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</si>
  <si>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</si>
  <si>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</si>
  <si>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</si>
  <si>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</si>
  <si>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</si>
  <si>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</si>
  <si>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</si>
  <si>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</si>
  <si>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</si>
  <si>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</si>
  <si>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</si>
  <si>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</si>
  <si>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</si>
  <si>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</si>
  <si>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</si>
  <si>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</si>
  <si>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</si>
  <si>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</si>
  <si>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</si>
  <si>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</si>
  <si>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</si>
  <si>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</si>
  <si>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</si>
  <si>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</si>
  <si>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</si>
  <si>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</si>
  <si>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</si>
  <si>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</si>
  <si>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</si>
  <si>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</si>
  <si>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</si>
  <si>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</si>
  <si>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</si>
  <si>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</si>
  <si>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</si>
  <si>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</si>
  <si>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</si>
  <si>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</si>
  <si>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</si>
  <si>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</si>
  <si>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</si>
  <si>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</si>
  <si>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</si>
  <si>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</si>
  <si>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</si>
  <si>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</si>
  <si>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</si>
  <si>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</si>
  <si>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</si>
  <si>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</si>
  <si>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</si>
  <si>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</si>
  <si>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</si>
  <si>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</si>
  <si>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</si>
  <si>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</si>
  <si>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</si>
  <si>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</si>
  <si>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</si>
  <si>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</si>
  <si>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</si>
  <si>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</si>
  <si>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</si>
  <si>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</si>
  <si>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</si>
  <si>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</si>
  <si>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</si>
  <si>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</si>
  <si>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</si>
  <si>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</si>
  <si>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</si>
  <si>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</si>
  <si>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</si>
  <si>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</si>
  <si>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</si>
  <si>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</si>
  <si>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</si>
  <si>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</si>
  <si>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</si>
  <si>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</si>
  <si>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</si>
  <si>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</si>
  <si>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</si>
  <si>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</si>
  <si>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</si>
  <si>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</si>
  <si>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</si>
  <si>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</si>
  <si>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</si>
  <si>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</si>
  <si>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</si>
  <si>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</si>
  <si>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</si>
  <si>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</si>
  <si>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</si>
  <si>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</si>
  <si>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</si>
  <si>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</si>
  <si>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</si>
  <si>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</si>
  <si>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</si>
  <si>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</si>
  <si>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</si>
  <si>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</si>
  <si>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</si>
  <si>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</si>
  <si>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</si>
  <si>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</si>
  <si>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</si>
  <si>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</si>
  <si>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</si>
  <si>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</si>
  <si>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</si>
  <si>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</si>
  <si>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</si>
  <si>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</si>
  <si>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</si>
  <si>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</si>
  <si>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</si>
  <si>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</si>
  <si>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</si>
  <si>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</si>
  <si>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</si>
  <si>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</si>
  <si>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</si>
  <si>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</si>
  <si>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</si>
  <si>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</si>
  <si>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</si>
  <si>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</si>
  <si>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</si>
  <si>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</si>
  <si>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</si>
  <si>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</si>
  <si>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</si>
  <si>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</si>
  <si>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</si>
  <si>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</si>
  <si>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</si>
  <si>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</si>
  <si>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</si>
  <si>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</si>
  <si>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</si>
  <si>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</si>
  <si>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</si>
  <si>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</si>
  <si>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</si>
  <si>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</si>
  <si>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</si>
  <si>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</si>
  <si>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</si>
  <si>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</si>
  <si>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</si>
  <si>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</si>
  <si>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</si>
  <si>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</si>
  <si>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</si>
  <si>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</si>
  <si>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</si>
  <si>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</si>
  <si>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</si>
  <si>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</si>
  <si>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</si>
  <si>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</si>
  <si>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</si>
  <si>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</si>
  <si>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</si>
  <si>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</si>
  <si>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</si>
  <si>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</si>
  <si>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</si>
  <si>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</si>
  <si>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</si>
  <si>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</si>
  <si>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</si>
  <si>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</si>
  <si>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</si>
  <si>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</si>
  <si>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</si>
  <si>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</si>
  <si>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</si>
  <si>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</si>
  <si>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</si>
  <si>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</si>
  <si>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</si>
  <si>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</si>
  <si>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</si>
  <si>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</si>
  <si>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</si>
  <si>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</si>
  <si>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</si>
  <si>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</si>
  <si>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</si>
  <si>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</si>
  <si>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</si>
  <si>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</si>
  <si>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</si>
  <si>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</si>
  <si>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</si>
  <si>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</si>
  <si>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</si>
  <si>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</si>
  <si>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</si>
  <si>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</si>
  <si>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</si>
  <si>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</si>
  <si>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</si>
  <si>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</si>
  <si>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</si>
  <si>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</si>
  <si>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</si>
  <si>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</si>
  <si>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</si>
  <si>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</si>
  <si>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</si>
  <si>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</si>
  <si>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</si>
  <si>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</si>
  <si>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</si>
  <si>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</si>
  <si>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</si>
  <si>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</si>
  <si>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</si>
  <si>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</si>
  <si>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</si>
  <si>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</si>
  <si>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</si>
  <si>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</si>
  <si>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</si>
  <si>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</si>
  <si>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</si>
  <si>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</si>
  <si>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</si>
  <si>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</si>
  <si>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</si>
  <si>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</si>
  <si>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</si>
  <si>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</si>
  <si>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</si>
  <si>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</si>
  <si>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</si>
  <si>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</si>
  <si>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</si>
  <si>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</si>
  <si>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</si>
  <si>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</si>
  <si>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</si>
  <si>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</si>
  <si>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</si>
  <si>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</si>
  <si>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</si>
  <si>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</si>
  <si>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</si>
  <si>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</si>
  <si>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</si>
  <si>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</si>
  <si>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</si>
  <si>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</si>
  <si>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</si>
  <si>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</si>
  <si>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</si>
  <si>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</si>
  <si>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</si>
  <si>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</si>
  <si>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</si>
  <si>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</si>
  <si>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</si>
  <si>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</si>
  <si>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</si>
  <si>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</si>
  <si>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</si>
  <si>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</si>
  <si>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</si>
  <si>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</si>
  <si>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</si>
  <si>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</si>
  <si>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</si>
  <si>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</si>
  <si>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</si>
  <si>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</si>
  <si>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</si>
  <si>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</si>
  <si>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</si>
  <si>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</si>
  <si>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</si>
  <si>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</si>
  <si>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</si>
  <si>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</si>
  <si>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</si>
  <si>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</si>
  <si>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</si>
  <si>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</si>
  <si>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</si>
  <si>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</si>
  <si>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</si>
  <si>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</si>
  <si>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</si>
  <si>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</si>
  <si>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</si>
  <si>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</si>
  <si>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</si>
  <si>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</si>
  <si>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</si>
  <si>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</si>
  <si>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</si>
  <si>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</si>
  <si>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</si>
  <si>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</si>
  <si>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</si>
  <si>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</si>
  <si>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</si>
  <si>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</si>
  <si>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</si>
  <si>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</si>
  <si>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</si>
  <si>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</si>
  <si>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</si>
  <si>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</si>
  <si>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</si>
  <si>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</si>
  <si>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</si>
  <si>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</si>
  <si>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</si>
  <si>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</si>
  <si>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</si>
  <si>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</si>
  <si>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</si>
  <si>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</si>
  <si>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</si>
  <si>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</si>
  <si>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</si>
  <si>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</si>
  <si>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</si>
  <si>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</si>
  <si>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</si>
  <si>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</si>
  <si>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</si>
  <si>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</si>
  <si>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</si>
  <si>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</si>
  <si>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</si>
  <si>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</si>
  <si>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</si>
  <si>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</si>
  <si>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</si>
  <si>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</si>
  <si>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</si>
  <si>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</si>
  <si>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</si>
  <si>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</si>
  <si>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</si>
  <si>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</si>
  <si>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</si>
  <si>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</si>
  <si>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</si>
  <si>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</si>
  <si>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</si>
  <si>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</si>
  <si>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</si>
  <si>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</si>
  <si>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</si>
  <si>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</si>
  <si>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</si>
  <si>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</si>
  <si>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</si>
  <si>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</si>
  <si>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</si>
  <si>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</si>
  <si>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</si>
  <si>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</si>
  <si>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</si>
  <si>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</si>
  <si>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</si>
  <si>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</si>
  <si>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</si>
  <si>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</si>
  <si>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</si>
  <si>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</si>
  <si>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</si>
  <si>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</si>
  <si>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</si>
  <si>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</si>
  <si>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</si>
  <si>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</si>
  <si>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</si>
  <si>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</si>
  <si>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</si>
  <si>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</si>
  <si>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</si>
  <si>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</si>
  <si>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</si>
  <si>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</si>
  <si>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</si>
  <si>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</si>
  <si>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</si>
  <si>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</si>
  <si>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</si>
  <si>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</si>
  <si>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</si>
  <si>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</si>
  <si>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</si>
  <si>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</si>
  <si>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</si>
  <si>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</si>
  <si>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</si>
  <si>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</si>
  <si>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</si>
  <si>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</si>
  <si>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</si>
  <si>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</si>
  <si>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</si>
  <si>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</si>
  <si>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</si>
  <si>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</si>
  <si>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</si>
  <si>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</si>
  <si>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</si>
  <si>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</si>
  <si>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</si>
  <si>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</si>
  <si>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</si>
  <si>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</si>
  <si>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</si>
  <si>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</si>
  <si>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</si>
  <si>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</si>
  <si>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</si>
  <si>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</si>
  <si>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</si>
  <si>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</si>
  <si>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</si>
  <si>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</si>
  <si>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</si>
  <si>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</si>
  <si>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</si>
  <si>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</si>
  <si>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</si>
  <si>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</si>
  <si>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</si>
  <si>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</si>
  <si>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</si>
  <si>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</si>
  <si>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</si>
  <si>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</si>
  <si>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</si>
  <si>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</si>
  <si>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</si>
  <si>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</si>
  <si>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</si>
  <si>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</si>
  <si>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</si>
  <si>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</si>
  <si>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</si>
  <si>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</si>
  <si>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</si>
  <si>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</si>
  <si>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</si>
  <si>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</si>
  <si>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</si>
  <si>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</si>
  <si>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</si>
  <si>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</si>
  <si>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</si>
  <si>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</si>
  <si>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</si>
  <si>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</si>
  <si>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</si>
  <si>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</si>
  <si>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</si>
  <si>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</si>
  <si>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</si>
  <si>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</si>
  <si>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</si>
  <si>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</si>
  <si>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</si>
  <si>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</si>
  <si>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</si>
  <si>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</si>
  <si>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</si>
  <si>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</si>
  <si>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</si>
  <si>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</si>
  <si>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</si>
  <si>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</si>
  <si>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</si>
  <si>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</si>
  <si>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</si>
  <si>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</si>
  <si>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</si>
  <si>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</si>
  <si>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</si>
  <si>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</si>
  <si>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</si>
  <si>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</si>
  <si>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</si>
  <si>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</si>
  <si>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</si>
  <si>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</si>
  <si>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</si>
  <si>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</si>
  <si>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</si>
  <si>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</si>
  <si>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</si>
  <si>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</si>
  <si>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</si>
  <si>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</si>
  <si>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</si>
  <si>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</si>
  <si>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</si>
  <si>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</si>
  <si>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</si>
  <si>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</si>
  <si>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</si>
  <si>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</si>
  <si>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</si>
  <si>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</si>
  <si>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</si>
  <si>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</si>
  <si>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</si>
  <si>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</si>
  <si>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</si>
  <si>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</si>
  <si>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</si>
  <si>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</si>
  <si>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</si>
  <si>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</si>
  <si>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</si>
  <si>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</si>
  <si>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</si>
  <si>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</si>
  <si>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</si>
  <si>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</si>
  <si>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</si>
  <si>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</si>
  <si>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</si>
  <si>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</si>
  <si>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</si>
  <si>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</si>
  <si>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</si>
  <si>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</si>
  <si>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</si>
  <si>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</si>
  <si>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</si>
  <si>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</si>
  <si>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</si>
  <si>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</si>
  <si>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</si>
  <si>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</si>
  <si>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</si>
  <si>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</si>
  <si>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</si>
  <si>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</si>
  <si>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</si>
  <si>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</si>
  <si>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</si>
  <si>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</si>
  <si>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</si>
  <si>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</si>
  <si>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</si>
  <si>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</si>
  <si>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</si>
  <si>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</si>
  <si>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</si>
  <si>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</si>
  <si>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</si>
  <si>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</si>
  <si>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</si>
  <si>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</si>
  <si>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</si>
  <si>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</si>
  <si>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</si>
  <si>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</si>
  <si>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</si>
  <si>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</si>
  <si>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</si>
  <si>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</si>
  <si>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</si>
  <si>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</si>
  <si>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</si>
  <si>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</si>
  <si>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</si>
  <si>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</si>
  <si>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</si>
  <si>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</si>
  <si>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</si>
  <si>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</si>
  <si>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</si>
  <si>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</si>
  <si>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</si>
  <si>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</si>
  <si>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</si>
  <si>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</si>
  <si>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</si>
  <si>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</si>
  <si>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</si>
  <si>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</si>
  <si>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</si>
  <si>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</si>
  <si>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</si>
  <si>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</si>
  <si>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</si>
  <si>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</si>
  <si>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</si>
  <si>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</si>
  <si>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</si>
  <si>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</si>
  <si>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</si>
  <si>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</si>
  <si>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</si>
  <si>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</si>
  <si>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</si>
  <si>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</si>
  <si>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</si>
  <si>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</si>
  <si>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</si>
  <si>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</si>
  <si>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</si>
  <si>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</si>
  <si>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</si>
  <si>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</si>
  <si>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</si>
  <si>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</si>
  <si>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</si>
  <si>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</si>
  <si>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</si>
  <si>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</si>
  <si>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</si>
  <si>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</si>
  <si>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</si>
  <si>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</si>
  <si>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</si>
  <si>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</si>
  <si>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</si>
  <si>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</si>
  <si>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</si>
  <si>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</si>
  <si>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</si>
  <si>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</si>
  <si>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</si>
  <si>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</si>
  <si>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</si>
  <si>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</si>
  <si>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</si>
  <si>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</si>
  <si>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</si>
  <si>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</si>
  <si>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</si>
  <si>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</si>
  <si>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</si>
  <si>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</si>
  <si>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</si>
  <si>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</si>
  <si>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</si>
  <si>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</si>
  <si>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</si>
  <si>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</si>
  <si>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</si>
  <si>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</si>
  <si>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</si>
  <si>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</si>
  <si>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</si>
  <si>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</si>
  <si>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</si>
  <si>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</si>
  <si>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</si>
  <si>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</si>
  <si>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</si>
  <si>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</si>
  <si>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</si>
  <si>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</si>
  <si>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</si>
  <si>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</si>
  <si>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</si>
  <si>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</si>
  <si>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</si>
  <si>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</si>
  <si>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</si>
  <si>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</si>
  <si>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</si>
  <si>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</si>
  <si>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</si>
  <si>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</si>
  <si>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</si>
  <si>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</si>
  <si>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</si>
  <si>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</si>
  <si>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</si>
  <si>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</si>
  <si>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</si>
  <si>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</si>
  <si>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</si>
  <si>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</si>
  <si>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</si>
  <si>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</si>
  <si>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</si>
  <si>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</si>
  <si>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</si>
  <si>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</si>
  <si>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</si>
  <si>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</si>
  <si>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</si>
  <si>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</si>
  <si>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</si>
  <si>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</si>
  <si>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</si>
  <si>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</si>
  <si>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</si>
  <si>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</si>
  <si>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</si>
  <si>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</si>
  <si>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</si>
  <si>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</si>
  <si>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</si>
  <si>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</si>
  <si>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</si>
  <si>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</si>
  <si>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</si>
  <si>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</si>
  <si>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</si>
  <si>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</si>
  <si>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</si>
  <si>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</si>
  <si>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</si>
  <si>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</si>
  <si>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</si>
  <si>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</si>
  <si>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</si>
  <si>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</si>
  <si>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</si>
  <si>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</si>
  <si>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</si>
  <si>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</si>
  <si>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</si>
  <si>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</si>
  <si>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</si>
  <si>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</si>
  <si>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</si>
  <si>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</si>
  <si>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</si>
  <si>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</si>
  <si>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</si>
  <si>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</si>
  <si>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</si>
  <si>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</si>
  <si>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</si>
  <si>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</si>
  <si>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</si>
  <si>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</si>
  <si>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</si>
  <si>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</si>
  <si>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</si>
  <si>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</si>
  <si>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</si>
  <si>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</si>
  <si>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</si>
  <si>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</si>
  <si>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</si>
  <si>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</si>
  <si>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</si>
  <si>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</si>
  <si>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</si>
  <si>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</si>
  <si>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</si>
  <si>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</si>
  <si>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</si>
  <si>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</si>
  <si>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</si>
  <si>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</si>
  <si>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</si>
  <si>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</si>
  <si>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</si>
  <si>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</si>
  <si>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</si>
  <si>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</si>
  <si>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</si>
  <si>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</si>
  <si>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</si>
  <si>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</si>
  <si>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</si>
  <si>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</si>
  <si>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</si>
  <si>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</si>
  <si>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</si>
  <si>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</si>
  <si>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</si>
  <si>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</si>
  <si>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</si>
  <si>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</si>
  <si>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</si>
  <si>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</si>
  <si>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</si>
  <si>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</si>
  <si>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</si>
  <si>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</si>
  <si>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</si>
  <si>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</si>
  <si>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</si>
  <si>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</si>
  <si>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</si>
  <si>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</si>
  <si>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</si>
  <si>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</si>
  <si>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</si>
  <si>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</si>
  <si>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</si>
  <si>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</si>
  <si>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</si>
  <si>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</si>
  <si>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</si>
  <si>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</si>
  <si>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</si>
  <si>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</si>
  <si>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</si>
  <si>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</si>
  <si>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</si>
  <si>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</si>
  <si>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</si>
  <si>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</si>
  <si>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</si>
  <si>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</si>
  <si>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</si>
  <si>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</si>
  <si>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</si>
  <si>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</si>
  <si>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</si>
  <si>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</si>
  <si>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</si>
  <si>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</si>
  <si>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</si>
  <si>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</si>
  <si>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</si>
  <si>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</si>
  <si>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</si>
  <si>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</si>
  <si>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</si>
  <si>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</si>
  <si>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</si>
  <si>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</si>
  <si>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</si>
  <si>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</si>
  <si>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</si>
  <si>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</si>
  <si>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</si>
  <si>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</si>
  <si>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</si>
  <si>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</si>
  <si>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</si>
  <si>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</si>
  <si>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</si>
  <si>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</si>
  <si>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</si>
  <si>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</si>
  <si>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</si>
  <si>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</si>
  <si>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</si>
  <si>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</si>
  <si>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</si>
  <si>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</si>
  <si>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</si>
  <si>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</si>
  <si>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</si>
  <si>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</si>
  <si>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</si>
  <si>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</si>
  <si>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</si>
  <si>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</si>
  <si>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</si>
  <si>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</si>
  <si>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</si>
  <si>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</si>
  <si>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</si>
  <si>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</si>
  <si>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</si>
  <si>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</si>
  <si>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</si>
  <si>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</si>
  <si>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</si>
  <si>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</si>
  <si>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</si>
  <si>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</si>
  <si>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</si>
  <si>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</si>
  <si>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</si>
  <si>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</si>
  <si>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</si>
  <si>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</si>
  <si>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</si>
  <si>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</si>
  <si>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</si>
  <si>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</si>
  <si>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</si>
  <si>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</si>
  <si>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</si>
  <si>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</si>
  <si>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</si>
  <si>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</si>
  <si>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</si>
  <si>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</si>
  <si>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</si>
  <si>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</si>
  <si>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</si>
  <si>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</si>
  <si>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</si>
  <si>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</si>
  <si>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</si>
  <si>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</si>
  <si>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</si>
  <si>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</si>
  <si>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</si>
  <si>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</si>
  <si>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</si>
  <si>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</si>
  <si>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</si>
  <si>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</si>
  <si>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</si>
  <si>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</si>
  <si>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</si>
  <si>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</si>
  <si>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</si>
  <si>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</si>
  <si>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</si>
  <si>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</si>
  <si>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</si>
  <si>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</si>
  <si>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</si>
  <si>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</si>
  <si>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</si>
  <si>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</si>
  <si>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</si>
  <si>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</si>
  <si>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</si>
  <si>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</si>
  <si>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</si>
  <si>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</si>
  <si>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</si>
  <si>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</si>
  <si>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</si>
  <si>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</si>
  <si>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</si>
  <si>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</si>
  <si>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</si>
  <si>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</si>
  <si>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</si>
  <si>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</si>
  <si>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</si>
  <si>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</si>
  <si>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</si>
  <si>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</si>
  <si>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</si>
  <si>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</si>
  <si>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</si>
  <si>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</si>
  <si>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</si>
  <si>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</si>
  <si>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</si>
  <si>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</si>
  <si>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</si>
  <si>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</si>
  <si>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</si>
  <si>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</si>
  <si>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</si>
  <si>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</si>
  <si>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</si>
  <si>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</si>
  <si>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</si>
  <si>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</si>
  <si>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</si>
  <si>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</si>
  <si>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</si>
  <si>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</si>
  <si>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</si>
  <si>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</si>
  <si>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</si>
  <si>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</si>
  <si>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</si>
  <si>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</si>
  <si>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</si>
  <si>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</si>
  <si>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</si>
  <si>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</si>
  <si>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</si>
  <si>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</si>
  <si>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</si>
  <si>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</si>
  <si>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</si>
  <si>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</si>
  <si>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</si>
  <si>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</si>
  <si>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</si>
  <si>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</si>
  <si>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</si>
  <si>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</si>
  <si>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</si>
  <si>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</si>
  <si>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</si>
  <si>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</si>
  <si>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</si>
  <si>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</si>
  <si>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</si>
  <si>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</si>
  <si>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</si>
  <si>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</si>
  <si>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</si>
  <si>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</si>
  <si>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</si>
  <si>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</si>
  <si>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</si>
  <si>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</si>
  <si>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</si>
  <si>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</si>
  <si>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</si>
  <si>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</si>
  <si>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</si>
  <si>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</si>
  <si>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</si>
  <si>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</si>
  <si>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</si>
  <si>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</si>
  <si>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</si>
  <si>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</si>
  <si>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</si>
  <si>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</si>
  <si>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</si>
  <si>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</si>
  <si>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</si>
  <si>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</si>
  <si>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</si>
  <si>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</si>
  <si>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</si>
  <si>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</si>
  <si>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</si>
  <si>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</si>
  <si>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</si>
  <si>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</si>
  <si>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</si>
  <si>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</si>
  <si>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</si>
  <si>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</si>
  <si>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</si>
  <si>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</si>
  <si>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</si>
  <si>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</si>
  <si>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</si>
  <si>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</si>
  <si>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</si>
  <si>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</si>
  <si>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</si>
  <si>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</si>
  <si>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</si>
  <si>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</si>
  <si>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</si>
  <si>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</si>
  <si>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</si>
  <si>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</si>
  <si>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</si>
  <si>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</si>
  <si>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</si>
  <si>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</si>
  <si>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</si>
  <si>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</si>
  <si>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</si>
  <si>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</si>
  <si>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</si>
  <si>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</si>
  <si>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</si>
  <si>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</si>
  <si>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</si>
  <si>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</si>
  <si>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</si>
  <si>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</si>
  <si>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</si>
  <si>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</si>
  <si>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</si>
  <si>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</si>
  <si>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</si>
  <si>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</si>
  <si>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</si>
  <si>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</si>
  <si>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</si>
  <si>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</si>
  <si>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</si>
  <si>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</si>
  <si>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</si>
  <si>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</si>
  <si>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</si>
  <si>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</si>
  <si>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</si>
  <si>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</si>
  <si>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</si>
  <si>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</si>
  <si>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</si>
  <si>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</si>
  <si>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</si>
  <si>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</si>
  <si>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</si>
  <si>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</si>
  <si>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</si>
  <si>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</si>
  <si>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</si>
  <si>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</si>
  <si>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</si>
  <si>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</si>
  <si>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</si>
  <si>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</si>
  <si>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</si>
  <si>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</si>
  <si>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</si>
  <si>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</si>
  <si>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</si>
  <si>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</si>
  <si>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</si>
  <si>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</si>
  <si>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</si>
  <si>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</si>
  <si>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</si>
  <si>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</si>
  <si>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</si>
  <si>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</si>
  <si>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</si>
  <si>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</si>
  <si>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</si>
  <si>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</si>
  <si>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</si>
  <si>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</si>
  <si>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</si>
  <si>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</si>
  <si>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</si>
  <si>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</si>
  <si>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</si>
  <si>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</si>
  <si>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</si>
  <si>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</si>
  <si>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</si>
  <si>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</si>
  <si>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</si>
  <si>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</si>
  <si>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</si>
  <si>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</si>
  <si>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</si>
  <si>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</si>
  <si>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</si>
  <si>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</si>
  <si>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</si>
  <si>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</si>
  <si>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</si>
  <si>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</si>
  <si>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</si>
  <si>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</si>
  <si>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</si>
  <si>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</si>
  <si>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</si>
  <si>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</si>
  <si>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</si>
  <si>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</si>
  <si>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</si>
  <si>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</si>
  <si>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</si>
  <si>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</si>
  <si>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</si>
  <si>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</si>
  <si>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</si>
  <si>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</si>
  <si>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</si>
  <si>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</si>
  <si>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</si>
  <si>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</si>
  <si>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</si>
  <si>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</si>
  <si>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</si>
  <si>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</si>
  <si>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</si>
  <si>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</si>
  <si>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</si>
  <si>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</si>
  <si>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</si>
  <si>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</si>
  <si>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</si>
  <si>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</si>
  <si>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</si>
  <si>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</si>
  <si>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</si>
  <si>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</si>
  <si>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</si>
  <si>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</si>
  <si>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</si>
  <si>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</si>
  <si>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</si>
  <si>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</si>
  <si>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</si>
  <si>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</si>
  <si>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</si>
  <si>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</si>
  <si>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</si>
  <si>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</si>
  <si>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</si>
  <si>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</si>
  <si>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</si>
  <si>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</si>
  <si>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</si>
  <si>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</si>
  <si>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</si>
  <si>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</si>
  <si>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</si>
  <si>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</si>
  <si>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</si>
  <si>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</si>
  <si>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</si>
  <si>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</si>
  <si>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</si>
  <si>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</si>
  <si>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</si>
  <si>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</si>
  <si>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</si>
  <si>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</si>
  <si>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</si>
  <si>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</si>
  <si>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</si>
  <si>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</si>
  <si>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</si>
  <si>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</si>
  <si>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</si>
  <si>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</si>
  <si>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</si>
  <si>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</si>
  <si>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</si>
  <si>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</si>
  <si>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</si>
  <si>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</si>
  <si>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</si>
  <si>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</si>
  <si>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</si>
  <si>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</si>
  <si>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</si>
  <si>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</si>
  <si>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</si>
  <si>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</si>
  <si>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</si>
  <si>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</si>
  <si>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</si>
  <si>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</si>
  <si>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</si>
  <si>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</si>
  <si>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</si>
  <si>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</si>
  <si>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</si>
  <si>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</si>
  <si>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</si>
  <si>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</si>
  <si>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</si>
  <si>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</si>
  <si>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</si>
  <si>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</si>
  <si>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</si>
  <si>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</si>
  <si>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</si>
  <si>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</si>
  <si>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</si>
  <si>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</si>
  <si>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</si>
  <si>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</si>
  <si>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</si>
  <si>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</si>
  <si>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</si>
  <si>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</si>
  <si>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</si>
  <si>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</si>
  <si>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</si>
  <si>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</si>
  <si>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</si>
  <si>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</si>
  <si>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</si>
  <si>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</si>
  <si>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</si>
  <si>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</si>
  <si>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</si>
  <si>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</si>
  <si>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</si>
  <si>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</si>
  <si>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</si>
  <si>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</si>
  <si>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</si>
  <si>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</si>
  <si>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</si>
  <si>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</si>
  <si>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</si>
  <si>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</si>
  <si>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</si>
  <si>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</si>
  <si>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</si>
  <si>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</si>
  <si>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</si>
  <si>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</si>
  <si>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</si>
  <si>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</si>
  <si>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</si>
  <si>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</si>
  <si>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</si>
  <si>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</si>
  <si>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</si>
  <si>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</si>
  <si>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</si>
  <si>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</si>
  <si>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</si>
  <si>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</si>
  <si>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</si>
  <si>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</si>
  <si>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</si>
  <si>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</si>
  <si>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</si>
  <si>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</si>
  <si>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</si>
  <si>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</si>
  <si>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</si>
  <si>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</si>
  <si>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</si>
  <si>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</si>
  <si>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</si>
  <si>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</si>
  <si>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</si>
  <si>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</si>
  <si>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</si>
  <si>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</si>
  <si>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</si>
  <si>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</si>
  <si>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</si>
  <si>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</si>
  <si>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</si>
  <si>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</si>
  <si>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</si>
  <si>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</si>
  <si>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</si>
  <si>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</si>
  <si>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</si>
  <si>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</si>
  <si>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</si>
  <si>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</si>
  <si>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</si>
  <si>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</si>
  <si>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</si>
  <si>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</si>
  <si>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</si>
  <si>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</si>
  <si>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</si>
  <si>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</si>
  <si>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</si>
  <si>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</si>
  <si>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</si>
  <si>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</si>
  <si>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</si>
  <si>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</si>
  <si>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</si>
  <si>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</si>
  <si>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</si>
  <si>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</si>
  <si>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</si>
  <si>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</si>
  <si>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</si>
  <si>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</si>
  <si>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</si>
  <si>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</si>
  <si>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</si>
  <si>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</si>
  <si>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</si>
  <si>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</si>
  <si>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</si>
  <si>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</si>
  <si>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</si>
  <si>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</si>
  <si>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</si>
  <si>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</si>
  <si>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</si>
  <si>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</si>
  <si>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</si>
  <si>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</si>
  <si>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</si>
  <si>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</si>
  <si>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</si>
  <si>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</si>
  <si>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</si>
  <si>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</si>
  <si>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</si>
  <si>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</si>
  <si>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</si>
  <si>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</si>
  <si>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</si>
  <si>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</si>
  <si>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</si>
  <si>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</si>
  <si>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</si>
  <si>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</si>
  <si>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</si>
  <si>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</si>
  <si>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</si>
  <si>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</si>
  <si>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</si>
  <si>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</si>
  <si>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</si>
  <si>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</si>
  <si>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</si>
  <si>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</si>
  <si>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</si>
  <si>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</si>
  <si>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</si>
  <si>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</si>
  <si>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</si>
  <si>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</si>
  <si>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</si>
  <si>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</si>
  <si>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</si>
  <si>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</si>
  <si>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</si>
  <si>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</si>
  <si>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</si>
  <si>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</si>
  <si>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</si>
  <si>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</si>
  <si>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</si>
  <si>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</si>
  <si>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</si>
  <si>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</si>
  <si>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</si>
  <si>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</si>
  <si>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</si>
  <si>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</si>
  <si>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</si>
  <si>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</si>
  <si>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</si>
  <si>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</si>
  <si>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</si>
  <si>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</si>
  <si>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</si>
  <si>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</si>
  <si>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</si>
  <si>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</si>
  <si>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</si>
  <si>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</si>
  <si>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</si>
  <si>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</si>
  <si>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</si>
  <si>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</si>
  <si>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</si>
  <si>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</si>
  <si>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</si>
  <si>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</si>
  <si>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</si>
  <si>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</si>
  <si>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</si>
  <si>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</si>
  <si>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</si>
  <si>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</si>
  <si>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</si>
  <si>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</si>
  <si>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</si>
  <si>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</si>
  <si>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</si>
  <si>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</si>
  <si>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</si>
  <si>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</si>
  <si>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</si>
  <si>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</si>
  <si>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</si>
  <si>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</si>
  <si>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</si>
  <si>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</si>
  <si>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</si>
  <si>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</si>
  <si>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</si>
  <si>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</si>
  <si>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</si>
  <si>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</si>
  <si>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</si>
  <si>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</si>
  <si>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</si>
  <si>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</si>
  <si>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</si>
  <si>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</si>
  <si>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</si>
  <si>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</si>
  <si>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</si>
  <si>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</si>
  <si>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</si>
  <si>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</si>
  <si>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</si>
  <si>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</si>
  <si>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</si>
  <si>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</si>
  <si>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</si>
  <si>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</si>
  <si>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</si>
  <si>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</si>
  <si>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</si>
  <si>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</si>
  <si>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</si>
  <si>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</si>
  <si>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</si>
  <si>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</si>
  <si>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</si>
  <si>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</si>
  <si>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</si>
  <si>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</si>
  <si>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</si>
  <si>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</si>
  <si>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</si>
  <si>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</si>
  <si>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</si>
  <si>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</si>
  <si>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</si>
  <si>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</si>
  <si>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</si>
  <si>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</si>
  <si>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</si>
  <si>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</si>
  <si>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</si>
  <si>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</si>
  <si>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</si>
  <si>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</si>
  <si>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</si>
  <si>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</si>
  <si>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</si>
  <si>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</si>
  <si>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</si>
  <si>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</si>
  <si>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</si>
  <si>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</si>
  <si>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</si>
  <si>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</si>
  <si>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</si>
  <si>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</si>
  <si>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</si>
  <si>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</si>
  <si>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</si>
  <si>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</si>
  <si>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</si>
  <si>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</si>
  <si>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</si>
  <si>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</si>
  <si>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</si>
  <si>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</si>
  <si>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</si>
  <si>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</si>
  <si>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</si>
  <si>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</si>
  <si>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</si>
  <si>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</si>
  <si>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</si>
  <si>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</si>
  <si>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</si>
  <si>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</si>
  <si>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</si>
  <si>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</si>
  <si>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</si>
  <si>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</si>
  <si>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</si>
  <si>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</si>
  <si>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</si>
  <si>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</si>
  <si>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</si>
  <si>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</si>
  <si>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</si>
  <si>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</si>
  <si>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</si>
  <si>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</si>
  <si>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</si>
  <si>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</si>
  <si>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</si>
  <si>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</si>
  <si>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</si>
  <si>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</si>
  <si>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</si>
  <si>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</si>
  <si>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</si>
  <si>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</si>
  <si>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</si>
  <si>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</si>
  <si>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</si>
  <si>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</si>
  <si>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</si>
  <si>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</si>
  <si>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</si>
  <si>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</si>
  <si>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</si>
  <si>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</si>
  <si>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</si>
  <si>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</si>
  <si>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</si>
  <si>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</si>
  <si>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</si>
  <si>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</si>
  <si>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</si>
  <si>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</si>
  <si>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</si>
  <si>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</si>
  <si>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</si>
  <si>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</si>
  <si>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</si>
  <si>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</si>
  <si>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</si>
  <si>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</si>
  <si>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</si>
  <si>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</si>
  <si>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</si>
  <si>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</si>
  <si>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</si>
  <si>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</si>
  <si>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</si>
  <si>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</si>
  <si>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</si>
  <si>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</si>
  <si>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</si>
  <si>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</si>
  <si>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</si>
  <si>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</si>
  <si>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</si>
  <si>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</si>
  <si>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</si>
  <si>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</si>
  <si>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</si>
  <si>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</si>
  <si>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</si>
  <si>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</si>
  <si>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</si>
  <si>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</si>
  <si>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</si>
  <si>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</si>
  <si>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</si>
  <si>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</si>
  <si>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</si>
  <si>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</si>
  <si>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</si>
  <si>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</si>
  <si>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</si>
  <si>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</si>
  <si>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</si>
  <si>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</si>
  <si>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</si>
  <si>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</si>
  <si>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</si>
  <si>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</si>
  <si>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</si>
  <si>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</si>
  <si>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</si>
  <si>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</si>
  <si>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</si>
  <si>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</si>
  <si>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</si>
  <si>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</si>
  <si>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</si>
  <si>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</si>
  <si>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</si>
  <si>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</si>
  <si>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</si>
  <si>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</si>
  <si>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</si>
  <si>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</si>
  <si>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</si>
  <si>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</si>
  <si>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</si>
  <si>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</si>
  <si>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</si>
  <si>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</si>
  <si>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</si>
  <si>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</si>
  <si>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</si>
  <si>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</si>
  <si>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</si>
  <si>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</si>
  <si>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</si>
  <si>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</si>
  <si>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</si>
  <si>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</si>
  <si>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</si>
  <si>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</si>
  <si>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</si>
  <si>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</si>
  <si>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</si>
  <si>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</si>
  <si>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</si>
  <si>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</si>
  <si>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</si>
  <si>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</si>
  <si>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</si>
  <si>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</si>
  <si>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</si>
  <si>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</si>
  <si>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</si>
  <si>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</si>
  <si>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</si>
  <si>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</si>
  <si>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</si>
  <si>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</si>
  <si>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</si>
  <si>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</si>
  <si>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</si>
  <si>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</si>
  <si>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</si>
  <si>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</si>
  <si>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</si>
  <si>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</si>
  <si>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</si>
  <si>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</si>
  <si>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</si>
  <si>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</si>
  <si>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</si>
  <si>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</si>
  <si>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</si>
  <si>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</si>
  <si>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</si>
  <si>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</si>
  <si>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</si>
  <si>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</si>
  <si>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</si>
  <si>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</si>
  <si>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</si>
  <si>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</si>
  <si>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</si>
  <si>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</si>
  <si>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</si>
  <si>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</si>
  <si>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</si>
  <si>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</si>
  <si>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</si>
  <si>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</si>
  <si>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</si>
  <si>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</si>
  <si>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</si>
  <si>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</si>
  <si>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</si>
  <si>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</si>
  <si>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</si>
  <si>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</si>
  <si>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</si>
  <si>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</si>
  <si>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</si>
  <si>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</si>
  <si>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</si>
  <si>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</si>
  <si>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</si>
  <si>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</si>
  <si>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</si>
  <si>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</si>
  <si>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</si>
  <si>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</si>
  <si>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</si>
  <si>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</si>
  <si>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</si>
  <si>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</si>
  <si>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</si>
  <si>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</si>
  <si>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</si>
  <si>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</si>
  <si>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</si>
  <si>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</si>
  <si>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</si>
  <si>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</si>
  <si>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</si>
  <si>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</si>
  <si>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</si>
  <si>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</si>
  <si>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</si>
  <si>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</si>
  <si>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</si>
  <si>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</si>
  <si>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</si>
  <si>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</si>
  <si>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</si>
  <si>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</si>
  <si>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</si>
  <si>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</si>
  <si>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</si>
  <si>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</si>
  <si>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</si>
  <si>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</si>
  <si>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</si>
  <si>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</si>
  <si>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</si>
  <si>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</si>
  <si>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</si>
  <si>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</si>
  <si>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</si>
  <si>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</si>
  <si>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</si>
  <si>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</si>
  <si>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</si>
  <si>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</si>
  <si>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</si>
  <si>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</si>
  <si>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</si>
  <si>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</si>
  <si>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</si>
  <si>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</si>
  <si>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</si>
  <si>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</si>
  <si>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</si>
  <si>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</si>
  <si>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</si>
  <si>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</si>
  <si>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</si>
  <si>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</si>
  <si>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</si>
  <si>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</si>
  <si>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</si>
  <si>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</si>
  <si>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</si>
  <si>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</si>
  <si>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</si>
  <si>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</si>
  <si>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</si>
  <si>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</si>
  <si>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</si>
  <si>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</si>
  <si>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</si>
  <si>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</si>
  <si>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</si>
  <si>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</si>
  <si>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</si>
  <si>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</si>
  <si>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</si>
  <si>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</si>
  <si>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</si>
  <si>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</si>
  <si>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</si>
  <si>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</si>
  <si>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</si>
  <si>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</si>
  <si>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</si>
  <si>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</si>
  <si>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</si>
  <si>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</si>
  <si>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</si>
  <si>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</si>
  <si>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</si>
  <si>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</si>
  <si>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</si>
  <si>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</si>
  <si>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</si>
  <si>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</si>
  <si>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</si>
  <si>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</si>
  <si>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</si>
  <si>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</si>
  <si>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</si>
  <si>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</si>
  <si>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</si>
  <si>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</si>
  <si>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</si>
  <si>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</si>
  <si>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</si>
  <si>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</si>
  <si>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</si>
  <si>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</si>
  <si>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</si>
  <si>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</si>
  <si>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</si>
  <si>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</si>
  <si>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</si>
  <si>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</si>
  <si>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</si>
  <si>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</si>
  <si>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</si>
  <si>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</si>
  <si>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</si>
  <si>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</si>
  <si>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</si>
  <si>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</si>
  <si>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</si>
  <si>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</si>
  <si>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</si>
  <si>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</si>
  <si>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</si>
  <si>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</si>
  <si>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</si>
  <si>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</si>
  <si>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</si>
  <si>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</si>
  <si>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</si>
  <si>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</si>
  <si>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</si>
  <si>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</si>
  <si>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</si>
  <si>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</si>
  <si>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</si>
  <si>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</si>
  <si>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</si>
  <si>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</si>
  <si>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</si>
  <si>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</si>
  <si>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</si>
  <si>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</si>
  <si>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</si>
  <si>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</si>
  <si>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</si>
  <si>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</si>
  <si>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</si>
  <si>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</si>
  <si>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</si>
  <si>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</si>
  <si>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</si>
  <si>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</si>
  <si>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</si>
  <si>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</si>
  <si>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</si>
  <si>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</si>
  <si>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</si>
  <si>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</si>
  <si>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</si>
  <si>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</si>
  <si>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</si>
  <si>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</si>
  <si>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</si>
  <si>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</si>
  <si>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</si>
  <si>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</si>
  <si>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</si>
  <si>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</si>
  <si>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</si>
  <si>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</si>
  <si>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</si>
  <si>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</si>
  <si>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</si>
  <si>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</si>
  <si>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</si>
  <si>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</si>
  <si>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</si>
  <si>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</si>
  <si>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</si>
  <si>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</si>
  <si>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</si>
  <si>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</si>
  <si>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</si>
  <si>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</si>
  <si>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</si>
  <si>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</si>
  <si>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</si>
  <si>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</si>
  <si>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</si>
  <si>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</si>
  <si>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</si>
  <si>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</si>
  <si>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</si>
  <si>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</si>
  <si>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</si>
  <si>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</si>
  <si>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</si>
  <si>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</si>
  <si>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</si>
  <si>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</si>
  <si>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</si>
  <si>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</si>
  <si>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</si>
  <si>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</si>
  <si>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</si>
  <si>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</si>
  <si>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</si>
  <si>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</si>
  <si>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</si>
  <si>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</si>
  <si>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</si>
  <si>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</si>
  <si>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</si>
  <si>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</si>
  <si>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</si>
  <si>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</si>
  <si>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</si>
  <si>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</si>
  <si>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</si>
  <si>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</si>
  <si>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</si>
  <si>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</si>
  <si>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</si>
  <si>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</si>
  <si>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</si>
  <si>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</si>
  <si>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</si>
  <si>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</si>
  <si>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</si>
  <si>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</si>
  <si>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</si>
  <si>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</si>
  <si>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</si>
  <si>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</si>
  <si>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</si>
  <si>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</si>
  <si>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</si>
  <si>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</si>
  <si>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</si>
  <si>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</si>
  <si>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</si>
  <si>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</si>
  <si>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</si>
  <si>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</si>
  <si>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</si>
  <si>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</si>
  <si>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</si>
  <si>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</si>
  <si>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</si>
  <si>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</si>
  <si>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</si>
  <si>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</si>
  <si>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</si>
  <si>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</si>
  <si>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</si>
  <si>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</si>
  <si>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</si>
  <si>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</si>
  <si>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</si>
  <si>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</si>
  <si>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</si>
  <si>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</si>
  <si>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</si>
  <si>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</si>
  <si>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</si>
  <si>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</si>
  <si>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</si>
  <si>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</si>
  <si>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</si>
  <si>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</si>
  <si>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</si>
  <si>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</si>
  <si>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</si>
  <si>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</si>
  <si>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</si>
  <si>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</si>
  <si>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</si>
  <si>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</si>
  <si>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</si>
  <si>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</si>
  <si>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</si>
  <si>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</si>
  <si>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</si>
  <si>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</si>
  <si>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</si>
  <si>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</si>
  <si>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</si>
  <si>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</si>
  <si>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</si>
  <si>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</si>
  <si>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</si>
  <si>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</si>
  <si>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</si>
  <si>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</si>
  <si>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</si>
  <si>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</si>
  <si>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</si>
  <si>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</si>
  <si>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</si>
  <si>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</si>
  <si>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</si>
  <si>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</si>
  <si>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</si>
  <si>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</si>
  <si>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</si>
  <si>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</si>
  <si>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</si>
  <si>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</si>
  <si>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</si>
  <si>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</si>
  <si>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</si>
  <si>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</si>
  <si>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</si>
  <si>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</si>
  <si>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</si>
  <si>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</si>
  <si>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</si>
  <si>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</si>
  <si>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</si>
  <si>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</si>
  <si>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</si>
  <si>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</si>
  <si>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</si>
  <si>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</si>
  <si>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</si>
  <si>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</si>
  <si>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</si>
  <si>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</si>
  <si>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</si>
  <si>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</si>
  <si>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</si>
  <si>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</si>
  <si>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</si>
  <si>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</si>
  <si>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</si>
  <si>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</si>
  <si>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</si>
  <si>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</si>
  <si>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</si>
  <si>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</si>
  <si>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</si>
  <si>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</si>
  <si>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</si>
  <si>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</si>
  <si>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</si>
  <si>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</si>
  <si>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</si>
  <si>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</si>
  <si>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</si>
  <si>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</si>
  <si>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</si>
  <si>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</si>
  <si>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</si>
  <si>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</si>
  <si>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</si>
  <si>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</si>
  <si>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</si>
  <si>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</si>
  <si>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</si>
  <si>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</si>
  <si>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</si>
  <si>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</si>
  <si>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</si>
  <si>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</si>
  <si>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</si>
  <si>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</si>
  <si>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</si>
  <si>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</si>
  <si>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</si>
  <si>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</si>
  <si>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</si>
  <si>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</si>
  <si>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</si>
  <si>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</si>
  <si>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</si>
  <si>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</si>
  <si>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</si>
  <si>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</si>
  <si>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</si>
  <si>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</si>
  <si>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</si>
  <si>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</si>
  <si>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</si>
  <si>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</si>
  <si>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</si>
  <si>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</si>
  <si>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</si>
  <si>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</si>
  <si>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</si>
  <si>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</si>
  <si>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</si>
  <si>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</si>
  <si>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</si>
  <si>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</si>
  <si>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</si>
  <si>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</si>
  <si>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</si>
  <si>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</si>
  <si>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</si>
  <si>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</si>
  <si>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</si>
  <si>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</si>
  <si>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</si>
  <si>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</si>
  <si>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</si>
  <si>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</si>
  <si>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</si>
  <si>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</si>
  <si>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</si>
  <si>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</si>
  <si>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</si>
  <si>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</si>
  <si>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</si>
  <si>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</si>
  <si>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</si>
  <si>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</si>
  <si>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</si>
  <si>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</si>
  <si>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</si>
  <si>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</si>
  <si>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</si>
  <si>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</si>
  <si>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</si>
  <si>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</si>
  <si>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</si>
  <si>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</si>
  <si>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</si>
  <si>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</si>
  <si>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</si>
  <si>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</si>
  <si>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</si>
  <si>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</si>
  <si>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</si>
  <si>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</si>
  <si>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</si>
  <si>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</si>
  <si>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</si>
  <si>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</si>
  <si>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</si>
  <si>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</si>
  <si>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</si>
  <si>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</si>
  <si>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</si>
  <si>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</si>
  <si>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</si>
  <si>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</si>
  <si>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</si>
  <si>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</si>
  <si>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</si>
  <si>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</si>
  <si>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</si>
  <si>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</si>
  <si>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</si>
  <si>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</si>
  <si>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</si>
  <si>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</si>
  <si>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</si>
  <si>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</si>
  <si>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</si>
  <si>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</si>
  <si>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</si>
  <si>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</si>
  <si>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</si>
  <si>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</si>
  <si>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</si>
  <si>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</si>
  <si>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</si>
  <si>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</si>
  <si>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</si>
  <si>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</si>
  <si>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</si>
  <si>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</si>
  <si>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</si>
  <si>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</si>
  <si>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</si>
  <si>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</si>
  <si>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</si>
  <si>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</si>
  <si>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</si>
  <si>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</si>
  <si>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</si>
  <si>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</si>
  <si>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</si>
  <si>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</si>
  <si>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</si>
  <si>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</si>
  <si>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</si>
  <si>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</si>
  <si>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</si>
  <si>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</si>
  <si>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</si>
  <si>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</si>
  <si>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</si>
  <si>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</si>
  <si>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</si>
  <si>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</si>
  <si>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</si>
  <si>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</si>
  <si>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</si>
  <si>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</si>
  <si>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</si>
  <si>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</si>
  <si>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</si>
  <si>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</si>
  <si>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</si>
  <si>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</si>
  <si>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</si>
  <si>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</si>
  <si>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</si>
  <si>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</si>
  <si>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</si>
  <si>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</si>
  <si>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</si>
  <si>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</si>
  <si>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</si>
  <si>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</si>
  <si>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</si>
  <si>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</si>
  <si>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</si>
  <si>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</si>
  <si>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</si>
  <si>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</si>
  <si>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</si>
  <si>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</si>
  <si>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</si>
  <si>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</si>
  <si>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</si>
  <si>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</si>
  <si>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</si>
  <si>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</si>
  <si>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</si>
  <si>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</si>
  <si>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</si>
  <si>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</si>
  <si>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</si>
  <si>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</si>
  <si>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</si>
  <si>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</si>
  <si>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</si>
  <si>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</si>
  <si>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</si>
  <si>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</si>
  <si>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</si>
  <si>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</si>
  <si>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</si>
  <si>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</si>
  <si>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</si>
  <si>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</si>
  <si>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</si>
  <si>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</si>
  <si>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</si>
  <si>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</si>
  <si>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</si>
  <si>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</si>
  <si>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</si>
  <si>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</si>
  <si>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</si>
  <si>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</si>
  <si>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</si>
  <si>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</si>
  <si>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</si>
  <si>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</si>
  <si>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</si>
  <si>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</si>
  <si>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</si>
  <si>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</si>
  <si>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</si>
  <si>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</si>
  <si>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</si>
  <si>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</si>
  <si>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</si>
  <si>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</si>
  <si>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</si>
  <si>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</si>
  <si>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</si>
  <si>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</si>
  <si>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</si>
  <si>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</si>
  <si>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</si>
  <si>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</si>
  <si>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</si>
  <si>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</si>
  <si>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</si>
  <si>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</si>
  <si>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</si>
  <si>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</si>
  <si>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</si>
  <si>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</si>
  <si>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</si>
  <si>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</si>
  <si>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</si>
  <si>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</si>
  <si>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</si>
  <si>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</si>
  <si>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</si>
  <si>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</si>
  <si>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</si>
  <si>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</si>
  <si>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</si>
  <si>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</si>
  <si>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</si>
  <si>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</si>
  <si>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</si>
  <si>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</si>
  <si>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</si>
  <si>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</si>
  <si>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</si>
  <si>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</si>
  <si>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</si>
  <si>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</si>
  <si>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</si>
  <si>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</si>
  <si>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</si>
  <si>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</si>
  <si>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</si>
  <si>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</si>
  <si>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</si>
  <si>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</si>
  <si>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</si>
  <si>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</si>
  <si>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</si>
  <si>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</si>
  <si>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</si>
  <si>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</si>
  <si>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</si>
  <si>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</si>
  <si>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</si>
  <si>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</si>
  <si>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</si>
  <si>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</si>
  <si>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</si>
  <si>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</si>
  <si>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</si>
  <si>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</si>
  <si>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</si>
  <si>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</si>
  <si>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</si>
  <si>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</si>
  <si>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</si>
  <si>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</si>
  <si>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</si>
  <si>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</si>
  <si>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</si>
  <si>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</si>
  <si>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</si>
  <si>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</si>
  <si>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</si>
  <si>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</si>
  <si>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</si>
  <si>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</si>
  <si>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</si>
  <si>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</si>
  <si>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</si>
  <si>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</si>
  <si>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</si>
  <si>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</si>
  <si>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</si>
  <si>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</si>
  <si>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</si>
  <si>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</si>
  <si>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</si>
  <si>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</si>
  <si>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</si>
  <si>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</si>
  <si>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</si>
  <si>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</si>
  <si>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</si>
  <si>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</si>
  <si>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</si>
  <si>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</si>
  <si>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</si>
  <si>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</si>
  <si>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</si>
  <si>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</si>
  <si>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</si>
  <si>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</si>
  <si>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</si>
  <si>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</si>
  <si>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</si>
  <si>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</si>
  <si>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</si>
  <si>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</si>
  <si>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</si>
  <si>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</si>
  <si>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</si>
  <si>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</si>
  <si>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</si>
  <si>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</si>
  <si>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</si>
  <si>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</si>
  <si>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</si>
  <si>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</si>
  <si>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</si>
  <si>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</si>
  <si>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</si>
  <si>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</si>
  <si>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</si>
  <si>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</si>
  <si>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</si>
  <si>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</si>
  <si>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</si>
  <si>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</si>
  <si>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</si>
  <si>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</si>
  <si>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</si>
  <si>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</si>
  <si>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</si>
  <si>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</si>
  <si>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</si>
  <si>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</si>
  <si>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</si>
  <si>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</si>
  <si>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</si>
  <si>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</si>
  <si>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</si>
  <si>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</si>
  <si>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</si>
  <si>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</si>
  <si>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</si>
  <si>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</si>
  <si>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</si>
  <si>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</si>
  <si>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</si>
  <si>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</si>
  <si>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</si>
  <si>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</si>
  <si>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</si>
  <si>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</si>
  <si>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</si>
  <si>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</si>
  <si>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</si>
  <si>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</si>
  <si>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</si>
  <si>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</si>
  <si>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</si>
  <si>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</si>
  <si>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</si>
  <si>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</si>
  <si>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</si>
  <si>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</si>
  <si>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</si>
  <si>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</si>
  <si>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</si>
  <si>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</si>
  <si>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</si>
  <si>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</si>
  <si>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</si>
  <si>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</si>
  <si>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</si>
  <si>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</si>
  <si>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</si>
  <si>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</si>
  <si>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</si>
  <si>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</si>
  <si>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</si>
  <si>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</si>
  <si>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</si>
  <si>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</si>
  <si>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</si>
  <si>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</si>
  <si>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</si>
  <si>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</si>
  <si>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</si>
  <si>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</si>
  <si>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</si>
  <si>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</si>
  <si>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</si>
  <si>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</si>
  <si>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</si>
  <si>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</si>
  <si>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</si>
  <si>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</si>
  <si>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</si>
  <si>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</si>
  <si>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</si>
  <si>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</si>
  <si>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</si>
  <si>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</si>
  <si>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</si>
  <si>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</si>
  <si>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</si>
  <si>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</si>
  <si>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</si>
  <si>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</si>
  <si>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</si>
  <si>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</si>
  <si>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</si>
  <si>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</si>
  <si>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</si>
  <si>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</si>
  <si>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</si>
  <si>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</si>
  <si>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</si>
  <si>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</si>
  <si>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</si>
  <si>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</si>
  <si>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</si>
  <si>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</si>
  <si>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</si>
  <si>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</si>
  <si>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</si>
  <si>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</si>
  <si>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</si>
  <si>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</si>
  <si>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</si>
  <si>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</si>
  <si>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</si>
  <si>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</si>
  <si>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</si>
  <si>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</si>
  <si>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</si>
  <si>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</si>
  <si>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</si>
  <si>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</si>
  <si>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</si>
  <si>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</si>
  <si>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</si>
  <si>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</si>
  <si>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</si>
  <si>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</si>
  <si>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</si>
  <si>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</si>
  <si>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</si>
  <si>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</si>
  <si>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</si>
  <si>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</si>
  <si>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</si>
  <si>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</si>
  <si>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</si>
  <si>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</si>
  <si>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</si>
  <si>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</si>
  <si>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</si>
  <si>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</si>
  <si>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</si>
  <si>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</si>
  <si>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</si>
  <si>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</si>
  <si>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</si>
  <si>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</si>
  <si>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</si>
  <si>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</si>
  <si>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</si>
  <si>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</si>
  <si>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</si>
  <si>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</si>
  <si>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</si>
  <si>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</si>
  <si>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</si>
  <si>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</si>
  <si>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</si>
  <si>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</si>
  <si>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</si>
  <si>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</si>
  <si>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</si>
  <si>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</si>
  <si>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</si>
  <si>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</si>
  <si>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</si>
  <si>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</si>
  <si>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</si>
  <si>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</si>
  <si>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</si>
  <si>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</si>
  <si>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</si>
  <si>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</si>
  <si>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</si>
  <si>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</si>
  <si>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</si>
  <si>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</si>
  <si>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</si>
  <si>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</si>
  <si>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</si>
  <si>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</si>
  <si>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</si>
  <si>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</si>
  <si>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</si>
  <si>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</si>
  <si>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</si>
  <si>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</si>
  <si>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</si>
  <si>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</si>
  <si>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</si>
  <si>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</si>
  <si>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</si>
  <si>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</si>
  <si>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</si>
  <si>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</si>
  <si>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</si>
  <si>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</si>
  <si>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</si>
  <si>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</si>
  <si>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</si>
  <si>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</si>
  <si>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</si>
  <si>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</si>
  <si>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</si>
  <si>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</si>
  <si>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</si>
  <si>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</si>
  <si>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</si>
  <si>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</si>
  <si>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</si>
  <si>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</si>
  <si>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</si>
  <si>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</si>
  <si>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</si>
  <si>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</si>
  <si>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</si>
  <si>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</si>
  <si>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</si>
  <si>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</si>
  <si>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</si>
  <si>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</si>
  <si>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</si>
  <si>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</si>
  <si>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</si>
  <si>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</si>
  <si>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</si>
  <si>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</si>
  <si>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</si>
  <si>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</si>
  <si>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</si>
  <si>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</si>
  <si>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</si>
  <si>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</si>
  <si>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</si>
  <si>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</si>
  <si>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</si>
  <si>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</si>
  <si>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</si>
  <si>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</si>
  <si>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</si>
  <si>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</si>
  <si>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</si>
  <si>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</si>
  <si>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</si>
  <si>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</si>
  <si>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</si>
  <si>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</si>
  <si>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</si>
  <si>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</si>
  <si>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</si>
  <si>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</si>
  <si>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</si>
  <si>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</si>
  <si>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</si>
  <si>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</si>
  <si>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</si>
  <si>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</si>
  <si>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</si>
  <si>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</si>
  <si>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</si>
  <si>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</si>
  <si>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</si>
  <si>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</si>
  <si>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</si>
  <si>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</si>
  <si>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</si>
  <si>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</si>
  <si>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</si>
  <si>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</si>
  <si>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</si>
  <si>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</si>
  <si>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</si>
  <si>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</si>
  <si>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</si>
  <si>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</si>
  <si>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</si>
  <si>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</si>
  <si>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</si>
  <si>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</si>
  <si>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</si>
  <si>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</si>
  <si>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</si>
  <si>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</si>
  <si>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</si>
  <si>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</si>
  <si>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</si>
  <si>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</si>
  <si>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</si>
  <si>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</si>
  <si>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</si>
  <si>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</si>
  <si>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</si>
  <si>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</si>
  <si>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</si>
  <si>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</si>
  <si>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</si>
  <si>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</si>
  <si>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</si>
  <si>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</si>
  <si>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</si>
  <si>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</si>
  <si>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</si>
  <si>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</si>
  <si>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</si>
  <si>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</si>
  <si>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</si>
  <si>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</si>
  <si>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</si>
  <si>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</si>
  <si>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</si>
  <si>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</si>
  <si>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</si>
  <si>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</si>
  <si>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</si>
  <si>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</si>
  <si>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</si>
  <si>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</si>
  <si>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</si>
  <si>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</si>
  <si>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</si>
  <si>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</si>
  <si>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</si>
  <si>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</si>
  <si>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</si>
  <si>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</si>
  <si>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</si>
  <si>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</si>
  <si>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</si>
  <si>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</si>
  <si>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</si>
  <si>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</si>
  <si>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</si>
  <si>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</si>
  <si>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</si>
  <si>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</si>
  <si>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</si>
  <si>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</si>
  <si>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</si>
  <si>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</si>
  <si>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</si>
  <si>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</si>
  <si>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</si>
  <si>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</si>
  <si>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</si>
  <si>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</si>
  <si>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</si>
  <si>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</si>
  <si>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</si>
  <si>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</si>
  <si>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</si>
  <si>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</si>
  <si>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</si>
  <si>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</si>
  <si>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</si>
  <si>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</si>
  <si>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</si>
  <si>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</si>
  <si>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</si>
  <si>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</si>
  <si>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</si>
  <si>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</si>
  <si>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</si>
  <si>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</si>
  <si>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</si>
  <si>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</si>
  <si>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</si>
  <si>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</si>
  <si>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</si>
  <si>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</si>
  <si>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</si>
  <si>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</si>
  <si>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</si>
  <si>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</si>
  <si>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</si>
  <si>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</si>
  <si>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</si>
  <si>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</si>
  <si>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</si>
  <si>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</si>
  <si>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</si>
  <si>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</si>
  <si>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</si>
  <si>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</si>
  <si>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</si>
  <si>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</si>
  <si>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</si>
  <si>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</si>
  <si>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</si>
  <si>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</si>
  <si>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</si>
  <si>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</si>
  <si>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</si>
  <si>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</si>
  <si>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</si>
  <si>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</si>
  <si>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</si>
  <si>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</si>
  <si>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</si>
  <si>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</si>
  <si>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</si>
  <si>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</si>
  <si>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</si>
  <si>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</si>
  <si>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</si>
  <si>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</si>
  <si>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</si>
  <si>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</si>
  <si>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</si>
  <si>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</si>
  <si>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</si>
  <si>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</si>
  <si>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</si>
  <si>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</si>
  <si>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</si>
  <si>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</si>
  <si>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</si>
  <si>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</si>
  <si>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</si>
  <si>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</si>
  <si>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</si>
  <si>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</si>
  <si>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</si>
  <si>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</si>
  <si>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</si>
  <si>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</si>
  <si>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</si>
  <si>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</si>
  <si>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</si>
  <si>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</si>
  <si>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</si>
  <si>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</si>
  <si>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</si>
  <si>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</si>
  <si>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</si>
  <si>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</si>
  <si>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</si>
  <si>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</si>
  <si>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</si>
  <si>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</si>
  <si>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</si>
  <si>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</si>
  <si>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</si>
  <si>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</si>
  <si>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</si>
  <si>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</si>
  <si>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</si>
  <si>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</si>
  <si>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</si>
  <si>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</si>
  <si>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</si>
  <si>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</si>
  <si>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</si>
  <si>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</si>
  <si>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</si>
  <si>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</si>
  <si>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</si>
  <si>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</si>
  <si>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</si>
  <si>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</si>
  <si>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</si>
  <si>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</si>
  <si>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</si>
  <si>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</si>
  <si>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</si>
  <si>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</si>
  <si>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</si>
  <si>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</si>
  <si>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</si>
  <si>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</si>
  <si>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</si>
  <si>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</si>
  <si>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</si>
  <si>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</si>
  <si>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</si>
  <si>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</si>
  <si>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</si>
  <si>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</si>
  <si>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</si>
  <si>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</si>
  <si>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</si>
  <si>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</si>
  <si>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</si>
  <si>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</si>
  <si>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</si>
  <si>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</si>
  <si>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</si>
  <si>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</si>
  <si>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</si>
  <si>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</si>
  <si>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</si>
  <si>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</si>
  <si>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</si>
  <si>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</si>
  <si>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</si>
  <si>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</si>
  <si>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</si>
  <si>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</si>
  <si>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</si>
  <si>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</si>
  <si>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</si>
  <si>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</si>
  <si>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</si>
  <si>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</si>
  <si>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</si>
  <si>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</si>
  <si>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</si>
  <si>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</si>
  <si>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</si>
  <si>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</si>
  <si>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</si>
  <si>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</si>
  <si>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</si>
  <si>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</si>
  <si>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</si>
  <si>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</si>
  <si>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</si>
  <si>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</si>
  <si>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</si>
  <si>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</si>
  <si>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</si>
  <si>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</si>
  <si>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</si>
  <si>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</si>
  <si>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</si>
  <si>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</si>
  <si>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</si>
  <si>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</si>
  <si>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</si>
  <si>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</si>
  <si>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</si>
  <si>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</si>
  <si>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</si>
  <si>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</si>
  <si>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</si>
  <si>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</si>
  <si>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</si>
  <si>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</si>
  <si>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</si>
  <si>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</si>
  <si>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</si>
  <si>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</si>
  <si>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</si>
  <si>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</si>
  <si>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</si>
  <si>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</si>
  <si>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</si>
  <si>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</si>
  <si>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</si>
  <si>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</si>
  <si>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</si>
  <si>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</si>
  <si>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</si>
  <si>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</si>
  <si>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</si>
  <si>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</si>
  <si>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</si>
  <si>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</si>
  <si>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</si>
  <si>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</si>
  <si>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</si>
  <si>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</si>
  <si>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</si>
  <si>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</si>
  <si>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</si>
  <si>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</si>
  <si>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</si>
  <si>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</si>
  <si>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</si>
  <si>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</si>
  <si>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</si>
  <si>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</si>
  <si>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</si>
  <si>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</si>
  <si>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</si>
  <si>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</si>
  <si>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</si>
  <si>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</si>
  <si>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</si>
  <si>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</si>
  <si>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</si>
  <si>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</si>
  <si>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</si>
  <si>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</si>
  <si>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</si>
  <si>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</si>
  <si>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</si>
  <si>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</si>
  <si>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</si>
  <si>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</si>
  <si>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</si>
  <si>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</si>
  <si>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</si>
  <si>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</si>
  <si>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</si>
  <si>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</si>
  <si>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</si>
  <si>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</si>
  <si>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</si>
  <si>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</si>
  <si>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</si>
  <si>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</si>
  <si>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</si>
  <si>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</si>
  <si>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</si>
  <si>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</si>
  <si>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</si>
  <si>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</si>
  <si>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</si>
  <si>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</si>
  <si>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</si>
  <si>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</si>
  <si>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</si>
  <si>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</si>
  <si>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</si>
  <si>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</si>
  <si>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</si>
  <si>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</si>
  <si>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</si>
  <si>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</si>
  <si>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</si>
  <si>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</si>
  <si>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</si>
  <si>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</si>
  <si>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</si>
  <si>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</si>
  <si>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</si>
  <si>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</si>
  <si>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</si>
  <si>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</si>
  <si>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</si>
  <si>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</si>
  <si>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</si>
  <si>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</si>
  <si>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</si>
  <si>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</si>
  <si>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</si>
  <si>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</si>
  <si>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</si>
  <si>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</si>
  <si>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</si>
  <si>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</si>
  <si>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</si>
  <si>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</si>
  <si>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</si>
  <si>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</si>
  <si>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</si>
  <si>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</si>
  <si>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</si>
  <si>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</si>
  <si>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</si>
  <si>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</si>
  <si>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</si>
  <si>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</si>
  <si>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</si>
  <si>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</si>
  <si>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</si>
  <si>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</si>
  <si>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</si>
  <si>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</si>
  <si>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</si>
  <si>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</si>
  <si>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</si>
  <si>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</si>
  <si>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</si>
  <si>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</si>
  <si>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</si>
  <si>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</si>
  <si>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</si>
  <si>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</si>
  <si>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</si>
  <si>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</si>
  <si>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</si>
  <si>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</si>
  <si>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</si>
  <si>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</si>
  <si>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</si>
  <si>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</si>
  <si>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</si>
  <si>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</si>
  <si>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</si>
  <si>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</si>
  <si>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</si>
  <si>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</si>
  <si>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</si>
  <si>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</si>
  <si>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</si>
  <si>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</si>
  <si>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</si>
  <si>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</si>
  <si>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</si>
  <si>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</si>
  <si>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</si>
  <si>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</si>
  <si>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</si>
  <si>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</si>
  <si>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</si>
  <si>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</si>
  <si>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</si>
  <si>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</si>
  <si>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</si>
  <si>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</si>
  <si>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</si>
  <si>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</si>
  <si>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</si>
  <si>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</si>
  <si>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</si>
  <si>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</si>
  <si>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</si>
  <si>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</si>
  <si>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</si>
  <si>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</si>
  <si>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</si>
  <si>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</si>
  <si>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</si>
  <si>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</si>
  <si>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</si>
  <si>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</si>
  <si>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</si>
  <si>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</si>
  <si>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</si>
  <si>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</si>
  <si>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</si>
  <si>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</si>
  <si>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</si>
  <si>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</si>
  <si>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</si>
  <si>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</si>
  <si>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</si>
  <si>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</si>
  <si>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</si>
  <si>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</si>
  <si>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</si>
  <si>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</si>
  <si>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</si>
  <si>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</si>
  <si>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</si>
  <si>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</si>
  <si>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</si>
  <si>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</si>
  <si>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</si>
  <si>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</si>
  <si>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</si>
  <si>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</si>
  <si>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</si>
  <si>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</si>
  <si>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</si>
  <si>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</si>
  <si>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</si>
  <si>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</si>
  <si>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</si>
  <si>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</si>
  <si>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</si>
  <si>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</si>
  <si>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</si>
  <si>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</si>
  <si>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</si>
  <si>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</si>
  <si>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</si>
  <si>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</si>
  <si>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</si>
  <si>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</si>
  <si>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</si>
  <si>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</si>
  <si>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</si>
  <si>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</si>
  <si>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</si>
  <si>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</si>
  <si>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</si>
  <si>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</si>
  <si>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</si>
  <si>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</si>
  <si>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</si>
  <si>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</si>
  <si>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</si>
  <si>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</si>
  <si>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</si>
  <si>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</si>
  <si>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</si>
  <si>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</si>
  <si>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</si>
  <si>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</si>
  <si>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</si>
  <si>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</si>
  <si>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</si>
  <si>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</si>
  <si>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</si>
  <si>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</si>
  <si>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</si>
  <si>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</si>
  <si>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</si>
  <si>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</si>
  <si>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</si>
  <si>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</si>
  <si>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</si>
  <si>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</si>
  <si>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</si>
  <si>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</si>
  <si>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</si>
  <si>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</si>
  <si>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</si>
  <si>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</si>
  <si>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</si>
  <si>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</si>
  <si>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</si>
  <si>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</si>
  <si>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</si>
  <si>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</si>
  <si>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</si>
  <si>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</si>
  <si>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</si>
  <si>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</si>
  <si>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</si>
  <si>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</si>
  <si>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</si>
  <si>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</si>
  <si>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</si>
  <si>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</si>
  <si>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</si>
  <si>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</si>
  <si>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</si>
  <si>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</si>
  <si>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</si>
  <si>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</si>
  <si>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</si>
  <si>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</si>
  <si>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</si>
  <si>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</si>
  <si>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</si>
  <si>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</si>
  <si>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</si>
  <si>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</si>
  <si>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</si>
  <si>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</si>
  <si>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</si>
  <si>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</si>
  <si>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</si>
  <si>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</si>
  <si>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</si>
  <si>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</si>
  <si>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</si>
  <si>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</si>
  <si>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</si>
  <si>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</si>
  <si>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</si>
  <si>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</si>
  <si>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</si>
  <si>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</si>
  <si>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</si>
  <si>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</si>
  <si>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</si>
  <si>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</si>
  <si>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</si>
  <si>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</si>
  <si>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</si>
  <si>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</si>
  <si>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</si>
  <si>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</si>
  <si>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</si>
  <si>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</si>
  <si>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</si>
  <si>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</si>
  <si>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</si>
  <si>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</si>
  <si>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</si>
  <si>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</si>
  <si>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</si>
  <si>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</si>
  <si>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</si>
  <si>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</si>
  <si>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</si>
  <si>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</si>
  <si>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</si>
  <si>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</si>
  <si>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</si>
  <si>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</si>
  <si>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</si>
  <si>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</si>
  <si>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</si>
  <si>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</si>
  <si>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</si>
  <si>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</si>
  <si>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</si>
  <si>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</si>
  <si>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</si>
  <si>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</si>
  <si>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</si>
  <si>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</si>
  <si>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</si>
  <si>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</si>
  <si>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</si>
  <si>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</si>
  <si>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</si>
  <si>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</si>
  <si>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</si>
  <si>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</si>
  <si>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</si>
  <si>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</si>
  <si>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</si>
  <si>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</si>
  <si>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</si>
  <si>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</si>
  <si>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</si>
  <si>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</si>
  <si>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</si>
  <si>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</si>
  <si>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</si>
  <si>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</si>
  <si>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</si>
  <si>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</si>
  <si>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</si>
  <si>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</si>
  <si>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</si>
  <si>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</si>
  <si>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</si>
  <si>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</si>
  <si>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</si>
  <si>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</si>
  <si>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</si>
  <si>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</si>
  <si>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</si>
  <si>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</si>
  <si>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</si>
  <si>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</si>
  <si>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</si>
  <si>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</si>
  <si>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</si>
  <si>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</si>
  <si>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</si>
  <si>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</si>
  <si>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</si>
  <si>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</si>
  <si>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</si>
  <si>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</si>
  <si>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</si>
  <si>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</si>
  <si>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</si>
  <si>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</si>
  <si>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</si>
  <si>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</si>
  <si>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</si>
  <si>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</si>
  <si>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</si>
  <si>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</si>
  <si>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</si>
  <si>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</si>
  <si>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</si>
  <si>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</si>
  <si>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</si>
  <si>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</si>
  <si>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</si>
  <si>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</si>
  <si>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</si>
  <si>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</si>
  <si>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</si>
  <si>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</si>
  <si>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</si>
  <si>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</si>
  <si>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</si>
  <si>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</si>
  <si>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</si>
  <si>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</si>
  <si>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</si>
  <si>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</si>
  <si>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</si>
  <si>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</si>
  <si>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</si>
  <si>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</si>
  <si>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</si>
  <si>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</si>
  <si>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</si>
  <si>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</si>
  <si>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</si>
  <si>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</si>
  <si>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</si>
  <si>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</si>
  <si>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</si>
  <si>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</si>
  <si>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</si>
  <si>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</si>
  <si>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</si>
  <si>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</si>
  <si>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</si>
  <si>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</si>
  <si>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</si>
  <si>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</si>
  <si>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</si>
  <si>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</si>
  <si>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</si>
  <si>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</si>
  <si>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</si>
  <si>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</si>
  <si>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</si>
  <si>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</si>
  <si>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</si>
  <si>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</si>
  <si>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</si>
  <si>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</si>
  <si>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</si>
  <si>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</si>
  <si>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</si>
  <si>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</si>
  <si>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</si>
  <si>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</si>
  <si>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</si>
  <si>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</si>
  <si>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</si>
  <si>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</si>
  <si>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</si>
  <si>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</si>
  <si>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</si>
  <si>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</si>
  <si>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</si>
  <si>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</si>
  <si>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</si>
  <si>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</si>
  <si>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</si>
  <si>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</si>
  <si>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</si>
  <si>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</si>
  <si>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</si>
  <si>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</si>
  <si>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</si>
  <si>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</si>
  <si>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</si>
  <si>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</si>
  <si>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</si>
  <si>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</si>
  <si>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</si>
  <si>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</si>
  <si>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</si>
  <si>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</si>
  <si>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</si>
  <si>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</si>
  <si>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</si>
  <si>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</si>
  <si>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</si>
  <si>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</si>
  <si>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</si>
  <si>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</si>
  <si>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</si>
  <si>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</si>
  <si>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</si>
  <si>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</si>
  <si>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</si>
  <si>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</si>
  <si>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</si>
  <si>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</si>
  <si>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</si>
  <si>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</si>
  <si>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</si>
  <si>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</si>
  <si>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</si>
  <si>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</si>
  <si>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</si>
  <si>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</si>
  <si>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</si>
  <si>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</si>
  <si>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</si>
  <si>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</si>
  <si>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</si>
  <si>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</si>
  <si>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</si>
  <si>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</si>
  <si>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</si>
  <si>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</si>
  <si>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</si>
  <si>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</si>
  <si>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</si>
  <si>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</si>
  <si>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</si>
  <si>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</si>
  <si>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</si>
  <si>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</si>
  <si>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</si>
  <si>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</si>
  <si>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</si>
  <si>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</si>
  <si>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</si>
  <si>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</si>
  <si>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</si>
  <si>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</si>
  <si>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</si>
  <si>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</si>
  <si>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</si>
  <si>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</si>
  <si>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</si>
  <si>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</si>
  <si>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</si>
  <si>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</si>
  <si>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</si>
  <si>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</si>
  <si>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</si>
  <si>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</si>
  <si>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</si>
  <si>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</si>
  <si>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</si>
  <si>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</si>
  <si>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</si>
  <si>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</si>
  <si>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</si>
  <si>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</si>
  <si>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</si>
  <si>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</si>
  <si>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</si>
  <si>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</si>
  <si>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</si>
  <si>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</si>
  <si>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</si>
  <si>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</si>
  <si>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</si>
  <si>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</si>
  <si>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</si>
  <si>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</si>
  <si>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</si>
  <si>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</si>
  <si>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</si>
  <si>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</si>
  <si>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</si>
  <si>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</si>
  <si>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</si>
  <si>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</si>
  <si>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</si>
  <si>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</si>
  <si>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</si>
  <si>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</si>
  <si>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</si>
  <si>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</si>
  <si>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</si>
  <si>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</si>
  <si>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</si>
  <si>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</si>
  <si>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</si>
  <si>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</si>
  <si>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</si>
  <si>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</si>
  <si>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</si>
  <si>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</si>
  <si>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</si>
  <si>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</si>
  <si>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</si>
  <si>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</si>
  <si>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</si>
  <si>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</si>
  <si>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</si>
  <si>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</si>
  <si>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</si>
  <si>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</si>
  <si>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</si>
  <si>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</si>
  <si>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</si>
  <si>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</si>
  <si>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</si>
  <si>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</si>
  <si>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</si>
  <si>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</si>
  <si>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</si>
  <si>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</si>
  <si>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</si>
  <si>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</si>
  <si>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</si>
  <si>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</si>
  <si>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</si>
  <si>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</si>
  <si>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</si>
  <si>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</si>
  <si>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</si>
  <si>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</si>
  <si>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</si>
  <si>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</si>
  <si>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</si>
  <si>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</si>
  <si>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</si>
  <si>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</si>
  <si>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</si>
  <si>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</si>
  <si>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</si>
  <si>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</si>
  <si>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</si>
  <si>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</si>
  <si>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</si>
  <si>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</si>
  <si>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</si>
  <si>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</si>
  <si>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</si>
  <si>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</si>
  <si>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</si>
  <si>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</si>
  <si>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</si>
  <si>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</si>
  <si>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</si>
  <si>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</si>
  <si>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</si>
  <si>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</si>
  <si>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</si>
  <si>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</si>
  <si>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</si>
  <si>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</si>
  <si>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</si>
  <si>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</si>
  <si>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</si>
  <si>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</si>
  <si>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</si>
  <si>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</si>
  <si>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</si>
  <si>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</si>
  <si>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</si>
  <si>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</si>
  <si>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</si>
  <si>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</si>
  <si>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</si>
  <si>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</si>
  <si>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</si>
  <si>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</si>
  <si>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</si>
  <si>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</si>
  <si>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</si>
  <si>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Ejecución 1ro de enero - 04 de octubre de 2024*</t>
  </si>
  <si>
    <t xml:space="preserve">      Ejecución 1ro de enero - 04 de octubre 2024 (fecha de imputación)</t>
  </si>
  <si>
    <t>* Fecha de imputación al 04 de octubre y fecha de registro al 07 de octubre de 2024. La fecha de imputación representa los gastos o ingresos en el momento de su ejecución, mientras que la fecha de registro representa el momento de su registro en el sistema, en la medida que se van regularizando los pagos.</t>
  </si>
  <si>
    <t>Ejecución 1ro de enero - 07 de octubre 2024 (fecha de registro)</t>
  </si>
  <si>
    <t>67-RESTAURACIÓN EDIFICIO DE LA DIRECCIÓN NACIONAL DE PATRIMONIO MONUMENTAL (DNPM), CIUDAD COLONIAL, DISTRITO NACIONAL</t>
  </si>
  <si>
    <t>16841-RESTAURACIÓN EDIFICIO DE LA DIRECCIÓN NACIONAL DE PATRIMONIO MONUMENTAL (DNPM), CIUDAD COLONIAL, DISTRITO NACIONAL</t>
  </si>
  <si>
    <t>02-CONSTRUCCIÓN DE PLANTELES EDUCATIVOS EN LA PROVINCIA BAHORUCO (FASE 3)</t>
  </si>
  <si>
    <t>13542-CONSTRUCCIÓN DE PLANTELES EDUCATIVOS EN LA PROVINCIA BAHORUCO (FASE 3)</t>
  </si>
  <si>
    <t>03-CONSTRUCCIÓN 2 ESTANCIAS INFANTILES EN LA PROVINCIA DE BARAHONA</t>
  </si>
  <si>
    <t>13045-CONSTRUCCIÓN 2 ESTANCIAS INFANTILES EN LA PROVINCIA DE BARAHONA</t>
  </si>
  <si>
    <t>51-AMPLIACIÓN DE PLANTELES EDUCATIVOS EN LA PROVINCIA DE MONTE PLATA (FASE 3)</t>
  </si>
  <si>
    <t>13573-AMPLIACIÓN DE PLANTELES EDUCATIVOS EN LA PROVINCIA DE MONTE PLATA (FASE 3)</t>
  </si>
  <si>
    <t>14-CONSTRUCCIÓN DE PUENTE LEVADIZO EN SUSTITUCIÓN AL FLOTANTE SOBRE EL RIO OZAMA, ENTRE AV. FRANCISCO CAAMAÑO DEÑÓ CON AV. MALECÓN, PROVINCIA SANTO DOMINGO</t>
  </si>
  <si>
    <r>
      <t>00-NO CLASIFICADO</t>
    </r>
    <r>
      <rPr>
        <b/>
        <sz val="11"/>
        <color rgb="FF000000"/>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</si>
</sst>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75">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
      <b/>
      <i/>
      <sz val="11"/>
      <color theme="0"/>
      <name val="Calibri"/>
      <family val="2"/>
    </font>
    <font>
      <b/>
      <sz val="11"/>
      <color theme="1"/>
      <name val="Calibri"/>
      <family val="2"/>
    </font>
    <font>
      <b/>
      <sz val="11"/>
      <color rgb="FF000000"/>
      <name val="Calibri"/>
      <family val="2"/>
    </font>
    <font>
      <b/>
      <sz val="11"/>
      <color theme="0"/>
      <name val="Calibri"/>
      <family val="2"/>
    </font>
    <font>
      <b/>
      <i/>
      <sz val="11"/>
      <color rgb="FFFFFFFF"/>
      <name val="Calibri"/>
      <family val="2"/>
    </font>
    <font>
      <b/>
      <sz val="10"/>
      <color theme="1"/>
      <name val="Calibri"/>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80">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176" fontId="54" fillId="5" borderId="0" xfId="856" applyNumberFormat="1" applyFont="1" applyFill="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4" fillId="43" borderId="25" xfId="749" applyNumberFormat="1" applyFont="1" applyFill="1" applyBorder="1"/>
    <xf numFmtId="166" fontId="58" fillId="0" borderId="0" xfId="1" applyNumberFormat="1" applyFont="1" applyFill="1" applyBorder="1" applyAlignment="1">
      <alignment horizontal="right" wrapText="1"/>
    </xf>
    <xf numFmtId="0" fontId="70" fillId="5" borderId="0" xfId="436" applyFont="1" applyFill="1" applyAlignment="1">
      <alignment horizontal="left" vertical="center" indent="1"/>
    </xf>
    <xf numFmtId="0" fontId="70" fillId="43" borderId="0" xfId="436" applyFont="1" applyFill="1" applyAlignment="1">
      <alignment horizontal="left" vertical="center" indent="1"/>
    </xf>
    <xf numFmtId="0" fontId="72" fillId="42" borderId="0" xfId="864" applyFont="1" applyFill="1" applyAlignment="1">
      <alignment horizontal="left"/>
    </xf>
    <xf numFmtId="176" fontId="69" fillId="3" borderId="0" xfId="856" applyNumberFormat="1" applyFont="1" applyFill="1" applyAlignment="1">
      <alignment horizontal="center" vertical="center"/>
    </xf>
    <xf numFmtId="176" fontId="73" fillId="3" borderId="0" xfId="856" applyNumberFormat="1" applyFont="1" applyFill="1" applyAlignment="1">
      <alignment horizontal="center" wrapText="1"/>
    </xf>
    <xf numFmtId="176" fontId="70" fillId="5" borderId="0" xfId="856" applyNumberFormat="1" applyFont="1" applyFill="1"/>
    <xf numFmtId="176" fontId="70" fillId="43" borderId="0" xfId="864" applyNumberFormat="1" applyFont="1" applyFill="1"/>
    <xf numFmtId="176" fontId="70" fillId="5" borderId="0" xfId="864" applyNumberFormat="1" applyFont="1" applyFill="1"/>
    <xf numFmtId="176" fontId="72" fillId="42" borderId="0" xfId="864" applyNumberFormat="1" applyFont="1" applyFill="1"/>
    <xf numFmtId="0" fontId="52" fillId="0" borderId="0" xfId="749"/>
    <xf numFmtId="0" fontId="73" fillId="3" borderId="0" xfId="749" applyFont="1" applyFill="1" applyAlignment="1">
      <alignment horizontal="center" wrapText="1"/>
    </xf>
    <xf numFmtId="0" fontId="22" fillId="0" borderId="0" xfId="749" applyFont="1" applyAlignment="1">
      <alignment horizontal="left" indent="2"/>
    </xf>
    <xf numFmtId="176" fontId="22" fillId="0" borderId="0" xfId="749" applyNumberFormat="1" applyFont="1"/>
    <xf numFmtId="0" fontId="70" fillId="0" borderId="0" xfId="749" applyFont="1" applyAlignment="1">
      <alignment horizontal="left" indent="3"/>
    </xf>
    <xf numFmtId="176" fontId="70" fillId="0" borderId="0" xfId="749" applyNumberFormat="1" applyFont="1"/>
    <xf numFmtId="0" fontId="22" fillId="0" borderId="0" xfId="749" applyFont="1" applyAlignment="1">
      <alignment horizontal="left" indent="4"/>
    </xf>
    <xf numFmtId="0" fontId="22" fillId="0" borderId="0" xfId="749" applyFont="1" applyAlignment="1">
      <alignment horizontal="left" indent="5"/>
    </xf>
    <xf numFmtId="0" fontId="2" fillId="0" borderId="0" xfId="749" applyFont="1" applyAlignment="1">
      <alignment vertical="center" wrapText="1" readingOrder="1"/>
    </xf>
    <xf numFmtId="0" fontId="3" fillId="0" borderId="0" xfId="749" applyFont="1" applyAlignment="1">
      <alignment vertical="top" wrapText="1" readingOrder="1"/>
    </xf>
    <xf numFmtId="0" fontId="12" fillId="0" borderId="0" xfId="749" applyFont="1" applyAlignment="1">
      <alignment vertical="top" wrapText="1" readingOrder="1"/>
    </xf>
    <xf numFmtId="0" fontId="13" fillId="2" borderId="0" xfId="749" applyFont="1" applyFill="1" applyAlignment="1">
      <alignment wrapText="1"/>
    </xf>
    <xf numFmtId="0" fontId="13" fillId="2" borderId="0" xfId="749" applyFont="1" applyFill="1"/>
    <xf numFmtId="49" fontId="14" fillId="2" borderId="0" xfId="749" applyNumberFormat="1" applyFont="1" applyFill="1" applyAlignment="1">
      <alignment vertical="center"/>
    </xf>
    <xf numFmtId="0" fontId="4" fillId="2" borderId="0" xfId="749" applyFont="1" applyFill="1"/>
    <xf numFmtId="176" fontId="74" fillId="4" borderId="0" xfId="749" applyNumberFormat="1" applyFont="1" applyFill="1" applyAlignment="1">
      <alignment horizontal="left" vertical="center" indent="1"/>
    </xf>
    <xf numFmtId="176" fontId="74" fillId="4" borderId="0" xfId="856" applyNumberFormat="1" applyFont="1" applyFill="1" applyBorder="1" applyAlignment="1">
      <alignment horizontal="right" vertical="center" wrapText="1"/>
    </xf>
    <xf numFmtId="176" fontId="74" fillId="5" borderId="0" xfId="749" applyNumberFormat="1" applyFont="1" applyFill="1" applyAlignment="1">
      <alignment horizontal="left" indent="2"/>
    </xf>
    <xf numFmtId="176" fontId="70" fillId="5" borderId="0" xfId="749" applyNumberFormat="1" applyFont="1" applyFill="1"/>
    <xf numFmtId="176" fontId="6" fillId="5" borderId="0" xfId="749" applyNumberFormat="1" applyFont="1" applyFill="1" applyAlignment="1">
      <alignment horizontal="left" indent="2"/>
    </xf>
    <xf numFmtId="176" fontId="54" fillId="5" borderId="0" xfId="749" applyNumberFormat="1" applyFont="1" applyFill="1"/>
    <xf numFmtId="176" fontId="17" fillId="3" borderId="0" xfId="749" applyNumberFormat="1" applyFont="1" applyFill="1" applyAlignment="1">
      <alignment horizontal="left" vertical="center" wrapText="1"/>
    </xf>
    <xf numFmtId="176" fontId="17" fillId="3" borderId="0" xfId="856" applyNumberFormat="1" applyFont="1" applyFill="1" applyBorder="1" applyAlignment="1">
      <alignment horizontal="right" vertical="center" wrapText="1"/>
    </xf>
    <xf numFmtId="176" fontId="9" fillId="0" borderId="0" xfId="749" applyNumberFormat="1" applyFont="1" applyAlignment="1">
      <alignment vertical="center"/>
    </xf>
    <xf numFmtId="176" fontId="8" fillId="0" borderId="0" xfId="749" applyNumberFormat="1" applyFont="1" applyAlignment="1">
      <alignment vertical="top" wrapText="1"/>
    </xf>
    <xf numFmtId="176" fontId="9" fillId="0" borderId="0" xfId="749" applyNumberFormat="1" applyFont="1" applyAlignment="1">
      <alignment horizontal="left" vertical="center" wrapText="1"/>
    </xf>
    <xf numFmtId="0" fontId="0" fillId="0" borderId="0" xfId="0" pivotButton="1"/>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34" xfId="919" applyFont="1" applyFill="1" applyBorder="1" applyAlignment="1">
      <alignment horizontal="center" vertical="center" wrapText="1"/>
    </xf>
    <xf numFmtId="0" fontId="65" fillId="42" borderId="0" xfId="439"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0" fontId="9" fillId="0" borderId="0" xfId="749" applyFont="1" applyAlignment="1">
      <alignment horizontal="left" vertical="center" wrapText="1"/>
    </xf>
    <xf numFmtId="0" fontId="4" fillId="2" borderId="0" xfId="749" applyFont="1" applyFill="1" applyAlignment="1">
      <alignment horizontal="center"/>
    </xf>
    <xf numFmtId="176" fontId="69" fillId="3" borderId="0" xfId="436" applyNumberFormat="1" applyFont="1" applyFill="1" applyAlignment="1">
      <alignment horizontal="center" vertical="center"/>
    </xf>
    <xf numFmtId="176" fontId="69" fillId="3" borderId="0" xfId="856" applyNumberFormat="1" applyFont="1" applyFill="1" applyAlignment="1">
      <alignment horizontal="center" vertical="center" wrapText="1"/>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2" fillId="0" borderId="0" xfId="749" applyFont="1" applyAlignment="1">
      <alignment horizontal="center" vertical="top" wrapText="1" readingOrder="1"/>
    </xf>
    <xf numFmtId="0" fontId="13" fillId="2" borderId="0" xfId="749" applyFont="1" applyFill="1" applyAlignment="1">
      <alignment horizontal="center" wrapText="1"/>
    </xf>
    <xf numFmtId="0" fontId="13" fillId="2" borderId="0" xfId="749" applyFont="1" applyFill="1" applyAlignment="1">
      <alignment horizontal="center"/>
    </xf>
    <xf numFmtId="49" fontId="14" fillId="2" borderId="0" xfId="749" applyNumberFormat="1" applyFont="1" applyFill="1" applyAlignment="1">
      <alignment horizontal="center" vertical="center"/>
    </xf>
    <xf numFmtId="176" fontId="16" fillId="3" borderId="0" xfId="749" applyNumberFormat="1" applyFont="1" applyFill="1" applyAlignment="1">
      <alignment horizontal="center" vertical="center"/>
    </xf>
    <xf numFmtId="176" fontId="16" fillId="3" borderId="0" xfId="749" applyNumberFormat="1" applyFont="1" applyFill="1" applyAlignment="1">
      <alignment horizontal="center" vertical="center" wrapText="1"/>
    </xf>
    <xf numFmtId="176" fontId="9" fillId="0" borderId="0" xfId="749" applyNumberFormat="1" applyFont="1" applyAlignment="1">
      <alignment horizontal="left"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calcChain" Target="calcChain.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externalLink" Target="externalLinks/externalLink170.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92" Type="http://schemas.openxmlformats.org/officeDocument/2006/relationships/externalLink" Target="externalLinks/externalLink181.xml"/><Relationship Id="rId206" Type="http://schemas.openxmlformats.org/officeDocument/2006/relationships/customXml" Target="../customXml/item1.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externalLink" Target="externalLinks/externalLink171.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customXml" Target="../customXml/item2.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199" Type="http://schemas.openxmlformats.org/officeDocument/2006/relationships/externalLink" Target="externalLinks/externalLink188.xml"/><Relationship Id="rId203" Type="http://schemas.openxmlformats.org/officeDocument/2006/relationships/styles" Target="styles.xml"/><Relationship Id="rId208" Type="http://schemas.openxmlformats.org/officeDocument/2006/relationships/customXml" Target="../customXml/item3.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190" Type="http://schemas.openxmlformats.org/officeDocument/2006/relationships/externalLink" Target="externalLinks/externalLink179.xml"/><Relationship Id="rId204" Type="http://schemas.openxmlformats.org/officeDocument/2006/relationships/sharedStrings" Target="sharedStrings.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pivotCacheDefinition" Target="pivotCache/pivotCacheDefinition1.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theme" Target="theme/theme1.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connections" Target="connections.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34290</xdr:rowOff>
    </xdr:to>
    <xdr:pic>
      <xdr:nvPicPr>
        <xdr:cNvPr id="2" name="Imagen 1">
          <a:extLst>
            <a:ext uri="{FF2B5EF4-FFF2-40B4-BE49-F238E27FC236}">
              <a16:creationId xmlns:a16="http://schemas.microsoft.com/office/drawing/2014/main" id="{C3F32F12-BBFB-4584-8BC7-EF9742E98CBB}"/>
            </a:ext>
          </a:extLst>
        </xdr:cNvPr>
        <xdr:cNvPicPr>
          <a:picLocks noChangeAspect="1"/>
        </xdr:cNvPicPr>
      </xdr:nvPicPr>
      <xdr:blipFill>
        <a:blip xmlns:r="http://schemas.openxmlformats.org/officeDocument/2006/relationships" r:embed="rId1"/>
        <a:stretch>
          <a:fillRect/>
        </a:stretch>
      </xdr:blipFill>
      <xdr:spPr>
        <a:xfrm>
          <a:off x="0" y="0"/>
          <a:ext cx="339090" cy="1710690"/>
        </a:xfrm>
        <a:prstGeom prst="rect">
          <a:avLst/>
        </a:prstGeom>
      </xdr:spPr>
    </xdr:pic>
    <xdr:clientData/>
  </xdr:twoCellAnchor>
  <xdr:twoCellAnchor editAs="oneCell">
    <xdr:from>
      <xdr:col>1</xdr:col>
      <xdr:colOff>116205</xdr:colOff>
      <xdr:row>3</xdr:row>
      <xdr:rowOff>169546</xdr:rowOff>
    </xdr:from>
    <xdr:to>
      <xdr:col>1</xdr:col>
      <xdr:colOff>1870174</xdr:colOff>
      <xdr:row>7</xdr:row>
      <xdr:rowOff>167641</xdr:rowOff>
    </xdr:to>
    <xdr:pic>
      <xdr:nvPicPr>
        <xdr:cNvPr id="3" name="Imagen 2">
          <a:extLst>
            <a:ext uri="{FF2B5EF4-FFF2-40B4-BE49-F238E27FC236}">
              <a16:creationId xmlns:a16="http://schemas.microsoft.com/office/drawing/2014/main" id="{DB896FBA-C09B-4931-91B2-E2AD40ADA4CF}"/>
            </a:ext>
          </a:extLst>
        </xdr:cNvPr>
        <xdr:cNvPicPr>
          <a:picLocks noChangeAspect="1"/>
        </xdr:cNvPicPr>
      </xdr:nvPicPr>
      <xdr:blipFill>
        <a:blip xmlns:r="http://schemas.openxmlformats.org/officeDocument/2006/relationships" r:embed="rId2"/>
        <a:stretch>
          <a:fillRect/>
        </a:stretch>
      </xdr:blipFill>
      <xdr:spPr>
        <a:xfrm>
          <a:off x="906780" y="982981"/>
          <a:ext cx="1753969" cy="864870"/>
        </a:xfrm>
        <a:prstGeom prst="rect">
          <a:avLst/>
        </a:prstGeom>
      </xdr:spPr>
    </xdr:pic>
    <xdr:clientData/>
  </xdr:twoCellAnchor>
  <xdr:twoCellAnchor editAs="oneCell">
    <xdr:from>
      <xdr:col>3</xdr:col>
      <xdr:colOff>562398</xdr:colOff>
      <xdr:row>2</xdr:row>
      <xdr:rowOff>93981</xdr:rowOff>
    </xdr:from>
    <xdr:to>
      <xdr:col>3</xdr:col>
      <xdr:colOff>2263260</xdr:colOff>
      <xdr:row>7</xdr:row>
      <xdr:rowOff>149860</xdr:rowOff>
    </xdr:to>
    <xdr:pic>
      <xdr:nvPicPr>
        <xdr:cNvPr id="4" name="Imagen 3">
          <a:extLst>
            <a:ext uri="{FF2B5EF4-FFF2-40B4-BE49-F238E27FC236}">
              <a16:creationId xmlns:a16="http://schemas.microsoft.com/office/drawing/2014/main" id="{B99B93FF-9737-42A4-B5E9-390F6E0C2682}"/>
            </a:ext>
          </a:extLst>
        </xdr:cNvPr>
        <xdr:cNvPicPr>
          <a:picLocks noChangeAspect="1"/>
        </xdr:cNvPicPr>
      </xdr:nvPicPr>
      <xdr:blipFill>
        <a:blip xmlns:r="http://schemas.openxmlformats.org/officeDocument/2006/relationships" r:embed="rId3"/>
        <a:stretch>
          <a:fillRect/>
        </a:stretch>
      </xdr:blipFill>
      <xdr:spPr>
        <a:xfrm>
          <a:off x="10342668" y="726441"/>
          <a:ext cx="1706577" cy="10998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191F6EF0-4635-47EC-8F24-8651A859A987}"/>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6362C261-B856-4794-93EF-FF1428A21E73}"/>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AAA57B8B-463C-4AC7-AF3A-1240D2D97915}"/>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510964</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320040</xdr:colOff>
      <xdr:row>7</xdr:row>
      <xdr:rowOff>55245</xdr:rowOff>
    </xdr:to>
    <xdr:pic>
      <xdr:nvPicPr>
        <xdr:cNvPr id="2" name="Imagen 1">
          <a:extLst>
            <a:ext uri="{FF2B5EF4-FFF2-40B4-BE49-F238E27FC236}">
              <a16:creationId xmlns:a16="http://schemas.microsoft.com/office/drawing/2014/main" id="{57C8B6B4-DCB0-41CD-A0E2-84ECB1EF2584}"/>
            </a:ext>
          </a:extLst>
        </xdr:cNvPr>
        <xdr:cNvPicPr>
          <a:picLocks noChangeAspect="1"/>
        </xdr:cNvPicPr>
      </xdr:nvPicPr>
      <xdr:blipFill>
        <a:blip xmlns:r="http://schemas.openxmlformats.org/officeDocument/2006/relationships" r:embed="rId1"/>
        <a:stretch>
          <a:fillRect/>
        </a:stretch>
      </xdr:blipFill>
      <xdr:spPr>
        <a:xfrm>
          <a:off x="0" y="0"/>
          <a:ext cx="320040" cy="1731645"/>
        </a:xfrm>
        <a:prstGeom prst="rect">
          <a:avLst/>
        </a:prstGeom>
      </xdr:spPr>
    </xdr:pic>
    <xdr:clientData/>
  </xdr:twoCellAnchor>
  <xdr:twoCellAnchor editAs="oneCell">
    <xdr:from>
      <xdr:col>1</xdr:col>
      <xdr:colOff>269558</xdr:colOff>
      <xdr:row>5</xdr:row>
      <xdr:rowOff>11432</xdr:rowOff>
    </xdr:from>
    <xdr:to>
      <xdr:col>1</xdr:col>
      <xdr:colOff>2014002</xdr:colOff>
      <xdr:row>9</xdr:row>
      <xdr:rowOff>68581</xdr:rowOff>
    </xdr:to>
    <xdr:pic>
      <xdr:nvPicPr>
        <xdr:cNvPr id="3" name="Imagen 2">
          <a:extLst>
            <a:ext uri="{FF2B5EF4-FFF2-40B4-BE49-F238E27FC236}">
              <a16:creationId xmlns:a16="http://schemas.microsoft.com/office/drawing/2014/main" id="{5FF9B161-6D3E-4B04-B82B-9696115CA91C}"/>
            </a:ext>
          </a:extLst>
        </xdr:cNvPr>
        <xdr:cNvPicPr>
          <a:picLocks noChangeAspect="1"/>
        </xdr:cNvPicPr>
      </xdr:nvPicPr>
      <xdr:blipFill>
        <a:blip xmlns:r="http://schemas.openxmlformats.org/officeDocument/2006/relationships" r:embed="rId2"/>
        <a:stretch>
          <a:fillRect/>
        </a:stretch>
      </xdr:blipFill>
      <xdr:spPr>
        <a:xfrm>
          <a:off x="1055371" y="1213963"/>
          <a:ext cx="1744444" cy="890587"/>
        </a:xfrm>
        <a:prstGeom prst="rect">
          <a:avLst/>
        </a:prstGeom>
      </xdr:spPr>
    </xdr:pic>
    <xdr:clientData/>
  </xdr:twoCellAnchor>
  <xdr:twoCellAnchor editAs="oneCell">
    <xdr:from>
      <xdr:col>3</xdr:col>
      <xdr:colOff>1246346</xdr:colOff>
      <xdr:row>5</xdr:row>
      <xdr:rowOff>118111</xdr:rowOff>
    </xdr:from>
    <xdr:to>
      <xdr:col>5</xdr:col>
      <xdr:colOff>506934</xdr:colOff>
      <xdr:row>10</xdr:row>
      <xdr:rowOff>105250</xdr:rowOff>
    </xdr:to>
    <xdr:pic>
      <xdr:nvPicPr>
        <xdr:cNvPr id="4" name="Imagen 3">
          <a:extLst>
            <a:ext uri="{FF2B5EF4-FFF2-40B4-BE49-F238E27FC236}">
              <a16:creationId xmlns:a16="http://schemas.microsoft.com/office/drawing/2014/main" id="{63309576-8EEC-464A-AE2A-FC63EA2FA11E}"/>
            </a:ext>
          </a:extLst>
        </xdr:cNvPr>
        <xdr:cNvPicPr>
          <a:picLocks noChangeAspect="1"/>
        </xdr:cNvPicPr>
      </xdr:nvPicPr>
      <xdr:blipFill>
        <a:blip xmlns:r="http://schemas.openxmlformats.org/officeDocument/2006/relationships" r:embed="rId3"/>
        <a:stretch>
          <a:fillRect/>
        </a:stretch>
      </xdr:blipFill>
      <xdr:spPr>
        <a:xfrm>
          <a:off x="10723721" y="1320642"/>
          <a:ext cx="1689463" cy="9991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gprd-my.sharepoint.com/Hv2kp-47212/FISCAL/Cuadros%20Comparativos/CUADROS%20FISC.COMPARA902001-1er%20trimestr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my.sharepoint.com/personal/nrodriguez_digepres_gob_do/Documents/Desktop/Reporte%20semanal%2021.06.2024%20error%20de%20137%20mil%20-%20copia/Plantilla%20reporte%20semanal%2019.04.2024.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04.10.2024/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73.37906388889" createdVersion="8" refreshedVersion="8" minRefreshableVersion="3" recordCount="9753" xr:uid="{3FE8CD08-F862-4DDD-941A-879874294FEA}">
  <cacheSource type="worksheet">
    <worksheetSource ref="A1:U9754" sheet="04.10.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41"/>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2.0954757928848267E-9" maxValue="81455841955.830002"/>
    </cacheField>
    <cacheField name="Suma de DEVENGADO" numFmtId="43">
      <sharedItems containsSemiMixedTypes="0" containsString="0" containsNumber="1" minValue="0" maxValue="58365411731.43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53">
  <r>
    <s v="2024"/>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 "/>
    <s v="99 - MULTIPROVINCIAL"/>
    <n v="1207658661"/>
    <n v="1207658661"/>
    <n v="100638222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 "/>
    <s v="99 - MULTIPROVINCIAL"/>
    <n v="115200000"/>
    <n v="112200000"/>
    <n v="9350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 "/>
    <s v="99 - MULTIPROVINCIAL"/>
    <n v="29226000"/>
    <n v="29226000"/>
    <n v="2435499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 "/>
    <s v="99 - MULTIPROVINCIAL"/>
    <n v="0"/>
    <n v="3000000"/>
    <n v="250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 "/>
    <s v="99 - MULTIPROVINCIAL"/>
    <n v="368888027"/>
    <n v="402888027"/>
    <n v="335740020"/>
  </r>
  <r>
    <s v="2024"/>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 "/>
    <s v="99 - MULTIPROVINCIAL"/>
    <n v="38025000"/>
    <n v="38025000"/>
    <n v="31687490"/>
  </r>
  <r>
    <s v="2024"/>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 "/>
    <s v="99 - MULTIPROVINCIAL"/>
    <n v="53000000"/>
    <n v="63000000"/>
    <n v="52500000"/>
  </r>
  <r>
    <s v="2024"/>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 "/>
    <s v="99 - MULTIPROVINCIAL"/>
    <n v="34676000"/>
    <n v="34676000"/>
    <n v="28896670"/>
  </r>
  <r>
    <s v="2024"/>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 "/>
    <s v="99 - MULTIPROVINCIAL"/>
    <n v="7650000"/>
    <n v="7650000"/>
    <n v="6375010"/>
  </r>
  <r>
    <s v="2024"/>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 "/>
    <s v="99 - MULTIPROVINCIAL"/>
    <n v="33500000"/>
    <n v="33500000"/>
    <n v="27916680"/>
  </r>
  <r>
    <s v="2024"/>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 "/>
    <s v="99 - MULTIPROVINCIAL"/>
    <n v="85650000"/>
    <n v="85650000"/>
    <n v="71375010"/>
  </r>
  <r>
    <s v="2024"/>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 "/>
    <s v="99 - MULTIPROVINCIAL"/>
    <n v="34900000"/>
    <n v="114900000"/>
    <n v="107416680"/>
  </r>
  <r>
    <s v="2024"/>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 "/>
    <s v="99 - MULTIPROVINCIAL"/>
    <n v="208675000"/>
    <n v="35675000"/>
    <n v="30562430"/>
  </r>
  <r>
    <s v="2024"/>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 "/>
    <s v="99 - MULTIPROVINCIAL"/>
    <n v="55000000"/>
    <n v="55000000"/>
    <n v="45833330"/>
  </r>
  <r>
    <s v="2024"/>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 "/>
    <s v="99 - MULTIPROVINCIAL"/>
    <n v="10600000"/>
    <n v="10600000"/>
    <n v="8833338"/>
  </r>
  <r>
    <s v="2024"/>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 "/>
    <s v="99 - MULTIPROVINCIAL"/>
    <n v="2500000"/>
    <n v="2500000"/>
    <n v="2083340"/>
  </r>
  <r>
    <s v="2024"/>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 "/>
    <s v="99 - MULTIPROVINCIAL"/>
    <n v="9000000"/>
    <n v="9000000"/>
    <n v="7500010"/>
  </r>
  <r>
    <s v="2024"/>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 "/>
    <s v="99 - MULTIPROVINCIAL"/>
    <n v="600000"/>
    <n v="600000"/>
    <n v="500000"/>
  </r>
  <r>
    <s v="2024"/>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 "/>
    <s v="99 - MULTIPROVINCIAL"/>
    <n v="3850000"/>
    <n v="3850000"/>
    <n v="3208340"/>
  </r>
  <r>
    <s v="2024"/>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 "/>
    <s v="99 - MULTIPROVINCIAL"/>
    <n v="3025000"/>
    <n v="3025000"/>
    <n v="2520860"/>
  </r>
  <r>
    <s v="2024"/>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 "/>
    <s v="99 - MULTIPROVINCIAL"/>
    <n v="39705436"/>
    <n v="39705436"/>
    <n v="33087830"/>
  </r>
  <r>
    <s v="2024"/>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 "/>
    <s v="99 - MULTIPROVINCIAL"/>
    <n v="200200000"/>
    <n v="12700000"/>
    <n v="10583290"/>
  </r>
  <r>
    <s v="2024"/>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 "/>
    <s v="99 - MULTIPROVINCIAL"/>
    <n v="1747960652"/>
    <n v="2197354370.3499999"/>
    <n v="1735872217.2299998"/>
  </r>
  <r>
    <s v="2024"/>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 "/>
    <s v="99 - MULTIPROVINCIAL"/>
    <n v="736469292"/>
    <n v="137340575.5"/>
    <n v="122497340.83"/>
  </r>
  <r>
    <s v="2024"/>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 "/>
    <s v="99 - MULTIPROVINCIAL"/>
    <n v="220194000"/>
    <n v="223594000"/>
    <n v="187118184"/>
  </r>
  <r>
    <s v="2024"/>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 "/>
    <s v="99 - MULTIPROVINCIAL"/>
    <n v="0"/>
    <n v="432302000"/>
    <n v="423192817.88999999"/>
  </r>
  <r>
    <s v="2024"/>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 "/>
    <s v="99 - MULTIPROVINCIAL"/>
    <n v="563735403"/>
    <n v="563735403"/>
    <n v="487168339.67000008"/>
  </r>
  <r>
    <s v="2024"/>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 "/>
    <s v="99 - MULTIPROVINCIAL"/>
    <n v="79925183"/>
    <n v="80040183"/>
    <n v="61053690.869999997"/>
  </r>
  <r>
    <s v="2024"/>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 "/>
    <s v="99 - MULTIPROVINCIAL"/>
    <n v="124500000"/>
    <n v="136000000"/>
    <n v="135753311.91000003"/>
  </r>
  <r>
    <s v="2024"/>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 "/>
    <s v="99 - MULTIPROVINCIAL"/>
    <n v="218000000"/>
    <n v="218000000"/>
    <n v="142283976.16"/>
  </r>
  <r>
    <s v="2024"/>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 "/>
    <s v="99 - MULTIPROVINCIAL"/>
    <n v="20040000"/>
    <n v="30090000"/>
    <n v="25969911.59"/>
  </r>
  <r>
    <s v="2024"/>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 "/>
    <s v="99 - MULTIPROVINCIAL"/>
    <n v="28323195"/>
    <n v="52318795"/>
    <n v="39586167.329999998"/>
  </r>
  <r>
    <s v="2024"/>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 "/>
    <s v="99 - MULTIPROVINCIAL"/>
    <n v="244752000"/>
    <n v="303152000"/>
    <n v="258476178.69999996"/>
  </r>
  <r>
    <s v="2024"/>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 "/>
    <s v="99 - MULTIPROVINCIAL"/>
    <n v="22412000"/>
    <n v="130962000"/>
    <n v="128210104.69"/>
  </r>
  <r>
    <s v="2024"/>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 "/>
    <s v="99 - MULTIPROVINCIAL"/>
    <n v="575051319"/>
    <n v="360022550.48000002"/>
    <n v="321371258.65999991"/>
  </r>
  <r>
    <s v="2024"/>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 "/>
    <s v="99 - MULTIPROVINCIAL"/>
    <n v="68000000"/>
    <n v="68000000"/>
    <n v="66054515.109999999"/>
  </r>
  <r>
    <s v="2024"/>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 "/>
    <s v="99 - MULTIPROVINCIAL"/>
    <n v="900000"/>
    <n v="2400000"/>
    <n v="2215795.9299999997"/>
  </r>
  <r>
    <s v="2024"/>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 "/>
    <s v="99 - MULTIPROVINCIAL"/>
    <n v="6423000"/>
    <n v="11823000"/>
    <n v="10561373.309999999"/>
  </r>
  <r>
    <s v="2024"/>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 "/>
    <s v="99 - MULTIPROVINCIAL"/>
    <n v="9952000"/>
    <n v="9952000"/>
    <n v="6160133.04"/>
  </r>
  <r>
    <s v="2024"/>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 "/>
    <s v="99 - MULTIPROVINCIAL"/>
    <n v="9600000"/>
    <n v="11100000"/>
    <n v="9435098.7699999996"/>
  </r>
  <r>
    <s v="2024"/>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 "/>
    <s v="99 - MULTIPROVINCIAL"/>
    <n v="1330747"/>
    <n v="1530747"/>
    <n v="1223888.23"/>
  </r>
  <r>
    <s v="2024"/>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 "/>
    <s v="99 - MULTIPROVINCIAL"/>
    <n v="115674750"/>
    <n v="117033084"/>
    <n v="100351541.53"/>
  </r>
  <r>
    <s v="2024"/>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 "/>
    <s v="99 - MULTIPROVINCIAL"/>
    <n v="379300000"/>
    <n v="26400000"/>
    <n v="23535172.24000000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 "/>
    <s v="99 - MULTIPROVINCIAL"/>
    <n v="507852741"/>
    <n v="521352178"/>
    <n v="313231550.9500000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 "/>
    <s v="99 - MULTIPROVINCIAL"/>
    <n v="53482451"/>
    <n v="17782451"/>
    <n v="12991966.190000003"/>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 "/>
    <s v="99 - MULTIPROVINCIAL"/>
    <n v="2640000"/>
    <n v="1640000"/>
    <n v="1177160.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 "/>
    <s v="99 - MULTIPROVINCIAL"/>
    <n v="0"/>
    <n v="66709278"/>
    <n v="52019509.52999999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 "/>
    <s v="99 - MULTIPROVINCIAL"/>
    <n v="64277540"/>
    <n v="64277540"/>
    <n v="47567897.06000002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 "/>
    <s v="99 - MULTIPROVINCIAL"/>
    <n v="13253964"/>
    <n v="11373964"/>
    <n v="7360010.8200000003"/>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 "/>
    <s v="99 - MULTIPROVINCIAL"/>
    <n v="1600000"/>
    <n v="1900001"/>
    <n v="1238738.710000000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 "/>
    <s v="99 - MULTIPROVINCIAL"/>
    <n v="3400000"/>
    <n v="3200000"/>
    <n v="1787771.1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 "/>
    <s v="99 - MULTIPROVINCIAL"/>
    <n v="2715000"/>
    <n v="33215000"/>
    <n v="24531324.03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 "/>
    <s v="99 - MULTIPROVINCIAL"/>
    <n v="10623000"/>
    <n v="13796998"/>
    <n v="8629313.650000000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 "/>
    <s v="99 - MULTIPROVINCIAL"/>
    <n v="15200000"/>
    <n v="15450000"/>
    <n v="8926974.2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3094787"/>
    <n v="6256203.04"/>
    <n v="2195405.829999999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2545000"/>
    <n v="93980200"/>
    <n v="2713106.5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 "/>
    <s v="99 - MULTIPROVINCIAL"/>
    <n v="1450000"/>
    <n v="5366000"/>
    <n v="2501429.989999999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 "/>
    <s v="99 - MULTIPROVINCIAL"/>
    <n v="1280000"/>
    <n v="2220000"/>
    <n v="949615.539999999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 "/>
    <s v="99 - MULTIPROVINCIAL"/>
    <n v="110000"/>
    <n v="520000"/>
    <n v="303248.1999999999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 "/>
    <s v="99 - MULTIPROVINCIAL"/>
    <n v="2550000"/>
    <n v="16902741"/>
    <n v="1070670.299999999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 "/>
    <s v="99 - MULTIPROVINCIAL"/>
    <n v="15000"/>
    <n v="15000"/>
    <n v="13456.3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 "/>
    <s v="99 - MULTIPROVINCIAL"/>
    <n v="265000"/>
    <n v="340000"/>
    <n v="172691.3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 "/>
    <s v="99 - MULTIPROVINCIAL"/>
    <n v="290000"/>
    <n v="247000"/>
    <n v="78639.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3785000"/>
    <n v="3723100"/>
    <n v="2491703.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 "/>
    <s v="99 - MULTIPROVINCIAL"/>
    <n v="3010000"/>
    <n v="12162784.960000001"/>
    <n v="4110597.6500000008"/>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 "/>
    <s v="99 - MULTIPROVINCIAL"/>
    <n v="1698476886"/>
    <n v="1647488466.73"/>
    <n v="1106751519.6100001"/>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 "/>
    <s v="99 - MULTIPROVINCIAL"/>
    <n v="603344092"/>
    <n v="605058156.99000001"/>
    <n v="140229135.44"/>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1010000"/>
    <n v="1106256.1100000001"/>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15075000"/>
    <n v="15071000"/>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25417627"/>
    <n v="231615238.28999999"/>
    <n v="165217447.92999998"/>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 "/>
    <s v="99 - MULTIPROVINCIAL"/>
    <n v="24625012"/>
    <n v="24625012"/>
    <n v="15666195.1"/>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7857935"/>
    <n v="21232275.16"/>
    <n v="16396767.73"/>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 "/>
    <s v="99 - MULTIPROVINCIAL"/>
    <n v="26309409"/>
    <n v="28659409"/>
    <n v="18927454.71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 "/>
    <s v="99 - MULTIPROVINCIAL"/>
    <n v="1400000"/>
    <n v="530000"/>
    <n v="66024.48000000001"/>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 "/>
    <s v="99 - MULTIPROVINCIAL"/>
    <n v="76370009"/>
    <n v="63835009"/>
    <n v="9923063.4300000016"/>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 "/>
    <s v="99 - MULTIPROVINCIAL"/>
    <n v="27846412"/>
    <n v="27846412"/>
    <n v="19140315.430000003"/>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9585000"/>
    <n v="38870195"/>
    <n v="11740229.26"/>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42112540"/>
    <n v="36157254.340000004"/>
    <n v="22262896.380000003"/>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331634.72"/>
    <n v="284233.68"/>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1001936"/>
    <n v="38973600"/>
    <n v="16409579.229999995"/>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957658"/>
    <n v="4507658"/>
    <n v="1791642.3"/>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 "/>
    <s v="99 - MULTIPROVINCIAL"/>
    <n v="419019"/>
    <n v="1529019"/>
    <n v="124425.4099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 "/>
    <s v="99 - MULTIPROVINCIAL"/>
    <n v="5035547"/>
    <n v="2425421"/>
    <n v="1482431.599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 "/>
    <s v="99 - MULTIPROVINCIAL"/>
    <n v="300000"/>
    <n v="300000"/>
    <n v="97131.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 "/>
    <s v="99 - MULTIPROVINCIAL"/>
    <n v="1221764"/>
    <n v="771764"/>
    <n v="93983.44"/>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751188"/>
    <n v="498894"/>
    <n v="65356.22"/>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7048344"/>
    <n v="27048344"/>
    <n v="15447220.05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 "/>
    <s v="99 - MULTIPROVINCIAL"/>
    <n v="11018914"/>
    <n v="8939885.1899999995"/>
    <n v="6132494.6700000018"/>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 "/>
    <s v="99 - MULTIPROVINCIAL"/>
    <n v="0"/>
    <n v="40000"/>
    <n v="0"/>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2 - CONTRATACIÓN DE SERVICIOS"/>
    <s v="2.2.9 - OTRAS CONTRATACIONES DE SERVICIOS"/>
    <s v="N"/>
    <s v="00 - N/A"/>
    <s v="10 - FONDO GENERAL"/>
    <s v=" "/>
    <s v="99 - MULTIPROVINCIAL"/>
    <n v="0"/>
    <n v="484000"/>
    <n v="291314.99"/>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3 - MATERIALES Y SUMINISTROS"/>
    <s v="2.3.9 - PRODUCTOS Y ÚTILES VARIOS"/>
    <s v="N"/>
    <s v="00 - N/A"/>
    <s v="10 - FONDO GENERAL"/>
    <s v=" "/>
    <s v="99 - MULTIPROVINCIAL"/>
    <n v="0"/>
    <n v="88000"/>
    <n v="0"/>
  </r>
  <r>
    <s v="2024"/>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2 - PUBLICIDAD, IMPRESIÓN Y ENCUADERNACIÓN"/>
    <s v="N"/>
    <s v="00 - N/A"/>
    <s v="10 - FONDO GENERAL"/>
    <s v=" "/>
    <s v="99 - MULTIPROVINCIAL"/>
    <n v="0"/>
    <n v="0"/>
    <n v="0"/>
  </r>
  <r>
    <s v="2024"/>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8 - OTROS SERVICIOS NO INCLUIDOS EN CONCEPTOS ANTERIORES"/>
    <s v="N"/>
    <s v="00 - N/A"/>
    <s v="10 - FONDO GENERAL"/>
    <s v=" "/>
    <s v="99 - MULTIPROVINCIAL"/>
    <n v="0"/>
    <n v="612700"/>
    <n v="612698.32999999996"/>
  </r>
  <r>
    <s v="2024"/>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 "/>
    <s v="99 - MULTIPROVINCIAL"/>
    <n v="0"/>
    <n v="0"/>
    <n v="0"/>
  </r>
  <r>
    <s v="2024"/>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 "/>
    <s v="99 - MULTIPROVINCIAL"/>
    <n v="392852600"/>
    <n v="382010954.95999992"/>
    <n v="238221679.12000003"/>
  </r>
  <r>
    <s v="2024"/>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 "/>
    <s v="99 - MULTIPROVINCIAL"/>
    <n v="84519400"/>
    <n v="81447018.350000024"/>
    <n v="44227018.350000001"/>
  </r>
  <r>
    <s v="2024"/>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 "/>
    <s v="99 - MULTIPROVINCIAL"/>
    <n v="45510000"/>
    <n v="59424027.68"/>
    <n v="36077331.36999999"/>
  </r>
  <r>
    <s v="2024"/>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 "/>
    <s v="99 - MULTIPROVINCIAL"/>
    <n v="5000000"/>
    <n v="10449172.860000001"/>
    <n v="9931024.299999997"/>
  </r>
  <r>
    <s v="2024"/>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 "/>
    <s v="99 - MULTIPROVINCIAL"/>
    <n v="9100000"/>
    <n v="16110850.4"/>
    <n v="9534184.1099999994"/>
  </r>
  <r>
    <s v="2024"/>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 "/>
    <s v="99 - MULTIPROVINCIAL"/>
    <n v="6500000"/>
    <n v="3131500"/>
    <n v="2503500"/>
  </r>
  <r>
    <s v="2024"/>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 "/>
    <s v="99 - MULTIPROVINCIAL"/>
    <n v="0"/>
    <n v="11223877.050000001"/>
    <n v="9723060.6100000013"/>
  </r>
  <r>
    <s v="2024"/>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 "/>
    <s v="99 - MULTIPROVINCIAL"/>
    <n v="3200000"/>
    <n v="8222548.1500000004"/>
    <n v="865000"/>
  </r>
  <r>
    <s v="2024"/>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 "/>
    <s v="99 - MULTIPROVINCIAL"/>
    <n v="5445000"/>
    <n v="8195353.0099999998"/>
    <n v="7206404.9100000001"/>
  </r>
  <r>
    <s v="2024"/>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 "/>
    <s v="99 - MULTIPROVINCIAL"/>
    <n v="98270971"/>
    <n v="4481918.9899999946"/>
    <n v="1465059.01"/>
  </r>
  <r>
    <s v="2024"/>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 "/>
    <s v="99 - MULTIPROVINCIAL"/>
    <n v="10289998"/>
    <n v="36654020"/>
    <n v="13892859.99"/>
  </r>
  <r>
    <s v="2024"/>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 "/>
    <s v="99 - MULTIPROVINCIAL"/>
    <n v="2955692"/>
    <n v="4139451.85"/>
    <n v="3104387.59"/>
  </r>
  <r>
    <s v="2024"/>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 "/>
    <s v="99 - MULTIPROVINCIAL"/>
    <n v="1400000"/>
    <n v="1795324.6"/>
    <n v="1317820.23"/>
  </r>
  <r>
    <s v="2024"/>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 "/>
    <s v="99 - MULTIPROVINCIAL"/>
    <n v="1915880"/>
    <n v="7996999.7999999998"/>
    <n v="6441311.3200000003"/>
  </r>
  <r>
    <s v="2024"/>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 "/>
    <s v="99 - MULTIPROVINCIAL"/>
    <n v="2250000"/>
    <n v="3134461.92"/>
    <n v="1201865.2599999998"/>
  </r>
  <r>
    <s v="2024"/>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 "/>
    <s v="99 - MULTIPROVINCIAL"/>
    <n v="0"/>
    <n v="1120"/>
    <n v="0"/>
  </r>
  <r>
    <s v="2024"/>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 "/>
    <s v="99 - MULTIPROVINCIAL"/>
    <n v="0"/>
    <n v="230201.60000000001"/>
    <n v="119026.6"/>
  </r>
  <r>
    <s v="2024"/>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 "/>
    <s v="99 - MULTIPROVINCIAL"/>
    <n v="866495"/>
    <n v="1685868.48"/>
    <n v="1533431.24"/>
  </r>
  <r>
    <s v="2024"/>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 "/>
    <s v="99 - MULTIPROVINCIAL"/>
    <n v="7089792"/>
    <n v="13307633"/>
    <n v="9589839.2899999991"/>
  </r>
  <r>
    <s v="2024"/>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 "/>
    <s v="99 - MULTIPROVINCIAL"/>
    <n v="3742215"/>
    <n v="12737697.329999998"/>
    <n v="8186952.8800000018"/>
  </r>
  <r>
    <s v="2024"/>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 "/>
    <s v="99 - MULTIPROVINCIAL"/>
    <n v="479854886"/>
    <n v="507527724.76999998"/>
    <n v="339503115.63000011"/>
  </r>
  <r>
    <s v="2024"/>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 "/>
    <s v="99 - MULTIPROVINCIAL"/>
    <n v="130147846"/>
    <n v="129272035.84999999"/>
    <n v="72763513.430000007"/>
  </r>
  <r>
    <s v="2024"/>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 "/>
    <s v="99 - MULTIPROVINCIAL"/>
    <n v="65407727"/>
    <n v="70187248.040000007"/>
    <n v="50887760.019999996"/>
  </r>
  <r>
    <s v="2024"/>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 "/>
    <s v="99 - MULTIPROVINCIAL"/>
    <n v="64578825"/>
    <n v="64573599.060000002"/>
    <n v="48659647.270000011"/>
  </r>
  <r>
    <s v="2024"/>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 "/>
    <s v="99 - MULTIPROVINCIAL"/>
    <n v="13286825"/>
    <n v="9320346"/>
    <n v="6592483.2999999998"/>
  </r>
  <r>
    <s v="2024"/>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 "/>
    <s v="99 - MULTIPROVINCIAL"/>
    <n v="13500000"/>
    <n v="19459183"/>
    <n v="13510250"/>
  </r>
  <r>
    <s v="2024"/>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 "/>
    <s v="99 - MULTIPROVINCIAL"/>
    <n v="5500000"/>
    <n v="6790617"/>
    <n v="4892401.9000000004"/>
  </r>
  <r>
    <s v="2024"/>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 "/>
    <s v="99 - MULTIPROVINCIAL"/>
    <n v="29400252"/>
    <n v="21610813.02"/>
    <n v="13451688.259999998"/>
  </r>
  <r>
    <s v="2024"/>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 "/>
    <s v="99 - MULTIPROVINCIAL"/>
    <n v="9435478"/>
    <n v="13420000"/>
    <n v="11146174.270000003"/>
  </r>
  <r>
    <s v="2024"/>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 "/>
    <s v="99 - MULTIPROVINCIAL"/>
    <n v="44577973"/>
    <n v="23046279.5"/>
    <n v="9716164.1599999983"/>
  </r>
  <r>
    <s v="2024"/>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 "/>
    <s v="99 - MULTIPROVINCIAL"/>
    <n v="90230816"/>
    <n v="62121490.030000001"/>
    <n v="42345877.079999998"/>
  </r>
  <r>
    <s v="2024"/>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 "/>
    <s v="99 - MULTIPROVINCIAL"/>
    <n v="11606170"/>
    <n v="15395389.98"/>
    <n v="12099346.809999999"/>
  </r>
  <r>
    <s v="2024"/>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 "/>
    <s v="99 - MULTIPROVINCIAL"/>
    <n v="6636550"/>
    <n v="3177620.4000000004"/>
    <n v="854023.25"/>
  </r>
  <r>
    <s v="2024"/>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 "/>
    <s v="99 - MULTIPROVINCIAL"/>
    <n v="7318030"/>
    <n v="5932540.4000000004"/>
    <n v="2891121.16"/>
  </r>
  <r>
    <s v="2024"/>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 "/>
    <s v="99 - MULTIPROVINCIAL"/>
    <n v="4885110"/>
    <n v="2363736"/>
    <n v="1032265.5499999998"/>
  </r>
  <r>
    <s v="2024"/>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 "/>
    <s v="99 - MULTIPROVINCIAL"/>
    <n v="850000"/>
    <n v="153131.70000000001"/>
    <n v="108235.15"/>
  </r>
  <r>
    <s v="2024"/>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 "/>
    <s v="99 - MULTIPROVINCIAL"/>
    <n v="1905300"/>
    <n v="1228960"/>
    <n v="152248"/>
  </r>
  <r>
    <s v="2024"/>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 "/>
    <s v="99 - MULTIPROVINCIAL"/>
    <n v="3705107"/>
    <n v="2175779.29"/>
    <n v="1064888.95"/>
  </r>
  <r>
    <s v="2024"/>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 "/>
    <s v="99 - MULTIPROVINCIAL"/>
    <n v="17290177"/>
    <n v="15773134.5"/>
    <n v="10952172.93"/>
  </r>
  <r>
    <s v="2024"/>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 "/>
    <s v="99 - MULTIPROVINCIAL"/>
    <n v="69953078"/>
    <n v="24910724.910000008"/>
    <n v="14997689.289999999"/>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 "/>
    <s v="25 - SANTIAGO"/>
    <n v="0"/>
    <n v="10213449.199999999"/>
    <n v="0"/>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 "/>
    <s v="32 - SANTO DOMINGO"/>
    <n v="0"/>
    <n v="10213449.219999999"/>
    <n v="0"/>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 "/>
    <s v="25 - SANTIAGO"/>
    <n v="0"/>
    <n v="2126127.3200000003"/>
    <n v="0"/>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 "/>
    <s v="32 - SANTO DOMINGO"/>
    <n v="0"/>
    <n v="2126127.3200000003"/>
    <n v="0"/>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 "/>
    <s v="25 - SANTIAGO"/>
    <n v="0"/>
    <n v="1481151.73"/>
    <n v="0"/>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 "/>
    <s v="32 - SANTO DOMINGO"/>
    <n v="0"/>
    <n v="1481151.73"/>
    <n v="0"/>
  </r>
  <r>
    <s v="2024"/>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 "/>
    <s v="32 - SANTO DOMINGO"/>
    <n v="0"/>
    <n v="108300"/>
    <n v="40816.31"/>
  </r>
  <r>
    <s v="2024"/>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 "/>
    <s v="25 - SANTIAGO"/>
    <n v="0"/>
    <n v="1400000"/>
    <n v="0"/>
  </r>
  <r>
    <s v="2024"/>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 "/>
    <s v="32 - SANTO DOMINGO"/>
    <n v="0"/>
    <n v="176000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 "/>
    <s v="25 - SANTIA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 "/>
    <s v="25 - SANTIAGO"/>
    <n v="0"/>
    <n v="2200000"/>
    <n v="1982400"/>
  </r>
  <r>
    <s v="2024"/>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 "/>
    <s v="25 - SANTIA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 "/>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 "/>
    <s v="25 - SANTIA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 "/>
    <s v="25 - SANTIAGO"/>
    <n v="0"/>
    <n v="13750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 "/>
    <s v="32 - SANTO DOMINGO"/>
    <n v="0"/>
    <n v="13750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 "/>
    <s v="25 - SANTIA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 "/>
    <s v="32 - SANTO DOMINGO"/>
    <n v="0"/>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 "/>
    <s v="25 - SANTIAGO"/>
    <n v="0"/>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 "/>
    <s v="32 - SANTO DOMINGO"/>
    <n v="0"/>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 "/>
    <s v="25 - SANTIAGO"/>
    <n v="0"/>
    <n v="2400731.96"/>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 "/>
    <s v="32 - SANTO DOMINGO"/>
    <n v="0"/>
    <n v="2400731.96"/>
    <n v="313188.08"/>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7 - SERVICIOS DE CONSERVACIÓN, REPARACIONES MENORES E INSTALACIONES TEMPORALES"/>
    <s v="N"/>
    <s v="00 - N/A"/>
    <s v="10 - FONDO GENERAL"/>
    <s v=" "/>
    <s v="25 - SANTIAGO"/>
    <n v="0"/>
    <n v="181403.91"/>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7 - SERVICIOS DE CONSERVACIÓN, REPARACIONES MENORES E INSTALACIONES TEMPORALES"/>
    <s v="N"/>
    <s v="00 - N/A"/>
    <s v="10 - FONDO GENERAL"/>
    <s v=" "/>
    <s v="32 - SANTO DOMINGO"/>
    <n v="0"/>
    <n v="272403.91000000003"/>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 "/>
    <s v="32 - SANTO DOMINGO"/>
    <n v="0"/>
    <n v="109000"/>
    <n v="0"/>
  </r>
  <r>
    <s v="2024"/>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 "/>
    <s v="99 - MULTIPROVINCIAL"/>
    <n v="0"/>
    <n v="4801463.92"/>
    <n v="4801463.92"/>
  </r>
  <r>
    <s v="2024"/>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 "/>
    <s v="99 - MULTIPROVINCIAL"/>
    <n v="0"/>
    <n v="38807.820000000007"/>
    <n v="0"/>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 "/>
    <s v="99 - MULTIPROVINCIAL"/>
    <n v="0"/>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 "/>
    <s v="99 - MULTIPROVINCIAL"/>
    <n v="321619396"/>
    <n v="327253132"/>
    <n v="186567318.63999993"/>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 "/>
    <s v="99 - MULTIPROVINCIAL"/>
    <n v="0"/>
    <n v="16897516.920000002"/>
    <n v="9540000"/>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 "/>
    <s v="99 - MULTIPROVINCIAL"/>
    <n v="131197558"/>
    <n v="124738814"/>
    <n v="41643300.379999995"/>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9037673"/>
    <n v="49822563"/>
    <n v="27155385.500000007"/>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 "/>
    <s v="99 - MULTIPROVINCIAL"/>
    <n v="0"/>
    <n v="2287828.15"/>
    <n v="1354720.37"/>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 "/>
    <s v="99 - MULTIPROVINCIAL"/>
    <n v="23673700"/>
    <n v="22965436.800000001"/>
    <n v="10738224.440000003"/>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70 - DONACION EXTERNA"/>
    <s v=" "/>
    <s v="99 - MULTIPROVINCIAL"/>
    <n v="0"/>
    <n v="42000"/>
    <n v="23490.639999999999"/>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3280000"/>
    <n v="20740150"/>
    <n v="2356305.0500000003"/>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500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 "/>
    <s v="99 - MULTIPROVINCIAL"/>
    <n v="7332298"/>
    <n v="9035478"/>
    <n v="2669882.77"/>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 "/>
    <s v="99 - MULTIPROVINCIAL"/>
    <n v="3100000"/>
    <n v="3100000"/>
    <n v="101849.23"/>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70 - DONACION EXTERNA"/>
    <s v=" "/>
    <s v="99 - MULTIPROVINCIAL"/>
    <n v="0"/>
    <n v="300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 "/>
    <s v="99 - MULTIPROVINCIAL"/>
    <n v="28711869"/>
    <n v="89581869"/>
    <n v="23160307.960000005"/>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70 - DONACION EXTERNA"/>
    <s v=" "/>
    <s v="99 - MULTIPROVINCIAL"/>
    <n v="0"/>
    <n v="1505421.81"/>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 "/>
    <s v="99 - MULTIPROVINCIAL"/>
    <n v="15438917"/>
    <n v="18462743.73"/>
    <n v="15027574.42"/>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350000"/>
    <n v="6371200"/>
    <n v="4000621.0999999996"/>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32354179"/>
    <n v="120090779.77"/>
    <n v="51943786.879999988"/>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2536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24425750"/>
    <n v="26701772.23"/>
    <n v="15952910.190000001"/>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651548"/>
    <n v="3329548"/>
    <n v="1167009.2299999997"/>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 "/>
    <s v="99 - MULTIPROVINCIAL"/>
    <n v="1006000"/>
    <n v="2169300"/>
    <n v="1734649.6"/>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 "/>
    <s v="99 - MULTIPROVINCIAL"/>
    <n v="3325000"/>
    <n v="3375090"/>
    <n v="847575.17999999993"/>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 "/>
    <s v="99 - MULTIPROVINCIAL"/>
    <n v="145000"/>
    <n v="145000"/>
    <n v="47469.4"/>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 "/>
    <s v="99 - MULTIPROVINCIAL"/>
    <n v="1100000"/>
    <n v="1231442.5899999999"/>
    <n v="469524.52000000008"/>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29100"/>
    <n v="218400"/>
    <n v="74658.880000000005"/>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6446000"/>
    <n v="15677000"/>
    <n v="9787350.8100000005"/>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 "/>
    <s v="99 - MULTIPROVINCIAL"/>
    <n v="11085394"/>
    <n v="15554476.41"/>
    <n v="4699960.37"/>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1 - REMUNERACIONES"/>
    <s v="N"/>
    <s v="00 - N/A"/>
    <s v="10 - FONDO GENERAL"/>
    <s v=" "/>
    <s v="99 - MULTIPROVINCIAL"/>
    <n v="1300000"/>
    <n v="1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2 - SOBRESUELDOS"/>
    <s v="N"/>
    <s v="00 - N/A"/>
    <s v="10 - FONDO GENERAL"/>
    <s v=" "/>
    <s v="99 - MULTIPROVINCIAL"/>
    <n v="300000"/>
    <n v="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183480"/>
    <n v="18348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00000"/>
    <n v="100000"/>
    <n v="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 "/>
    <s v="99 - MULTIPROVINCIAL"/>
    <n v="3563084"/>
    <n v="3563084"/>
    <n v="176500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 "/>
    <s v="99 - MULTIPROVINCIAL"/>
    <n v="510000"/>
    <n v="510000"/>
    <n v="17000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 "/>
    <s v="99 - MULTIPROVINCIAL"/>
    <n v="311916"/>
    <n v="311916"/>
    <n v="259791.49"/>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 "/>
    <s v="99 - MULTIPROVINCIAL"/>
    <n v="1085000"/>
    <n v="701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 "/>
    <s v="99 - MULTIPROVINCIAL"/>
    <n v="400000"/>
    <n v="627850"/>
    <n v="606886.64"/>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 "/>
    <s v="99 - MULTIPROVINCIAL"/>
    <n v="300000"/>
    <n v="30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 "/>
    <s v="99 - MULTIPROVINCIAL"/>
    <n v="150000"/>
    <n v="15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 "/>
    <s v="99 - MULTIPROVINCIAL"/>
    <n v="2500000"/>
    <n v="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 "/>
    <s v="99 - MULTIPROVINCIAL"/>
    <n v="500000"/>
    <n v="500000"/>
    <n v="50000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 "/>
    <s v="99 - MULTIPROVINCIAL"/>
    <n v="2646916"/>
    <n v="28144.479999999981"/>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 "/>
    <s v="99 - MULTIPROVINCIAL"/>
    <n v="115000"/>
    <n v="115000"/>
    <n v="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 "/>
    <s v="99 - MULTIPROVINCIAL"/>
    <n v="400000"/>
    <n v="400000"/>
    <n v="28274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 "/>
    <s v="99 - MULTIPROVINCIAL"/>
    <n v="500000"/>
    <n v="18290"/>
    <n v="1829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 "/>
    <s v="99 - MULTIPROVINCIAL"/>
    <n v="100000"/>
    <n v="100000"/>
    <n v="18360.8"/>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 "/>
    <s v="99 - MULTIPROVINCIAL"/>
    <n v="600000"/>
    <n v="600000"/>
    <n v="60000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 "/>
    <s v="99 - MULTIPROVINCIAL"/>
    <n v="1568084"/>
    <n v="2570821.9900000002"/>
    <n v="1113344.7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 "/>
    <s v="99 - MULTIPROVINCIAL"/>
    <n v="716540814"/>
    <n v="727810051.47000003"/>
    <n v="474285433.6899998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 "/>
    <s v="99 - MULTIPROVINCIAL"/>
    <n v="168655002"/>
    <n v="173090580.03"/>
    <n v="62625122.75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94963520"/>
    <n v="96634575.299999997"/>
    <n v="69286908.17000003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 "/>
    <s v="99 - MULTIPROVINCIAL"/>
    <n v="95300000"/>
    <n v="96674180"/>
    <n v="83078392.83999998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7466664"/>
    <n v="20948878"/>
    <n v="9789553.599999999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 "/>
    <s v="99 - MULTIPROVINCIAL"/>
    <n v="204000000"/>
    <n v="201156592.03999999"/>
    <n v="147958808.9800000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 "/>
    <s v="99 - MULTIPROVINCIAL"/>
    <n v="180750000"/>
    <n v="181837600"/>
    <n v="13681770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 "/>
    <s v="99 - MULTIPROVINCIAL"/>
    <n v="79725000"/>
    <n v="77467272.079999998"/>
    <n v="51961024.18999999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 "/>
    <s v="99 - MULTIPROVINCIAL"/>
    <n v="33750000"/>
    <n v="76618622.120000005"/>
    <n v="66038467.65999999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2650000"/>
    <n v="36604750.859999999"/>
    <n v="24412015.32999999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62588556"/>
    <n v="416712388.39999992"/>
    <n v="339032081.5300000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83480000"/>
    <n v="106078012.19"/>
    <n v="72726629.56999997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6900000"/>
    <n v="77415694.429999977"/>
    <n v="7564028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 "/>
    <s v="99 - MULTIPROVINCIAL"/>
    <n v="0"/>
    <n v="39731987.299999997"/>
    <n v="14865184.71000000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70 - DONACION EXTERNA"/>
    <s v=" "/>
    <s v="99 - MULTIPROVINCIAL"/>
    <n v="0"/>
    <n v="2673512.5"/>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 "/>
    <s v="99 - MULTIPROVINCIAL"/>
    <n v="9400000"/>
    <n v="4714683.79"/>
    <n v="4143682.65"/>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 "/>
    <s v="99 - MULTIPROVINCIAL"/>
    <n v="7700000"/>
    <n v="4175016.2"/>
    <n v="3672430.039999999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 "/>
    <s v="99 - MULTIPROVINCIAL"/>
    <n v="3500000"/>
    <n v="136690610"/>
    <n v="136463980.4799999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 "/>
    <s v="99 - MULTIPROVINCIAL"/>
    <n v="4100000"/>
    <n v="21746936.5"/>
    <n v="21389715.129999995"/>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122000"/>
    <n v="21074087.689999998"/>
    <n v="20611974.45000000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50 - CRÉDITO INTERNO"/>
    <s v=" "/>
    <s v="99 - MULTIPROVINCIAL"/>
    <n v="0"/>
    <n v="70267760.090000004"/>
    <n v="35129799.289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80355000"/>
    <n v="132888508.5"/>
    <n v="90811375.02000001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 "/>
    <s v="99 - MULTIPROVINCIAL"/>
    <n v="3796497018"/>
    <n v="530606906.32000041"/>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 "/>
    <s v="99 - MULTIPROVINCIAL"/>
    <n v="42280000"/>
    <n v="278122420.04999995"/>
    <n v="266358591.2800001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50 - CRÉDITO INTERNO"/>
    <s v=" "/>
    <s v="99 - MULTIPROVINCIAL"/>
    <n v="0"/>
    <n v="10000000"/>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70 - DONACION EXTERNA"/>
    <s v=" "/>
    <s v="99 - MULTIPROVINCIAL"/>
    <n v="0"/>
    <n v="10200000"/>
    <n v="0"/>
  </r>
  <r>
    <s v="2024"/>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 "/>
    <s v="99 - MULTIPROVINCIAL"/>
    <n v="31975000"/>
    <n v="31978131.940000001"/>
    <n v="17597356.140000001"/>
  </r>
  <r>
    <s v="2024"/>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 "/>
    <s v="99 - MULTIPROVINCIAL"/>
    <n v="7950000"/>
    <n v="7931131.6600000001"/>
    <n v="1938472.23"/>
  </r>
  <r>
    <s v="2024"/>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 "/>
    <s v="99 - MULTIPROVINCIAL"/>
    <n v="4700000"/>
    <n v="4715736.4000000004"/>
    <n v="2546869.5300000007"/>
  </r>
  <r>
    <s v="2024"/>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 "/>
    <s v="99 - MULTIPROVINCIAL"/>
    <n v="10575000"/>
    <n v="10575000"/>
    <n v="6751071.0300000012"/>
  </r>
  <r>
    <s v="2024"/>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 "/>
    <s v="99 - MULTIPROVINCIAL"/>
    <n v="150000"/>
    <n v="150000"/>
    <n v="0"/>
  </r>
  <r>
    <s v="2024"/>
    <x v="0"/>
    <x v="0"/>
    <x v="0"/>
    <x v="0"/>
    <s v="2 - Poder Ejecutivo"/>
    <s v="0201 - PRESIDENCIA DE LA REPÚBLICA"/>
    <s v="0001 - SECRETARIADO ADMINISTRATIVO DE LA PRESIDENCIA"/>
    <s v="4 - SERVICIOS SOCIALES"/>
    <s v="4.5 - Protección social"/>
    <s v="4.5.10 - Asistencia social"/>
    <s v="2.2 - CONTRATACIÓN DE SERVICIOS"/>
    <s v="2.2.3 - VIÁTICOS"/>
    <s v="N"/>
    <s v="00 - N/A"/>
    <s v="10 - FONDO GENERAL"/>
    <s v=" "/>
    <s v="99 - MULTIPROVINCIAL"/>
    <n v="0"/>
    <n v="0"/>
    <n v="0"/>
  </r>
  <r>
    <s v="2024"/>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 "/>
    <s v="99 - MULTIPROVINCIAL"/>
    <n v="0"/>
    <n v="300000"/>
    <n v="0"/>
  </r>
  <r>
    <s v="2024"/>
    <x v="0"/>
    <x v="0"/>
    <x v="0"/>
    <x v="0"/>
    <s v="2 - Poder Ejecutivo"/>
    <s v="0201 - PRESIDENCIA DE LA REPÚBLICA"/>
    <s v="0001 - SECRETARIADO ADMINISTRATIVO DE LA PRESIDENCIA"/>
    <s v="4 - SERVICIOS SOCIALES"/>
    <s v="4.5 - Protección social"/>
    <s v="4.5.10 - Asistencia social"/>
    <s v="2.2 - CONTRATACIÓN DE SERVICIOS"/>
    <s v="2.2.5 - ALQUILERES Y RENTAS"/>
    <s v="N"/>
    <s v="00 - N/A"/>
    <s v="10 - FONDO GENERAL"/>
    <s v=" "/>
    <s v="99 - MULTIPROVINCIAL"/>
    <n v="500000"/>
    <n v="250000"/>
    <n v="0"/>
  </r>
  <r>
    <s v="2024"/>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 "/>
    <s v="99 - MULTIPROVINCIAL"/>
    <n v="1600000"/>
    <n v="1300000"/>
    <n v="675496.86"/>
  </r>
  <r>
    <s v="2024"/>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 "/>
    <s v="99 - MULTIPROVINCIAL"/>
    <n v="2725000"/>
    <n v="1119259.2"/>
    <n v="215290.04"/>
  </r>
  <r>
    <s v="2024"/>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 "/>
    <s v="99 - MULTIPROVINCIAL"/>
    <n v="1575000"/>
    <n v="1599095"/>
    <n v="788295"/>
  </r>
  <r>
    <s v="2024"/>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 "/>
    <s v="99 - MULTIPROVINCIAL"/>
    <n v="2500000"/>
    <n v="2750000"/>
    <n v="2010111.12"/>
  </r>
  <r>
    <s v="2024"/>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 "/>
    <s v="99 - MULTIPROVINCIAL"/>
    <n v="250000"/>
    <n v="79773.899999999994"/>
    <n v="79773.899999999994"/>
  </r>
  <r>
    <s v="2024"/>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 "/>
    <s v="99 - MULTIPROVINCIAL"/>
    <n v="800000"/>
    <n v="450000"/>
    <n v="116820"/>
  </r>
  <r>
    <s v="2024"/>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 "/>
    <s v="99 - MULTIPROVINCIAL"/>
    <n v="350000"/>
    <n v="0"/>
    <n v="0"/>
  </r>
  <r>
    <s v="2024"/>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 "/>
    <s v="99 - MULTIPROVINCIAL"/>
    <n v="150000"/>
    <n v="0"/>
    <n v="0"/>
  </r>
  <r>
    <s v="2024"/>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 "/>
    <s v="99 - MULTIPROVINCIAL"/>
    <n v="350000"/>
    <n v="0"/>
    <n v="0"/>
  </r>
  <r>
    <s v="2024"/>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 "/>
    <s v="99 - MULTIPROVINCIAL"/>
    <n v="120000"/>
    <n v="2660.8999999999942"/>
    <n v="2660.9"/>
  </r>
  <r>
    <s v="2024"/>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 "/>
    <s v="99 - MULTIPROVINCIAL"/>
    <n v="3070000"/>
    <n v="2098108.6"/>
    <n v="129737.60000000001"/>
  </r>
  <r>
    <s v="2024"/>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 "/>
    <s v="99 - MULTIPROVINCIAL"/>
    <n v="2270355"/>
    <n v="1469566"/>
    <n v="12027.68"/>
  </r>
  <r>
    <s v="2024"/>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 "/>
    <s v="99 - MULTIPROVINCIAL"/>
    <n v="314935976"/>
    <n v="313413618"/>
    <n v="219732532.00000003"/>
  </r>
  <r>
    <s v="2024"/>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50 - CRÉDITO INTERNO"/>
    <s v=" "/>
    <s v="99 - MULTIPROVINCIAL"/>
    <n v="0"/>
    <n v="9000000"/>
    <n v="8305000"/>
  </r>
  <r>
    <s v="2024"/>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 "/>
    <s v="99 - MULTIPROVINCIAL"/>
    <n v="57865154"/>
    <n v="58525154"/>
    <n v="29407303.810000002"/>
  </r>
  <r>
    <s v="2024"/>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 "/>
    <s v="99 - MULTIPROVINCIAL"/>
    <n v="36130093"/>
    <n v="36992451"/>
    <n v="26791669.040000003"/>
  </r>
  <r>
    <s v="2024"/>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 "/>
    <s v="99 - MULTIPROVINCIAL"/>
    <n v="25550000"/>
    <n v="25550000"/>
    <n v="18610628.709999997"/>
  </r>
  <r>
    <s v="2024"/>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 "/>
    <s v="99 - MULTIPROVINCIAL"/>
    <n v="6850000"/>
    <n v="8350000"/>
    <n v="1479627.4"/>
  </r>
  <r>
    <s v="2024"/>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 "/>
    <s v="99 - MULTIPROVINCIAL"/>
    <n v="15000000"/>
    <n v="15000000"/>
    <n v="0"/>
  </r>
  <r>
    <s v="2024"/>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 "/>
    <s v="99 - MULTIPROVINCIAL"/>
    <n v="620000"/>
    <n v="5680000"/>
    <n v="1766324.18"/>
  </r>
  <r>
    <s v="2024"/>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 "/>
    <s v="99 - MULTIPROVINCIAL"/>
    <n v="53000000"/>
    <n v="105309000"/>
    <n v="82111451.199999973"/>
  </r>
  <r>
    <s v="2024"/>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 "/>
    <s v="99 - MULTIPROVINCIAL"/>
    <n v="10000000"/>
    <n v="12709905"/>
    <n v="10213011.150000002"/>
  </r>
  <r>
    <s v="2024"/>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 "/>
    <s v="99 - MULTIPROVINCIAL"/>
    <n v="20370000"/>
    <n v="24170000"/>
    <n v="6706113.79"/>
  </r>
  <r>
    <s v="2024"/>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 "/>
    <s v="99 - MULTIPROVINCIAL"/>
    <n v="34100000"/>
    <n v="34100000"/>
    <n v="11710710.109999998"/>
  </r>
  <r>
    <s v="2024"/>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 "/>
    <s v="99 - MULTIPROVINCIAL"/>
    <n v="3040000"/>
    <n v="9780000"/>
    <n v="4217574.2"/>
  </r>
  <r>
    <s v="2024"/>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 "/>
    <s v="99 - MULTIPROVINCIAL"/>
    <n v="3725367261"/>
    <n v="3548371834"/>
    <n v="2450553757.6500006"/>
  </r>
  <r>
    <s v="2024"/>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50 - CRÉDITO INTERNO"/>
    <s v=" "/>
    <s v="99 - MULTIPROVINCIAL"/>
    <n v="0"/>
    <n v="685800000"/>
    <n v="424429261.30000007"/>
  </r>
  <r>
    <s v="2024"/>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 "/>
    <s v="99 - MULTIPROVINCIAL"/>
    <n v="7400000"/>
    <n v="7400000"/>
    <n v="1943999.9"/>
  </r>
  <r>
    <s v="2024"/>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 "/>
    <s v="99 - MULTIPROVINCIAL"/>
    <n v="3200000"/>
    <n v="3200000"/>
    <n v="699900"/>
  </r>
  <r>
    <s v="2024"/>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 "/>
    <s v="99 - MULTIPROVINCIAL"/>
    <n v="10000000"/>
    <n v="10000000"/>
    <n v="0"/>
  </r>
  <r>
    <s v="2024"/>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 "/>
    <s v="99 - MULTIPROVINCIAL"/>
    <n v="93010000"/>
    <n v="43690654"/>
    <n v="38326155.599999994"/>
  </r>
  <r>
    <s v="2024"/>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 "/>
    <s v="99 - MULTIPROVINCIAL"/>
    <n v="49550000"/>
    <n v="46752726"/>
    <n v="37520405.409999989"/>
  </r>
  <r>
    <s v="2024"/>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50 - CRÉDITO INTERNO"/>
    <s v=" "/>
    <s v="99 - MULTIPROVINCIAL"/>
    <n v="0"/>
    <n v="24400000"/>
    <n v="19499036.93"/>
  </r>
  <r>
    <s v="2024"/>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 "/>
    <s v="99 - MULTIPROVINCIAL"/>
    <n v="32500000"/>
    <n v="32500000"/>
    <n v="18138567.600000001"/>
  </r>
  <r>
    <s v="2024"/>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50 - CRÉDITO INTERNO"/>
    <s v=" "/>
    <s v="99 - MULTIPROVINCIAL"/>
    <n v="0"/>
    <n v="0"/>
    <n v="0"/>
  </r>
  <r>
    <s v="2024"/>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 "/>
    <s v="99 - MULTIPROVINCIAL"/>
    <n v="43633544"/>
    <n v="200226381"/>
    <n v="60388641.590000004"/>
  </r>
  <r>
    <s v="2024"/>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50 - CRÉDITO INTERNO"/>
    <s v=" "/>
    <s v="99 - MULTIPROVINCIAL"/>
    <n v="0"/>
    <n v="0"/>
    <n v="0"/>
  </r>
  <r>
    <s v="2024"/>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 "/>
    <s v="99 - MULTIPROVINCIAL"/>
    <n v="322712213"/>
    <n v="320872999"/>
    <n v="234258186.13000003"/>
  </r>
  <r>
    <s v="2024"/>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50 - CRÉDITO INTERNO"/>
    <s v=" "/>
    <s v="99 - MULTIPROVINCIAL"/>
    <n v="0"/>
    <n v="8550046"/>
    <n v="7645000"/>
  </r>
  <r>
    <s v="2024"/>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 "/>
    <s v="99 - MULTIPROVINCIAL"/>
    <n v="29493012"/>
    <n v="36872028"/>
    <n v="11931429.620000001"/>
  </r>
  <r>
    <s v="2024"/>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 "/>
    <s v="99 - MULTIPROVINCIAL"/>
    <n v="34860670"/>
    <n v="36699884"/>
    <n v="26567230.220000014"/>
  </r>
  <r>
    <s v="2024"/>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 "/>
    <s v="99 - MULTIPROVINCIAL"/>
    <n v="8120530"/>
    <n v="8659406"/>
    <n v="6944781.8600000003"/>
  </r>
  <r>
    <s v="2024"/>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 "/>
    <s v="99 - MULTIPROVINCIAL"/>
    <n v="2562000"/>
    <n v="994581.35999999987"/>
    <n v="603817.80000000005"/>
  </r>
  <r>
    <s v="2024"/>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 "/>
    <s v="99 - MULTIPROVINCIAL"/>
    <n v="2160000"/>
    <n v="2619822.6"/>
    <n v="1109472.6000000001"/>
  </r>
  <r>
    <s v="2024"/>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 "/>
    <s v="99 - MULTIPROVINCIAL"/>
    <n v="0"/>
    <n v="218606.88"/>
    <n v="218606.88"/>
  </r>
  <r>
    <s v="2024"/>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 "/>
    <s v="99 - MULTIPROVINCIAL"/>
    <n v="22498831"/>
    <n v="22865772.75"/>
    <n v="14517923.200000003"/>
  </r>
  <r>
    <s v="2024"/>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 "/>
    <s v="99 - MULTIPROVINCIAL"/>
    <n v="2040965"/>
    <n v="2040965"/>
    <n v="436981.93"/>
  </r>
  <r>
    <s v="2024"/>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 "/>
    <s v="99 - MULTIPROVINCIAL"/>
    <n v="4929520"/>
    <n v="3651520"/>
    <n v="2612043.2800000003"/>
  </r>
  <r>
    <s v="2024"/>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 "/>
    <s v="99 - MULTIPROVINCIAL"/>
    <n v="41528110"/>
    <n v="30694535.920000002"/>
    <n v="13737457.470000001"/>
  </r>
  <r>
    <s v="2024"/>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 "/>
    <s v="99 - MULTIPROVINCIAL"/>
    <n v="7531189"/>
    <n v="6918326.7999999998"/>
    <n v="3525851.8000000003"/>
  </r>
  <r>
    <s v="2024"/>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 "/>
    <s v="99 - MULTIPROVINCIAL"/>
    <n v="78133435"/>
    <n v="44854563"/>
    <n v="24885314.740000002"/>
  </r>
  <r>
    <s v="2024"/>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 "/>
    <s v="99 - MULTIPROVINCIAL"/>
    <n v="0"/>
    <n v="37171186"/>
    <n v="34808211.210000001"/>
  </r>
  <r>
    <s v="2024"/>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 "/>
    <s v="99 - MULTIPROVINCIAL"/>
    <n v="22729622"/>
    <n v="11044497"/>
    <n v="4304031.12"/>
  </r>
  <r>
    <s v="2024"/>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50 - CRÉDITO INTERNO"/>
    <s v=" "/>
    <s v="99 - MULTIPROVINCIAL"/>
    <n v="0"/>
    <n v="22800"/>
    <n v="20519.96"/>
  </r>
  <r>
    <s v="2024"/>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 "/>
    <s v="99 - MULTIPROVINCIAL"/>
    <n v="2078321"/>
    <n v="1578321"/>
    <n v="430728.31999999995"/>
  </r>
  <r>
    <s v="2024"/>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 "/>
    <s v="99 - MULTIPROVINCIAL"/>
    <n v="661600"/>
    <n v="753378.08"/>
    <n v="753378.08"/>
  </r>
  <r>
    <s v="2024"/>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 "/>
    <s v="99 - MULTIPROVINCIAL"/>
    <n v="26670921"/>
    <n v="27155390.219999999"/>
    <n v="8154704.71"/>
  </r>
  <r>
    <s v="2024"/>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 "/>
    <s v="99 - MULTIPROVINCIAL"/>
    <n v="0"/>
    <n v="23236328"/>
    <n v="19557684.300000001"/>
  </r>
  <r>
    <s v="2024"/>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 "/>
    <s v="99 - MULTIPROVINCIAL"/>
    <n v="27824491"/>
    <n v="18052685.740000002"/>
    <n v="9894357.8399999999"/>
  </r>
  <r>
    <s v="2024"/>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 "/>
    <s v="99 - MULTIPROVINCIAL"/>
    <n v="72888841"/>
    <n v="68588941.88000001"/>
    <n v="30611413.199999996"/>
  </r>
  <r>
    <s v="2024"/>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 "/>
    <s v="99 - MULTIPROVINCIAL"/>
    <n v="0"/>
    <n v="651840"/>
    <n v="586655.05000000005"/>
  </r>
  <r>
    <s v="2024"/>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 "/>
    <s v="99 - MULTIPROVINCIAL"/>
    <n v="801700000"/>
    <n v="833673896.44000006"/>
    <n v="580697120.99999988"/>
  </r>
  <r>
    <s v="2024"/>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 "/>
    <s v="99 - MULTIPROVINCIAL"/>
    <n v="625000000"/>
    <n v="588220855.95999992"/>
    <n v="294412506.25000006"/>
  </r>
  <r>
    <s v="2024"/>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 "/>
    <s v="99 - MULTIPROVINCIAL"/>
    <n v="110400000"/>
    <n v="115205247.59999999"/>
    <n v="87972458.820000008"/>
  </r>
  <r>
    <s v="2024"/>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 "/>
    <s v="99 - MULTIPROVINCIAL"/>
    <n v="240800000"/>
    <n v="240300000"/>
    <n v="170373630.93000004"/>
  </r>
  <r>
    <s v="2024"/>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 "/>
    <s v="99 - MULTIPROVINCIAL"/>
    <n v="45100000"/>
    <n v="30742500"/>
    <n v="15693162.529999999"/>
  </r>
  <r>
    <s v="2024"/>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 "/>
    <s v="99 - MULTIPROVINCIAL"/>
    <n v="11000000"/>
    <n v="16900000"/>
    <n v="8459349.2599999998"/>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 "/>
    <s v="99 - MULTIPROVINCIAL"/>
    <n v="350000"/>
    <n v="1200000"/>
    <n v="1031010.02"/>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20 - FONDOS CON DESTINO ESPECÍFICO"/>
    <s v=" "/>
    <s v="99 - MULTIPROVINCIAL"/>
    <n v="0"/>
    <n v="30000"/>
    <n v="29500"/>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 "/>
    <s v="99 - MULTIPROVINCIAL"/>
    <n v="56625000"/>
    <n v="51426000"/>
    <n v="51040034.579999998"/>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 "/>
    <s v="99 - MULTIPROVINCIAL"/>
    <n v="60200000"/>
    <n v="187843359"/>
    <n v="121482963.86"/>
  </r>
  <r>
    <s v="2024"/>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 "/>
    <s v="99 - MULTIPROVINCIAL"/>
    <n v="72000000"/>
    <n v="59659134"/>
    <n v="53534207.720000006"/>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 "/>
    <s v="99 - MULTIPROVINCIAL"/>
    <n v="18250000"/>
    <n v="9246500"/>
    <n v="4154208.0799999991"/>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 "/>
    <s v="99 - MULTIPROVINCIAL"/>
    <n v="78500000"/>
    <n v="90863012.200000003"/>
    <n v="29285428.620000005"/>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 "/>
    <s v="99 - MULTIPROVINCIAL"/>
    <n v="6925000"/>
    <n v="19668500"/>
    <n v="10100355.450000001"/>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 "/>
    <s v="99 - MULTIPROVINCIAL"/>
    <n v="27000000"/>
    <n v="57244007.799999997"/>
    <n v="39885978.790000007"/>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 "/>
    <s v="99 - MULTIPROVINCIAL"/>
    <n v="6000000"/>
    <n v="7572000"/>
    <n v="6766698.1500000004"/>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 "/>
    <s v="99 - MULTIPROVINCIAL"/>
    <n v="0"/>
    <n v="15250000"/>
    <n v="13479215.9"/>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 "/>
    <s v="99 - MULTIPROVINCIAL"/>
    <n v="2400000"/>
    <n v="4466000"/>
    <n v="1745251.0699999998"/>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 "/>
    <s v="99 - MULTIPROVINCIAL"/>
    <n v="5100000"/>
    <n v="1800000"/>
    <n v="692656"/>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 "/>
    <s v="99 - MULTIPROVINCIAL"/>
    <n v="3410000"/>
    <n v="334000"/>
    <n v="276510.98"/>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 "/>
    <s v="99 - MULTIPROVINCIAL"/>
    <n v="100000"/>
    <n v="5460000"/>
    <n v="0"/>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 "/>
    <s v="99 - MULTIPROVINCIAL"/>
    <n v="700000"/>
    <n v="2015500"/>
    <n v="216422.32"/>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 "/>
    <s v="99 - MULTIPROVINCIAL"/>
    <n v="4600000"/>
    <n v="1105000"/>
    <n v="1093014.76"/>
  </r>
  <r>
    <s v="2024"/>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 "/>
    <s v="99 - MULTIPROVINCIAL"/>
    <n v="300000"/>
    <n v="1321000"/>
    <n v="700648.75"/>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 "/>
    <s v="99 - MULTIPROVINCIAL"/>
    <n v="700000"/>
    <n v="487000"/>
    <n v="205445.27"/>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 "/>
    <s v="99 - MULTIPROVINCIAL"/>
    <n v="5500000"/>
    <n v="3270000"/>
    <n v="3190894.1"/>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 "/>
    <s v="99 - MULTIPROVINCIAL"/>
    <n v="1650000"/>
    <n v="430000"/>
    <n v="148751.25999999998"/>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 "/>
    <s v="99 - MULTIPROVINCIAL"/>
    <n v="7000000"/>
    <n v="2450000"/>
    <n v="2307744.7300000004"/>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 "/>
    <s v="99 - MULTIPROVINCIAL"/>
    <n v="51720000"/>
    <n v="51374700"/>
    <n v="32106239.709999997"/>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 "/>
    <s v="99 - MULTIPROVINCIAL"/>
    <n v="0"/>
    <n v="2315000"/>
    <n v="562028.56000000006"/>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 "/>
    <s v="99 - MULTIPROVINCIAL"/>
    <n v="35597406"/>
    <n v="21860706"/>
    <n v="10518209.07"/>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 "/>
    <s v="99 - MULTIPROVINCIAL"/>
    <n v="41902594"/>
    <n v="85277594.479999989"/>
    <n v="27690482.189999998"/>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 "/>
    <s v="99 - MULTIPROVINCIAL"/>
    <n v="48450580"/>
    <n v="48992580"/>
    <n v="33364167.189999998"/>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 "/>
    <s v="99 - MULTIPROVINCIAL"/>
    <n v="6795000"/>
    <n v="6795000"/>
    <n v="2158757"/>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7674420"/>
    <n v="7132420"/>
    <n v="4935606.3699999982"/>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 "/>
    <s v="99 - MULTIPROVINCIAL"/>
    <n v="2400000"/>
    <n v="1940000"/>
    <n v="1834835.9500000002"/>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0000"/>
    <n v="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 "/>
    <s v="99 - MULTIPROVINCIAL"/>
    <n v="40000"/>
    <n v="4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6319315"/>
    <n v="6181677"/>
    <n v="1157264.94"/>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700000"/>
    <n v="1700000"/>
    <n v="404881.6"/>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4000000"/>
    <n v="4000000"/>
    <n v="3832227"/>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0000"/>
    <n v="1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 "/>
    <s v="99 - MULTIPROVINCIAL"/>
    <n v="250000"/>
    <n v="2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 "/>
    <s v="99 - MULTIPROVINCIAL"/>
    <n v="700000"/>
    <n v="700000"/>
    <n v="183195"/>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 "/>
    <s v="99 - MULTIPROVINCIAL"/>
    <n v="450000"/>
    <n v="4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0"/>
    <n v="22112"/>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6100000"/>
    <n v="6118777"/>
    <n v="255640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 "/>
    <s v="99 - MULTIPROVINCIAL"/>
    <n v="4200000"/>
    <n v="4756749"/>
    <n v="1549884.6500000001"/>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 "/>
    <s v="99 - MULTIPROVINCIAL"/>
    <n v="54710539"/>
    <n v="124441098.95"/>
    <n v="80737454.659999996"/>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 "/>
    <s v="99 - MULTIPROVINCIAL"/>
    <n v="12316582"/>
    <n v="21373859.829999998"/>
    <n v="2310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7513285"/>
    <n v="17046436.560000002"/>
    <n v="11906673.450000003"/>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 "/>
    <s v="99 - MULTIPROVINCIAL"/>
    <n v="8151380"/>
    <n v="6751380"/>
    <n v="5122659.2100000009"/>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7000000"/>
    <n v="3790000"/>
    <n v="2242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 "/>
    <s v="99 - MULTIPROVINCIAL"/>
    <n v="1564000"/>
    <n v="1564000"/>
    <n v="10206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 "/>
    <s v="99 - MULTIPROVINCIAL"/>
    <n v="500000"/>
    <n v="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 "/>
    <s v="99 - MULTIPROVINCIAL"/>
    <n v="11200000"/>
    <n v="7433202.4400000004"/>
    <n v="35184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 "/>
    <s v="99 - MULTIPROVINCIAL"/>
    <n v="3300000"/>
    <n v="1100000"/>
    <n v="1046604.01"/>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3000000"/>
    <n v="7339919.2199999997"/>
    <n v="1825639.9100000001"/>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1000000"/>
    <n v="37543736.390000001"/>
    <n v="14551870.890000001"/>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982100"/>
    <n v="15734500"/>
    <n v="61682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700000"/>
    <n v="607235.05000000005"/>
    <n v="453676.05"/>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 "/>
    <s v="99 - MULTIPROVINCIAL"/>
    <n v="500000"/>
    <n v="1733000"/>
    <n v="364006.39999999997"/>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 "/>
    <s v="99 - MULTIPROVINCIAL"/>
    <n v="1300000"/>
    <n v="545610.25"/>
    <n v="306585.6500000000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 "/>
    <s v="99 - MULTIPROVINCIAL"/>
    <n v="200000"/>
    <n v="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 "/>
    <s v="99 - MULTIPROVINCIAL"/>
    <n v="1400000"/>
    <n v="127492"/>
    <n v="125494.18"/>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499999"/>
    <n v="271130"/>
    <n v="192732.4"/>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7900000"/>
    <n v="6678280"/>
    <n v="2800971.9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 "/>
    <s v="99 - MULTIPROVINCIAL"/>
    <n v="17811921"/>
    <n v="3065047.6899999995"/>
    <n v="2444456.2199999997"/>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 "/>
    <s v="99 - MULTIPROVINCIAL"/>
    <n v="45274275"/>
    <n v="45274275"/>
    <n v="30290385.330000006"/>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 "/>
    <s v="99 - MULTIPROVINCIAL"/>
    <n v="21149360"/>
    <n v="21149360"/>
    <n v="10538325.870000001"/>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 "/>
    <s v="99 - MULTIPROVINCIAL"/>
    <n v="6027794"/>
    <n v="6027794"/>
    <n v="4580166.2299999995"/>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 "/>
    <s v="99 - MULTIPROVINCIAL"/>
    <n v="5660000"/>
    <n v="5660000"/>
    <n v="3700527.2200000007"/>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 "/>
    <s v="99 - MULTIPROVINCIAL"/>
    <n v="150000"/>
    <n v="15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 "/>
    <s v="99 - MULTIPROVINCIAL"/>
    <n v="200000"/>
    <n v="2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 "/>
    <s v="99 - MULTIPROVINCIAL"/>
    <n v="1000000"/>
    <n v="10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 "/>
    <s v="99 - MULTIPROVINCIAL"/>
    <n v="400000"/>
    <n v="4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 "/>
    <s v="99 - MULTIPROVINCIAL"/>
    <n v="0"/>
    <n v="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 "/>
    <s v="99 - MULTIPROVINCIAL"/>
    <n v="100000"/>
    <n v="1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 "/>
    <s v="99 - MULTIPROVINCIAL"/>
    <n v="10620000"/>
    <n v="13342514"/>
    <n v="12064836.550000001"/>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40 - TRANSFERENCIAS"/>
    <s v=" "/>
    <s v="99 - MULTIPROVINCIAL"/>
    <n v="0"/>
    <n v="12000"/>
    <n v="11475.5"/>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 "/>
    <s v="99 - MULTIPROVINCIAL"/>
    <n v="5807412"/>
    <n v="6088881.4700000007"/>
    <n v="221250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40 - TRANSFERENCIAS"/>
    <s v=" "/>
    <s v="99 - MULTIPROVINCIAL"/>
    <n v="0"/>
    <n v="5260516"/>
    <n v="4670912"/>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 "/>
    <s v="99 - MULTIPROVINCIAL"/>
    <n v="300000"/>
    <n v="3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 "/>
    <s v="99 - MULTIPROVINCIAL"/>
    <n v="900000"/>
    <n v="526719"/>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40 - TRANSFERENCIAS"/>
    <s v=" "/>
    <s v="99 - MULTIPROVINCIAL"/>
    <n v="0"/>
    <n v="25000"/>
    <n v="7602.74"/>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 "/>
    <s v="99 - MULTIPROVINCIAL"/>
    <n v="2984000"/>
    <n v="3104000"/>
    <n v="2915741"/>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40 - TRANSFERENCIAS"/>
    <s v=" "/>
    <s v="99 - MULTIPROVINCIAL"/>
    <n v="0"/>
    <n v="145500"/>
    <n v="72980.639999999999"/>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 "/>
    <s v="99 - MULTIPROVINCIAL"/>
    <n v="11610800"/>
    <n v="8860097.5300000012"/>
    <n v="8254735.3300000001"/>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40 - TRANSFERENCIAS"/>
    <s v=" "/>
    <s v="99 - MULTIPROVINCIAL"/>
    <n v="0"/>
    <n v="3215049.76"/>
    <n v="1224023.76"/>
  </r>
  <r>
    <s v="2024"/>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 "/>
    <s v="99 - MULTIPROVINCIAL"/>
    <n v="2243950383"/>
    <n v="2256250382"/>
    <n v="1515703530.6200001"/>
  </r>
  <r>
    <s v="2024"/>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 "/>
    <s v="99 - MULTIPROVINCIAL"/>
    <n v="266338080"/>
    <n v="266338080"/>
    <n v="148479669.41999999"/>
  </r>
  <r>
    <s v="2024"/>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 "/>
    <s v="99 - MULTIPROVINCIAL"/>
    <n v="292777201"/>
    <n v="292777201"/>
    <n v="213383178.00000003"/>
  </r>
  <r>
    <s v="2024"/>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 "/>
    <s v="99 - MULTIPROVINCIAL"/>
    <n v="124148689"/>
    <n v="156862000"/>
    <n v="111477332.80000001"/>
  </r>
  <r>
    <s v="2024"/>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 "/>
    <s v="99 - MULTIPROVINCIAL"/>
    <n v="13700000"/>
    <n v="10747500.199999999"/>
    <n v="6528098.4399999995"/>
  </r>
  <r>
    <s v="2024"/>
    <x v="0"/>
    <x v="0"/>
    <x v="0"/>
    <x v="0"/>
    <s v="2 - Poder Ejecutivo"/>
    <s v="0201 - PRESIDENCIA DE LA REPÚBLICA"/>
    <s v="0007 - PROGRAMA SUPÉRATE"/>
    <s v="4 - SERVICIOS SOCIALES"/>
    <s v="4.5 - Protección social"/>
    <s v="4.5.10 - Asistencia social"/>
    <s v="2.2 - CONTRATACIÓN DE SERVICIOS"/>
    <s v="2.2.3 - VIÁTICOS"/>
    <s v="N"/>
    <s v="00 - N/A"/>
    <s v="10 - FONDO GENERAL"/>
    <s v=" "/>
    <s v="99 - MULTIPROVINCIAL"/>
    <n v="37000000"/>
    <n v="44650000"/>
    <n v="19613336"/>
  </r>
  <r>
    <s v="2024"/>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 "/>
    <s v="99 - MULTIPROVINCIAL"/>
    <n v="1200000"/>
    <n v="3722139.4"/>
    <n v="1644228.2600000002"/>
  </r>
  <r>
    <s v="2024"/>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 "/>
    <s v="99 - MULTIPROVINCIAL"/>
    <n v="67056000"/>
    <n v="85001000"/>
    <n v="29746841.490000006"/>
  </r>
  <r>
    <s v="2024"/>
    <x v="0"/>
    <x v="0"/>
    <x v="0"/>
    <x v="0"/>
    <s v="2 - Poder Ejecutivo"/>
    <s v="0201 - PRESIDENCIA DE LA REPÚBLICA"/>
    <s v="0007 - PROGRAMA SUPÉRATE"/>
    <s v="4 - SERVICIOS SOCIALES"/>
    <s v="4.5 - Protección social"/>
    <s v="4.5.10 - Asistencia social"/>
    <s v="2.2 - CONTRATACIÓN DE SERVICIOS"/>
    <s v="2.2.6 - SEGUROS"/>
    <s v="N"/>
    <s v="00 - N/A"/>
    <s v="10 - FONDO GENERAL"/>
    <s v=" "/>
    <s v="99 - MULTIPROVINCIAL"/>
    <n v="39000000"/>
    <n v="43413962.869999997"/>
    <n v="29764251.920000002"/>
  </r>
  <r>
    <s v="2024"/>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 "/>
    <s v="99 - MULTIPROVINCIAL"/>
    <n v="18150000"/>
    <n v="27965957.029999997"/>
    <n v="4238396.13"/>
  </r>
  <r>
    <s v="2024"/>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 "/>
    <s v="99 - MULTIPROVINCIAL"/>
    <n v="148154479"/>
    <n v="142925831"/>
    <n v="51210450.869999997"/>
  </r>
  <r>
    <s v="2024"/>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 "/>
    <s v="99 - MULTIPROVINCIAL"/>
    <n v="20351597"/>
    <n v="22642997"/>
    <n v="10204818.470000003"/>
  </r>
  <r>
    <s v="2024"/>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 "/>
    <s v="99 - MULTIPROVINCIAL"/>
    <n v="41024000"/>
    <n v="40000000"/>
    <n v="17073279.800000001"/>
  </r>
  <r>
    <s v="2024"/>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 "/>
    <s v="99 - MULTIPROVINCIAL"/>
    <n v="11900000"/>
    <n v="3600000"/>
    <n v="796854"/>
  </r>
  <r>
    <s v="2024"/>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 "/>
    <s v="99 - MULTIPROVINCIAL"/>
    <n v="3500000"/>
    <n v="3300000"/>
    <n v="2376718.7100000004"/>
  </r>
  <r>
    <s v="2024"/>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 "/>
    <s v="99 - MULTIPROVINCIAL"/>
    <n v="3000000"/>
    <n v="3200000"/>
    <n v="1711472.6399999999"/>
  </r>
  <r>
    <s v="2024"/>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 "/>
    <s v="99 - MULTIPROVINCIAL"/>
    <n v="6200000"/>
    <n v="4742066"/>
    <n v="824257.64"/>
  </r>
  <r>
    <s v="2024"/>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 "/>
    <s v="99 - MULTIPROVINCIAL"/>
    <n v="21600000"/>
    <n v="5400500.0000000009"/>
    <n v="1061989.2"/>
  </r>
  <r>
    <s v="2024"/>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 "/>
    <s v="99 - MULTIPROVINCIAL"/>
    <n v="61800000"/>
    <n v="66000000"/>
    <n v="39613516.409999996"/>
  </r>
  <r>
    <s v="2024"/>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 "/>
    <s v="99 - MULTIPROVINCIAL"/>
    <n v="90590818"/>
    <n v="41783559.349999994"/>
    <n v="13384330.390000001"/>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 "/>
    <s v="99 - MULTIPROVINCIAL"/>
    <n v="5603000"/>
    <n v="45703000"/>
    <n v="22953666.670000002"/>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 "/>
    <s v="99 - MULTIPROVINCIAL"/>
    <n v="862000"/>
    <n v="7462000"/>
    <n v="1921373.6000000003"/>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 "/>
    <s v="99 - MULTIPROVINCIAL"/>
    <n v="790798"/>
    <n v="6295198"/>
    <n v="3378982.98"/>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 "/>
    <s v="99 - MULTIPROVINCIAL"/>
    <n v="0"/>
    <n v="125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 "/>
    <s v="99 - MULTIPROVINCIAL"/>
    <n v="0"/>
    <n v="10000000"/>
    <n v="120090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 "/>
    <s v="99 - MULTIPROVINCIAL"/>
    <n v="0"/>
    <n v="3000000"/>
    <n v="1625329.3199999998"/>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 "/>
    <s v="99 - MULTIPROVINCIAL"/>
    <n v="0"/>
    <n v="2800000"/>
    <n v="130594.9"/>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 "/>
    <s v="99 - MULTIPROVINCIAL"/>
    <n v="0"/>
    <n v="390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 "/>
    <s v="99 - MULTIPROVINCIAL"/>
    <n v="300000000"/>
    <n v="101956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 "/>
    <s v="99 - MULTIPROVINCIAL"/>
    <n v="0"/>
    <n v="100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 "/>
    <s v="99 - MULTIPROVINCIAL"/>
    <n v="0"/>
    <n v="123600"/>
    <n v="2599.89"/>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 "/>
    <s v="99 - MULTIPROVINCIAL"/>
    <n v="0"/>
    <n v="35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 "/>
    <s v="99 - MULTIPROVINCIAL"/>
    <n v="0"/>
    <n v="199330.98"/>
    <n v="189801.82"/>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 "/>
    <s v="99 - MULTIPROVINCIAL"/>
    <n v="0"/>
    <n v="42851.92"/>
    <n v="33331.229999999996"/>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 "/>
    <s v="99 - MULTIPROVINCIAL"/>
    <n v="0"/>
    <n v="8274371.6799999997"/>
    <n v="4953595.22"/>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 "/>
    <s v="99 - MULTIPROVINCIAL"/>
    <n v="2744202"/>
    <n v="3404047.4200000004"/>
    <n v="735537.94"/>
  </r>
  <r>
    <s v="2024"/>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 "/>
    <s v="99 - MULTIPROVINCIAL"/>
    <n v="0"/>
    <n v="7000000"/>
    <n v="7000000"/>
  </r>
  <r>
    <s v="2024"/>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 "/>
    <s v="99 - MULTIPROVINCIAL"/>
    <n v="0"/>
    <n v="1500000"/>
    <n v="0"/>
  </r>
  <r>
    <s v="2024"/>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 "/>
    <s v="99 - MULTIPROVINCIAL"/>
    <n v="20800000"/>
    <n v="7178899"/>
    <n v="3740600"/>
  </r>
  <r>
    <s v="2024"/>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 "/>
    <s v="99 - MULTIPROVINCIAL"/>
    <n v="3000000"/>
    <n v="3300001"/>
    <n v="1578279.5"/>
  </r>
  <r>
    <s v="2024"/>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 "/>
    <s v="99 - MULTIPROVINCIAL"/>
    <n v="4700000"/>
    <n v="5094762.3"/>
    <n v="3273749.62"/>
  </r>
  <r>
    <s v="2024"/>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 "/>
    <s v="99 - MULTIPROVINCIAL"/>
    <n v="1500000"/>
    <n v="163927.50000000009"/>
    <n v="154358.16"/>
  </r>
  <r>
    <s v="2024"/>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 "/>
    <s v="99 - MULTIPROVINCIAL"/>
    <n v="0"/>
    <n v="346900"/>
    <n v="258420"/>
  </r>
  <r>
    <s v="2024"/>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 "/>
    <s v="99 - MULTIPROVINCIAL"/>
    <n v="0"/>
    <n v="21240"/>
    <n v="21240"/>
  </r>
  <r>
    <s v="2024"/>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 "/>
    <s v="99 - MULTIPROVINCIAL"/>
    <n v="0"/>
    <n v="4794270.2"/>
    <n v="3119636.98"/>
  </r>
  <r>
    <s v="2024"/>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 "/>
    <s v="99 - MULTIPROVINCIAL"/>
    <n v="315265638"/>
    <n v="292161468"/>
    <n v="184100280.02000004"/>
  </r>
  <r>
    <s v="2024"/>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 "/>
    <s v="99 - MULTIPROVINCIAL"/>
    <n v="46307706"/>
    <n v="53517506"/>
    <n v="30213599.16"/>
  </r>
  <r>
    <s v="2024"/>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 "/>
    <s v="99 - MULTIPROVINCIAL"/>
    <n v="30416831"/>
    <n v="38637830"/>
    <n v="27786020.169999991"/>
  </r>
  <r>
    <s v="2024"/>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 "/>
    <s v="99 - MULTIPROVINCIAL"/>
    <n v="39524734"/>
    <n v="49549734"/>
    <n v="33725008.699999988"/>
  </r>
  <r>
    <s v="2024"/>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 "/>
    <s v="99 - MULTIPROVINCIAL"/>
    <n v="12000000"/>
    <n v="3971468"/>
    <n v="996040.11"/>
  </r>
  <r>
    <s v="2024"/>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 "/>
    <s v="99 - MULTIPROVINCIAL"/>
    <n v="6500000"/>
    <n v="10500000"/>
    <n v="0"/>
  </r>
  <r>
    <s v="2024"/>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 "/>
    <s v="99 - MULTIPROVINCIAL"/>
    <n v="2192000"/>
    <n v="1792000"/>
    <n v="267768"/>
  </r>
  <r>
    <s v="2024"/>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 "/>
    <s v="99 - MULTIPROVINCIAL"/>
    <n v="28283719"/>
    <n v="40256219"/>
    <n v="22710030.579999998"/>
  </r>
  <r>
    <s v="2024"/>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 "/>
    <s v="99 - MULTIPROVINCIAL"/>
    <n v="6000000"/>
    <n v="7500000"/>
    <n v="5112312.84"/>
  </r>
  <r>
    <s v="2024"/>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 "/>
    <s v="99 - MULTIPROVINCIAL"/>
    <n v="9264769"/>
    <n v="21498358"/>
    <n v="8034152.7600000016"/>
  </r>
  <r>
    <s v="2024"/>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 "/>
    <s v="99 - MULTIPROVINCIAL"/>
    <n v="9500000"/>
    <n v="26242277"/>
    <n v="10161520.360000001"/>
  </r>
  <r>
    <s v="2024"/>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 "/>
    <s v="99 - MULTIPROVINCIAL"/>
    <n v="3200000"/>
    <n v="6360000"/>
    <n v="3480455.15"/>
  </r>
  <r>
    <s v="2024"/>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 "/>
    <s v="99 - MULTIPROVINCIAL"/>
    <n v="2200000"/>
    <n v="1968000"/>
    <n v="1146095.33"/>
  </r>
  <r>
    <s v="2024"/>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 "/>
    <s v="99 - MULTIPROVINCIAL"/>
    <n v="1400000"/>
    <n v="540000"/>
    <n v="202303.92"/>
  </r>
  <r>
    <s v="2024"/>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 "/>
    <s v="99 - MULTIPROVINCIAL"/>
    <n v="2200000"/>
    <n v="1511431"/>
    <n v="384229.75"/>
  </r>
  <r>
    <s v="2024"/>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 "/>
    <s v="99 - MULTIPROVINCIAL"/>
    <n v="50000"/>
    <n v="50000"/>
    <n v="26990"/>
  </r>
  <r>
    <s v="2024"/>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 "/>
    <s v="99 - MULTIPROVINCIAL"/>
    <n v="700000"/>
    <n v="700000"/>
    <n v="439400.03"/>
  </r>
  <r>
    <s v="2024"/>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 "/>
    <s v="99 - MULTIPROVINCIAL"/>
    <n v="0"/>
    <n v="137000"/>
    <n v="112194.4"/>
  </r>
  <r>
    <s v="2024"/>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 "/>
    <s v="99 - MULTIPROVINCIAL"/>
    <n v="8300000"/>
    <n v="8485000"/>
    <n v="3295125.6"/>
  </r>
  <r>
    <s v="2024"/>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 "/>
    <s v="99 - MULTIPROVINCIAL"/>
    <n v="5150000"/>
    <n v="9283444"/>
    <n v="6203063.310000001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 "/>
    <s v="99 - MULTIPROVINCIAL"/>
    <n v="161659333"/>
    <n v="161359333"/>
    <n v="109606094.17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 "/>
    <s v="99 - MULTIPROVINCIAL"/>
    <n v="32220666"/>
    <n v="32520666"/>
    <n v="13430138.890000001"/>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5873342"/>
    <n v="25873342"/>
    <n v="16547252.36999999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 "/>
    <s v="99 - MULTIPROVINCIAL"/>
    <n v="9866000"/>
    <n v="9866000"/>
    <n v="5960292.7799999984"/>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9416650"/>
    <n v="9416650"/>
    <n v="3475009.1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 "/>
    <s v="99 - MULTIPROVINCIAL"/>
    <n v="7137258"/>
    <n v="7137258"/>
    <n v="4118600.8799999994"/>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 "/>
    <s v="99 - MULTIPROVINCIAL"/>
    <n v="2880680"/>
    <n v="5380680"/>
    <n v="2509697.979999999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 "/>
    <s v="99 - MULTIPROVINCIAL"/>
    <n v="15281114"/>
    <n v="8798614"/>
    <n v="1431494.4000000001"/>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 "/>
    <s v="99 - MULTIPROVINCIAL"/>
    <n v="1624176"/>
    <n v="2394176"/>
    <n v="2050624.98"/>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722600"/>
    <n v="2722600"/>
    <n v="857507.71"/>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3715388"/>
    <n v="79416888"/>
    <n v="5714242.9300000006"/>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4402388"/>
    <n v="41238388"/>
    <n v="4288284.4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509000"/>
    <n v="935200"/>
    <n v="223304.8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 "/>
    <s v="99 - MULTIPROVINCIAL"/>
    <n v="432000"/>
    <n v="432000"/>
    <n v="70446"/>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 "/>
    <s v="99 - MULTIPROVINCIAL"/>
    <n v="544692"/>
    <n v="534992"/>
    <n v="172869.5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 "/>
    <s v="99 - MULTIPROVINCIAL"/>
    <n v="200000"/>
    <n v="186500"/>
    <n v="82605.74000000000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 "/>
    <s v="99 - MULTIPROVINCIAL"/>
    <n v="384000"/>
    <n v="384000"/>
    <n v="1388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92000"/>
    <n v="193500"/>
    <n v="633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8176000"/>
    <n v="7406000"/>
    <n v="264272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 "/>
    <s v="99 - MULTIPROVINCIAL"/>
    <n v="7553101"/>
    <n v="10093601"/>
    <n v="3785970.9000000004"/>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 "/>
    <s v="99 - MULTIPROVINCIAL"/>
    <n v="366828729"/>
    <n v="366695706"/>
    <n v="245489602.94999999"/>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 "/>
    <s v="99 - MULTIPROVINCIAL"/>
    <n v="59857968"/>
    <n v="59857968"/>
    <n v="30073768"/>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50910678"/>
    <n v="51043701"/>
    <n v="37255434.269999988"/>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 "/>
    <s v="99 - MULTIPROVINCIAL"/>
    <n v="8882515"/>
    <n v="8882515"/>
    <n v="5813128.7500000009"/>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3900000"/>
    <n v="1655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 "/>
    <s v="99 - MULTIPROVINCIAL"/>
    <n v="14400000"/>
    <n v="18900000"/>
    <n v="11572010.059999999"/>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 "/>
    <s v="99 - MULTIPROVINCIAL"/>
    <n v="3650000"/>
    <n v="3650000"/>
    <n v="1557934.6400000001"/>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8050000"/>
    <n v="3337271"/>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715000"/>
    <n v="149482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0000000"/>
    <n v="8917909"/>
    <n v="2474342.33"/>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3716000"/>
    <n v="3331000"/>
    <n v="116629.14"/>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 "/>
    <s v="99 - MULTIPROVINCIAL"/>
    <n v="1200000"/>
    <n v="5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 "/>
    <s v="99 - MULTIPROVINCIAL"/>
    <n v="2500000"/>
    <n v="1497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384646"/>
    <n v="1086646"/>
    <n v="412091.4"/>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5500000"/>
    <n v="21900000"/>
    <n v="5436536"/>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 "/>
    <s v="99 - MULTIPROVINCIAL"/>
    <n v="6800000"/>
    <n v="5197538"/>
    <n v="1638954.6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 "/>
    <s v="99 - MULTIPROVINCIAL"/>
    <n v="722599645"/>
    <n v="748152521"/>
    <n v="486995855.4000000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 "/>
    <s v="99 - MULTIPROVINCIAL"/>
    <n v="125758530"/>
    <n v="125758530"/>
    <n v="50779100.68999999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00000000"/>
    <n v="107492318"/>
    <n v="72525767.01999998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 "/>
    <s v="99 - MULTIPROVINCIAL"/>
    <n v="18907496"/>
    <n v="14147496"/>
    <n v="8747075.380000000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4100000"/>
    <n v="23340590"/>
    <n v="13757085.29999999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 "/>
    <s v="99 - MULTIPROVINCIAL"/>
    <n v="54000000"/>
    <n v="55019051.200000003"/>
    <n v="37864799.040000007"/>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 "/>
    <s v="99 - MULTIPROVINCIAL"/>
    <n v="2004000"/>
    <n v="6733248.96"/>
    <n v="3895751.97"/>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 "/>
    <s v="99 - MULTIPROVINCIAL"/>
    <n v="40219488"/>
    <n v="34910713.759999998"/>
    <n v="20330692.98000000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50 - CRÉDITO INTERNO"/>
    <s v=" "/>
    <s v="99 - MULTIPROVINCIAL"/>
    <n v="0"/>
    <n v="4100000"/>
    <n v="0"/>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 "/>
    <s v="99 - MULTIPROVINCIAL"/>
    <n v="22654544"/>
    <n v="16354544"/>
    <n v="14631878.4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2376940"/>
    <n v="12927487"/>
    <n v="5982487.449999999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12969471"/>
    <n v="83081756.840000004"/>
    <n v="8802866.12999999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0700000"/>
    <n v="54927433"/>
    <n v="15150203.10000000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7846121"/>
    <n v="93671152.239999995"/>
    <n v="44677963.52000000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 "/>
    <s v="99 - MULTIPROVINCIAL"/>
    <n v="0"/>
    <n v="11400000"/>
    <n v="0"/>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 "/>
    <s v="99 - MULTIPROVINCIAL"/>
    <n v="5688581"/>
    <n v="6698581"/>
    <n v="4552161.26"/>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 "/>
    <s v="99 - MULTIPROVINCIAL"/>
    <n v="1210000"/>
    <n v="3110000"/>
    <n v="1339810.7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 "/>
    <s v="99 - MULTIPROVINCIAL"/>
    <n v="17000000"/>
    <n v="17100000"/>
    <n v="6435317.0199999996"/>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 "/>
    <s v="99 - MULTIPROVINCIAL"/>
    <n v="4200000"/>
    <n v="1500000"/>
    <n v="826199.83000000007"/>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400000"/>
    <n v="7500000"/>
    <n v="6656392.9299999997"/>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57888800"/>
    <n v="48288800"/>
    <n v="20182191.7400000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 "/>
    <s v="99 - MULTIPROVINCIAL"/>
    <n v="85977751"/>
    <n v="38890630"/>
    <n v="22221290.010000002"/>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01 - DISTRITO NACIONAL"/>
    <n v="26399713"/>
    <n v="26309713"/>
    <n v="17012112.71999999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02 - AZUA"/>
    <n v="18898546"/>
    <n v="18898546"/>
    <n v="6316480.339999999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10 - INDEPENDENCIA"/>
    <n v="12485830"/>
    <n v="12485830"/>
    <n v="7566741.220000001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11 - LA ALTAGRACIA"/>
    <n v="11916266"/>
    <n v="11916266"/>
    <n v="7887558.6100000003"/>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13 - LA VEGA"/>
    <n v="19973363"/>
    <n v="20038363"/>
    <n v="12891839.119999997"/>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22 - SAN JUAN"/>
    <n v="11889065"/>
    <n v="11889065"/>
    <n v="7744045.160000002"/>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27 - VALVERDE"/>
    <n v="11671071"/>
    <n v="11696071"/>
    <n v="6964517.750000000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32 - SANTO DOMINGO"/>
    <n v="73421538"/>
    <n v="73421538"/>
    <n v="35928552.97000000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 "/>
    <s v="99 - MULTIPROVINCIAL"/>
    <n v="422208263"/>
    <n v="449720819.29999989"/>
    <n v="295439663.1500001"/>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01 - DISTRITO NACIONAL"/>
    <n v="2647128"/>
    <n v="2198491.1100000003"/>
    <n v="1821862.7400000002"/>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02 - AZUA"/>
    <n v="0"/>
    <n v="224412.7"/>
    <n v="224412.7"/>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10 - INDEPENDENCIA"/>
    <n v="1052057"/>
    <n v="758971.4"/>
    <n v="758971.4"/>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11 - LA ALTAGRACIA"/>
    <n v="1020057"/>
    <n v="793284.29"/>
    <n v="793284.29"/>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13 - LA VEGA"/>
    <n v="1249859"/>
    <n v="1321684.8799999999"/>
    <n v="1288373.2600000002"/>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22 - SAN JUAN"/>
    <n v="1010057"/>
    <n v="802541.92000000016"/>
    <n v="802541.92"/>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27 - VALVERDE"/>
    <n v="628232"/>
    <n v="758558.81"/>
    <n v="758558.81"/>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32 - SANTO DOMINGO"/>
    <n v="2115057"/>
    <n v="2864501.8899999997"/>
    <n v="2834930.54"/>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 "/>
    <s v="99 - MULTIPROVINCIAL"/>
    <n v="41358389"/>
    <n v="41358389"/>
    <n v="29636683.940000009"/>
  </r>
  <r>
    <s v="2024"/>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 "/>
    <s v="99 - MULTIPROVINCIAL"/>
    <n v="150000"/>
    <n v="150000"/>
    <n v="23811.20000000000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01 - DISTRITO NACIONAL"/>
    <n v="3703324"/>
    <n v="3703324"/>
    <n v="2601152.8700000006"/>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02 - AZUA"/>
    <n v="2677184"/>
    <n v="2677184"/>
    <n v="965790.08000000007"/>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10 - INDEPENDENCIA"/>
    <n v="1750040"/>
    <n v="1750040"/>
    <n v="1155578.9599999997"/>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11 - LA ALTAGRACIA"/>
    <n v="1681841"/>
    <n v="1681841"/>
    <n v="1205722.7"/>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13 - LA VEGA"/>
    <n v="2812631"/>
    <n v="2812631"/>
    <n v="1959844.9300000002"/>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22 - SAN JUAN"/>
    <n v="1652929"/>
    <n v="1652929"/>
    <n v="1173854.150000000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27 - VALVERDE"/>
    <n v="1647237"/>
    <n v="1647237"/>
    <n v="1060925.150000000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32 - SANTO DOMINGO"/>
    <n v="10343071"/>
    <n v="10343071"/>
    <n v="5426571.33000000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 "/>
    <s v="99 - MULTIPROVINCIAL"/>
    <n v="58652475"/>
    <n v="62321157.600000001"/>
    <n v="44744175.450000003"/>
  </r>
  <r>
    <s v="2024"/>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 "/>
    <s v="99 - MULTIPROVINCIAL"/>
    <n v="17690784"/>
    <n v="18085784"/>
    <n v="11900736.680000009"/>
  </r>
  <r>
    <s v="2024"/>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 "/>
    <s v="99 - MULTIPROVINCIAL"/>
    <n v="2430000"/>
    <n v="3030000"/>
    <n v="1859244.5100000002"/>
  </r>
  <r>
    <s v="2024"/>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 "/>
    <s v="99 - MULTIPROVINCIAL"/>
    <n v="2100000"/>
    <n v="5600000"/>
    <n v="1478313.3199999998"/>
  </r>
  <r>
    <s v="2024"/>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 "/>
    <s v="99 - MULTIPROVINCIAL"/>
    <n v="700000"/>
    <n v="700000"/>
    <n v="205111.4"/>
  </r>
  <r>
    <s v="2024"/>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 "/>
    <s v="99 - MULTIPROVINCIAL"/>
    <n v="16205784"/>
    <n v="19005784"/>
    <n v="9833993.2400000002"/>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02 - AZUA"/>
    <n v="250000"/>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10 - INDEPENDENCIA"/>
    <n v="370000"/>
    <n v="37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11 - LA ALTAGRACIA"/>
    <n v="250000"/>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22 - SAN JUAN"/>
    <n v="250000"/>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32 - SANTO DOMINGO"/>
    <n v="889476"/>
    <n v="889476"/>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 "/>
    <s v="99 - MULTIPROVINCIAL"/>
    <n v="1900000"/>
    <n v="1900000"/>
    <n v="0"/>
  </r>
  <r>
    <s v="2024"/>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 "/>
    <s v="99 - MULTIPROVINCIAL"/>
    <n v="7540083"/>
    <n v="9960183"/>
    <n v="4426867.03"/>
  </r>
  <r>
    <s v="2024"/>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 "/>
    <s v="99 - MULTIPROVINCIAL"/>
    <n v="6515000"/>
    <n v="16033601.099999994"/>
    <n v="4831166.97"/>
  </r>
  <r>
    <s v="2024"/>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 "/>
    <s v="99 - MULTIPROVINCIAL"/>
    <n v="10400000"/>
    <n v="7724900"/>
    <n v="1338329.1599999999"/>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01 - DISTRITO NACIONAL"/>
    <n v="25830066"/>
    <n v="25830066"/>
    <n v="24626531.629999999"/>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02 - AZUA"/>
    <n v="4910640"/>
    <n v="4910640"/>
    <n v="491064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10 - INDEPENDENCIA"/>
    <n v="10312344"/>
    <n v="10312344"/>
    <n v="10312344"/>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11 - LA ALTAGRACIA"/>
    <n v="10312344"/>
    <n v="10312344"/>
    <n v="10312344"/>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13 - LA VEGA"/>
    <n v="14545440"/>
    <n v="14545440"/>
    <n v="10262554.52"/>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22 - SAN JUAN"/>
    <n v="10312344"/>
    <n v="10312344"/>
    <n v="772108.7"/>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27 - VALVERDE"/>
    <n v="5594400"/>
    <n v="5594400"/>
    <n v="559440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32 - SANTO DOMINGO"/>
    <n v="21641190"/>
    <n v="21641190"/>
    <n v="17692305.620000001"/>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 "/>
    <s v="99 - MULTIPROVINCIAL"/>
    <n v="12200000"/>
    <n v="12200000"/>
    <n v="10400026.619999999"/>
  </r>
  <r>
    <s v="2024"/>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 "/>
    <s v="99 - MULTIPROVINCIAL"/>
    <n v="1320000"/>
    <n v="720000"/>
    <n v="0"/>
  </r>
  <r>
    <s v="2024"/>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 "/>
    <s v="99 - MULTIPROVINCIAL"/>
    <n v="1182824"/>
    <n v="982824"/>
    <n v="865175"/>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01 - DISTRITO NACIONAL"/>
    <n v="5040000"/>
    <n v="50400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02 - AZUA"/>
    <n v="1327200"/>
    <n v="1327200"/>
    <n v="1042926.4"/>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10 - INDEPENDENCIA"/>
    <n v="2787120"/>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11 - LA ALTAGRACIA"/>
    <n v="2787120"/>
    <n v="2787120"/>
    <n v="39844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13 - LA VEGA"/>
    <n v="2620800"/>
    <n v="2620800"/>
    <n v="37950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22 - SAN JUAN"/>
    <n v="2787120"/>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27 - VALVERDE"/>
    <n v="1512000"/>
    <n v="1512000"/>
    <n v="1189188"/>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32 - SANTO DOMINGO"/>
    <n v="5636620"/>
    <n v="56366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 "/>
    <s v="99 - MULTIPROVINCIAL"/>
    <n v="2000000"/>
    <n v="2000000"/>
    <n v="1553818.5999999999"/>
  </r>
  <r>
    <s v="2024"/>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 "/>
    <s v="99 - MULTIPROVINCIAL"/>
    <n v="1520000"/>
    <n v="1510000"/>
    <n v="1311527.23"/>
  </r>
  <r>
    <s v="2024"/>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 "/>
    <s v="99 - MULTIPROVINCIAL"/>
    <n v="331000"/>
    <n v="171000"/>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01 - DISTRITO NACIONAL"/>
    <n v="801108"/>
    <n v="801108"/>
    <n v="801108"/>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02 - AZUA"/>
    <n v="41990"/>
    <n v="41990"/>
    <n v="4199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10 - INDEPENDENCIA"/>
    <n v="886025"/>
    <n v="886025"/>
    <n v="886025"/>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11 - LA ALTAGRACIA"/>
    <n v="886025"/>
    <n v="886025"/>
    <n v="886025"/>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13 - LA VEGA"/>
    <n v="801108"/>
    <n v="801108"/>
    <n v="801108"/>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22 - SAN JUAN"/>
    <n v="886025"/>
    <n v="886025"/>
    <n v="886025"/>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27 - VALVERDE"/>
    <n v="801108"/>
    <n v="801108"/>
    <n v="801108"/>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32 - SANTO DOMINGO"/>
    <n v="1858428"/>
    <n v="1858428"/>
    <n v="1858428"/>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 "/>
    <s v="99 - MULTIPROVINCIAL"/>
    <n v="8866015"/>
    <n v="10416015"/>
    <n v="8095921.4000000004"/>
  </r>
  <r>
    <s v="2024"/>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 "/>
    <s v="99 - MULTIPROVINCIAL"/>
    <n v="5234176"/>
    <n v="4484176"/>
    <n v="89149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 "/>
    <s v="99 - MULTIPROVINCIAL"/>
    <n v="3510000"/>
    <n v="3900000"/>
    <n v="255000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 "/>
    <s v="99 - MULTIPROVINCIAL"/>
    <n v="540000"/>
    <n v="522500"/>
    <n v="25250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 "/>
    <s v="99 - MULTIPROVINCIAL"/>
    <n v="488111"/>
    <n v="543469.5"/>
    <n v="384659.97000000003"/>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 "/>
    <s v="99 - MULTIPROVINCIAL"/>
    <n v="4225000"/>
    <n v="4225000"/>
    <n v="2415000"/>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 "/>
    <s v="99 - MULTIPROVINCIAL"/>
    <n v="650000"/>
    <n v="600000"/>
    <n v="275000"/>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 "/>
    <s v="99 - MULTIPROVINCIAL"/>
    <n v="596310"/>
    <n v="519421.05000000005"/>
    <n v="369253.5"/>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 "/>
    <s v="99 - MULTIPROVINCIAL"/>
    <n v="5070000"/>
    <n v="5070000"/>
    <n v="351000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 "/>
    <s v="99 - MULTIPROVINCIAL"/>
    <n v="780000"/>
    <n v="777500"/>
    <n v="38750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 "/>
    <s v="99 - MULTIPROVINCIAL"/>
    <n v="702322"/>
    <n v="702951"/>
    <n v="527198.94000000006"/>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 "/>
    <s v="99 - MULTIPROVINCIAL"/>
    <n v="53057600"/>
    <n v="52466367.660000004"/>
    <n v="33787232.31999999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 "/>
    <s v="99 - MULTIPROVINCIAL"/>
    <n v="8162401"/>
    <n v="8433633.3399999999"/>
    <n v="4208433.3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 "/>
    <s v="99 - MULTIPROVINCIAL"/>
    <n v="6936274"/>
    <n v="6957175.4500000002"/>
    <n v="5166070.199999999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 "/>
    <s v="99 - MULTIPROVINCIAL"/>
    <n v="3696000"/>
    <n v="3696000"/>
    <n v="2420345.2200000002"/>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 "/>
    <s v="99 - MULTIPROVINCIAL"/>
    <n v="1980961"/>
    <n v="352001"/>
    <n v="210517.47999999998"/>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 "/>
    <s v="99 - MULTIPROVINCIAL"/>
    <n v="300000"/>
    <n v="50000"/>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 "/>
    <s v="99 - MULTIPROVINCIAL"/>
    <n v="13200000"/>
    <n v="12700437"/>
    <n v="5424099.4800000004"/>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 "/>
    <s v="99 - MULTIPROVINCIAL"/>
    <n v="5120500"/>
    <n v="5397523.25"/>
    <n v="4241523.4399999995"/>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 "/>
    <s v="99 - MULTIPROVINCIAL"/>
    <n v="790600"/>
    <n v="349901"/>
    <n v="289274.2"/>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 "/>
    <s v="99 - MULTIPROVINCIAL"/>
    <n v="963900"/>
    <n v="3108124.75"/>
    <n v="2113915.2199999997"/>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 "/>
    <s v="99 - MULTIPROVINCIAL"/>
    <n v="0"/>
    <n v="6149973"/>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 "/>
    <s v="99 - MULTIPROVINCIAL"/>
    <n v="5300000"/>
    <n v="5213270"/>
    <n v="2453918.1199999996"/>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 "/>
    <s v="99 - MULTIPROVINCIAL"/>
    <n v="180000"/>
    <n v="180000"/>
    <n v="76631.1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 "/>
    <s v="99 - MULTIPROVINCIAL"/>
    <n v="120000"/>
    <n v="70000"/>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 "/>
    <s v="99 - MULTIPROVINCIAL"/>
    <n v="161340"/>
    <n v="68513"/>
    <n v="40644.400000000001"/>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 "/>
    <s v="99 - MULTIPROVINCIAL"/>
    <n v="0"/>
    <n v="3681.6"/>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 "/>
    <s v="99 - MULTIPROVINCIAL"/>
    <n v="0"/>
    <n v="6921.4"/>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 "/>
    <s v="99 - MULTIPROVINCIAL"/>
    <n v="3550000"/>
    <n v="3550000"/>
    <n v="245000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 "/>
    <s v="99 - MULTIPROVINCIAL"/>
    <n v="3152443"/>
    <n v="787234"/>
    <n v="93815.0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 "/>
    <s v="99 - MULTIPROVINCIAL"/>
    <n v="0"/>
    <n v="845000"/>
    <n v="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 "/>
    <s v="99 - MULTIPROVINCIAL"/>
    <n v="297075810"/>
    <n v="287964207.83000004"/>
    <n v="177561572.25999999"/>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 "/>
    <s v="99 - MULTIPROVINCIAL"/>
    <n v="48752430"/>
    <n v="53504491.200000003"/>
    <n v="43236270.269999996"/>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35892412"/>
    <n v="40251952.950000003"/>
    <n v="26622216.100000009"/>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 "/>
    <s v="99 - MULTIPROVINCIAL"/>
    <n v="13882600"/>
    <n v="14062600"/>
    <n v="9883075.119999997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4165800"/>
    <n v="4165800"/>
    <n v="855540.90000000014"/>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 "/>
    <s v="99 - MULTIPROVINCIAL"/>
    <n v="24226705"/>
    <n v="27000000"/>
    <n v="16021611.3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 "/>
    <s v="99 - MULTIPROVINCIAL"/>
    <n v="794000"/>
    <n v="962904.49"/>
    <n v="531927.65"/>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 "/>
    <s v="99 - MULTIPROVINCIAL"/>
    <n v="21937623"/>
    <n v="43042965.359999999"/>
    <n v="11090759.67000000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 "/>
    <s v="99 - MULTIPROVINCIAL"/>
    <n v="9267400"/>
    <n v="14067400"/>
    <n v="2473928.75"/>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3522644"/>
    <n v="7648489.54"/>
    <n v="3324920.4"/>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67954162"/>
    <n v="107652868.82999998"/>
    <n v="55680435.90000001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4500000"/>
    <n v="28937519"/>
    <n v="18417878.96000000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2497500"/>
    <n v="3384310.62"/>
    <n v="1182532.5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 "/>
    <s v="99 - MULTIPROVINCIAL"/>
    <n v="3850000"/>
    <n v="7825755.6099999994"/>
    <n v="6179.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 "/>
    <s v="99 - MULTIPROVINCIAL"/>
    <n v="9999050"/>
    <n v="1483309"/>
    <n v="163997.60999999999"/>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 "/>
    <s v="99 - MULTIPROVINCIAL"/>
    <n v="50000"/>
    <n v="87842.61"/>
    <n v="41313.41000000000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 "/>
    <s v="99 - MULTIPROVINCIAL"/>
    <n v="986952"/>
    <n v="1184440"/>
    <n v="506226.1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543890"/>
    <n v="559593.16000000015"/>
    <n v="66821.67"/>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8710000"/>
    <n v="13230680"/>
    <n v="5669943.6399999997"/>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 "/>
    <s v="99 - MULTIPROVINCIAL"/>
    <n v="19787740"/>
    <n v="10508531"/>
    <n v="5117100.3499999996"/>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 "/>
    <s v="99 - MULTIPROVINCIAL"/>
    <n v="122329343"/>
    <n v="122306452"/>
    <n v="80207473.50999999"/>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 "/>
    <s v="99 - MULTIPROVINCIAL"/>
    <n v="43104111"/>
    <n v="42575554"/>
    <n v="26857855.71999999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 "/>
    <s v="99 - MULTIPROVINCIAL"/>
    <n v="16767772"/>
    <n v="16826452"/>
    <n v="11949596.070000004"/>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 "/>
    <s v="99 - MULTIPROVINCIAL"/>
    <n v="17390800"/>
    <n v="17390800"/>
    <n v="9202557.2300000004"/>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 "/>
    <s v="99 - MULTIPROVINCIAL"/>
    <n v="300000"/>
    <n v="48262"/>
    <n v="4826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 "/>
    <s v="99 - MULTIPROVINCIAL"/>
    <n v="0"/>
    <n v="12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20 - FONDOS CON DESTINO ESPECÍFICO"/>
    <s v=" "/>
    <s v="99 - MULTIPROVINCIAL"/>
    <n v="0"/>
    <n v="10118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 "/>
    <s v="99 - MULTIPROVINCIAL"/>
    <n v="900000"/>
    <n v="900000"/>
    <n v="7395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 "/>
    <s v="99 - MULTIPROVINCIAL"/>
    <n v="0"/>
    <n v="448600"/>
    <n v="105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 "/>
    <s v="99 - MULTIPROVINCIAL"/>
    <n v="741000"/>
    <n v="886569"/>
    <n v="886568.94"/>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 "/>
    <s v="99 - MULTIPROVINCIAL"/>
    <n v="0"/>
    <n v="1941616"/>
    <n v="1941598.190000000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 "/>
    <s v="99 - MULTIPROVINCIAL"/>
    <n v="300000"/>
    <n v="3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 "/>
    <s v="99 - MULTIPROVINCIAL"/>
    <n v="0"/>
    <n v="1713480"/>
    <n v="1253300.4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 "/>
    <s v="99 - MULTIPROVINCIAL"/>
    <n v="0"/>
    <n v="2147798"/>
    <n v="57702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 "/>
    <s v="99 - MULTIPROVINCIAL"/>
    <n v="200000"/>
    <n v="421840"/>
    <n v="19824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 "/>
    <s v="99 - MULTIPROVINCIAL"/>
    <n v="0"/>
    <n v="712900"/>
    <n v="369829.7"/>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 "/>
    <s v="99 - MULTIPROVINCIAL"/>
    <n v="200000"/>
    <n v="200000"/>
    <n v="177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 "/>
    <s v="99 - MULTIPROVINCIAL"/>
    <n v="0"/>
    <n v="1192253"/>
    <n v="428832.61000000004"/>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 "/>
    <s v="99 - MULTIPROVINCIAL"/>
    <n v="0"/>
    <n v="794764"/>
    <n v="361529.25"/>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 "/>
    <s v="99 - MULTIPROVINCIAL"/>
    <n v="100000"/>
    <n v="1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 "/>
    <s v="99 - MULTIPROVINCIAL"/>
    <n v="0"/>
    <n v="1366465"/>
    <n v="229362.5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 "/>
    <s v="99 - MULTIPROVINCIAL"/>
    <n v="0"/>
    <n v="130205"/>
    <n v="52135.64"/>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 "/>
    <s v="99 - MULTIPROVINCIAL"/>
    <n v="0"/>
    <n v="97280"/>
    <n v="67775.7300000000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 "/>
    <s v="99 - MULTIPROVINCIAL"/>
    <n v="4212000"/>
    <n v="4212000"/>
    <n v="3510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 "/>
    <s v="99 - MULTIPROVINCIAL"/>
    <n v="0"/>
    <n v="927800"/>
    <n v="663096.230000000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 "/>
    <s v="99 - MULTIPROVINCIAL"/>
    <n v="616521"/>
    <n v="50085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 "/>
    <s v="99 - MULTIPROVINCIAL"/>
    <n v="0"/>
    <n v="4220486"/>
    <n v="1751126.4000000001"/>
  </r>
  <r>
    <s v="2024"/>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 "/>
    <s v="99 - MULTIPROVINCIAL"/>
    <n v="2073360"/>
    <n v="2505760"/>
    <n v="1735060"/>
  </r>
  <r>
    <s v="2024"/>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 "/>
    <s v="99 - MULTIPROVINCIAL"/>
    <n v="317016"/>
    <n v="377384"/>
    <n v="265290.65000000002"/>
  </r>
  <r>
    <s v="2024"/>
    <x v="0"/>
    <x v="0"/>
    <x v="0"/>
    <x v="0"/>
    <s v="2 - Poder Ejecutivo"/>
    <s v="0201 - PRESIDENCIA DE LA REPÚBLICA"/>
    <s v="0012 - CONSEJO NACIONAL DE DROGAS"/>
    <s v="4 - SERVICIOS SOCIALES"/>
    <s v="4.2 - Salud"/>
    <s v="4.2.98 - Investigación y desarrollo relacionados con la salud"/>
    <s v="2.2 - CONTRATACIÓN DE SERVICIOS"/>
    <s v="2.2.2 - PUBLICIDAD, IMPRESIÓN Y ENCUADERNACIÓN"/>
    <s v="N"/>
    <s v="00 - N/A"/>
    <s v="20 - FONDOS CON DESTINO ESPECÍFICO"/>
    <s v=" "/>
    <s v="99 - MULTIPROVINCIAL"/>
    <n v="0"/>
    <n v="25000"/>
    <n v="0"/>
  </r>
  <r>
    <s v="2024"/>
    <x v="0"/>
    <x v="0"/>
    <x v="0"/>
    <x v="0"/>
    <s v="2 - Poder Ejecutivo"/>
    <s v="0201 - PRESIDENCIA DE LA REPÚBLICA"/>
    <s v="0012 - CONSEJO NACIONAL DE DROGAS"/>
    <s v="4 - SERVICIOS SOCIALES"/>
    <s v="4.2 - Salud"/>
    <s v="4.2.98 - Investigación y desarrollo relacionados con la salud"/>
    <s v="2.2 - CONTRATACIÓN DE SERVICIOS"/>
    <s v="2.2.5 - ALQUILERES Y RENTAS"/>
    <s v="N"/>
    <s v="00 - N/A"/>
    <s v="20 - FONDOS CON DESTINO ESPECÍFICO"/>
    <s v=" "/>
    <s v="99 - MULTIPROVINCIAL"/>
    <n v="0"/>
    <n v="40120"/>
    <n v="0"/>
  </r>
  <r>
    <s v="2024"/>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 "/>
    <s v="99 - MULTIPROVINCIAL"/>
    <n v="736041110"/>
    <n v="736856365.25999999"/>
    <n v="409037062.37999994"/>
  </r>
  <r>
    <s v="2024"/>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 "/>
    <s v="99 - MULTIPROVINCIAL"/>
    <n v="135414090"/>
    <n v="128830050"/>
    <n v="55893294.599999994"/>
  </r>
  <r>
    <s v="2024"/>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 "/>
    <s v="99 - MULTIPROVINCIAL"/>
    <n v="83569935"/>
    <n v="89338719.74000001"/>
    <n v="60627914.549999982"/>
  </r>
  <r>
    <s v="2024"/>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 "/>
    <s v="99 - MULTIPROVINCIAL"/>
    <n v="43100000"/>
    <n v="43100000"/>
    <n v="22179926.390000001"/>
  </r>
  <r>
    <s v="2024"/>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 "/>
    <s v="99 - MULTIPROVINCIAL"/>
    <n v="12000000"/>
    <n v="5411000"/>
    <n v="2082139.1400000001"/>
  </r>
  <r>
    <s v="2024"/>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 "/>
    <s v="99 - MULTIPROVINCIAL"/>
    <n v="45000000"/>
    <n v="43130000"/>
    <n v="31234941.739999995"/>
  </r>
  <r>
    <s v="2024"/>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 "/>
    <s v="99 - MULTIPROVINCIAL"/>
    <n v="3000000"/>
    <n v="3912000"/>
    <n v="1665000"/>
  </r>
  <r>
    <s v="2024"/>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 "/>
    <s v="99 - MULTIPROVINCIAL"/>
    <n v="41499999"/>
    <n v="32789999"/>
    <n v="12368856.709999999"/>
  </r>
  <r>
    <s v="2024"/>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20 - FONDOS CON DESTINO ESPECÍFICO"/>
    <s v=" "/>
    <s v="99 - MULTIPROVINCIAL"/>
    <n v="0"/>
    <n v="3000000"/>
    <n v="0"/>
  </r>
  <r>
    <s v="2024"/>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 "/>
    <s v="99 - MULTIPROVINCIAL"/>
    <n v="6000000"/>
    <n v="5200000"/>
    <n v="3859676.4"/>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 "/>
    <s v="99 - MULTIPROVINCIAL"/>
    <n v="20600000"/>
    <n v="3761300"/>
    <n v="827235.10000000009"/>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 "/>
    <s v="99 - MULTIPROVINCIAL"/>
    <n v="15000000"/>
    <n v="75940792"/>
    <n v="19533568.59"/>
  </r>
  <r>
    <s v="2024"/>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 "/>
    <s v="99 - MULTIPROVINCIAL"/>
    <n v="20250000"/>
    <n v="9123000"/>
    <n v="3377310.54"/>
  </r>
  <r>
    <s v="2024"/>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20 - FONDOS CON DESTINO ESPECÍFICO"/>
    <s v=" "/>
    <s v="99 - MULTIPROVINCIAL"/>
    <n v="0"/>
    <n v="16900000"/>
    <n v="0"/>
  </r>
  <r>
    <s v="2024"/>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 "/>
    <s v="99 - MULTIPROVINCIAL"/>
    <n v="0"/>
    <n v="0"/>
    <n v="0"/>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 "/>
    <s v="99 - MULTIPROVINCIAL"/>
    <n v="1400025000"/>
    <n v="1878702401.22"/>
    <n v="1305718976.6000004"/>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 "/>
    <s v="99 - MULTIPROVINCIAL"/>
    <n v="637656876"/>
    <n v="1116575845.4100001"/>
    <n v="379409177.94"/>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 "/>
    <s v="99 - MULTIPROVINCIAL"/>
    <n v="0"/>
    <n v="200000000"/>
    <n v="35144487.939999998"/>
  </r>
  <r>
    <s v="2024"/>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 "/>
    <s v="99 - MULTIPROVINCIAL"/>
    <n v="3650000"/>
    <n v="167080"/>
    <n v="405.33"/>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 "/>
    <s v="99 - MULTIPROVINCIAL"/>
    <n v="10500000"/>
    <n v="4495486.68"/>
    <n v="555607.79"/>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 "/>
    <s v="99 - MULTIPROVINCIAL"/>
    <n v="6000000"/>
    <n v="4068980"/>
    <n v="1162946.6400000001"/>
  </r>
  <r>
    <s v="2024"/>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 "/>
    <s v="99 - MULTIPROVINCIAL"/>
    <n v="300000"/>
    <n v="70000"/>
    <n v="0"/>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 "/>
    <s v="99 - MULTIPROVINCIAL"/>
    <n v="5500000"/>
    <n v="2725000"/>
    <n v="1671014.99"/>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 "/>
    <s v="99 - MULTIPROVINCIAL"/>
    <n v="55000000"/>
    <n v="8622762"/>
    <n v="4645483.34"/>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 "/>
    <s v="99 - MULTIPROVINCIAL"/>
    <n v="17450000"/>
    <n v="479066.76"/>
    <n v="437292.59"/>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 "/>
    <s v="99 - MULTIPROVINCIAL"/>
    <n v="0"/>
    <n v="521500"/>
    <n v="297168.90000000002"/>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 "/>
    <s v="99 - MULTIPROVINCIAL"/>
    <n v="87000000"/>
    <n v="87014165.840000004"/>
    <n v="43666865.420000009"/>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 "/>
    <s v="99 - MULTIPROVINCIAL"/>
    <n v="0"/>
    <n v="1951200"/>
    <n v="1159.7"/>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 "/>
    <s v="99 - MULTIPROVINCIAL"/>
    <n v="80100000"/>
    <n v="75172799.5"/>
    <n v="10624847.829999998"/>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 "/>
    <s v="99 - MULTIPROVINCIAL"/>
    <n v="130000000"/>
    <n v="64355169.150000006"/>
    <n v="28470588.01000000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 "/>
    <s v="99 - MULTIPROVINCIAL"/>
    <n v="55041300"/>
    <n v="55291074"/>
    <n v="37742727.170000002"/>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 "/>
    <s v="99 - MULTIPROVINCIAL"/>
    <n v="22909200"/>
    <n v="22890200"/>
    <n v="14256349.9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3 - DIETAS Y GASTOS DE REPRESENTACIÓN"/>
    <s v="N"/>
    <s v="00 - N/A"/>
    <s v="10 - FONDO GENERAL"/>
    <s v=" "/>
    <s v="99 - MULTIPROVINCIAL"/>
    <n v="1000"/>
    <n v="10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 "/>
    <s v="99 - MULTIPROVINCIAL"/>
    <n v="8186774"/>
    <n v="7956000"/>
    <n v="5693938.149999998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 "/>
    <s v="99 - MULTIPROVINCIAL"/>
    <n v="1859799"/>
    <n v="1859799"/>
    <n v="1117383.93"/>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2 - PUBLICIDAD, IMPRESIÓN Y ENCUADERNACIÓN"/>
    <s v="N"/>
    <s v="00 - N/A"/>
    <s v="10 - FONDO GENERAL"/>
    <s v=" "/>
    <s v="99 - MULTIPROVINCIAL"/>
    <n v="0"/>
    <n v="34500"/>
    <n v="33895.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3 - VIÁTICOS"/>
    <s v="N"/>
    <s v="00 - N/A"/>
    <s v="10 - FONDO GENERAL"/>
    <s v=" "/>
    <s v="99 - MULTIPROVINCIAL"/>
    <n v="420000"/>
    <n v="420000"/>
    <n v="91157.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4 - TRANSPORTE Y ALMACENAJE"/>
    <s v="N"/>
    <s v="00 - N/A"/>
    <s v="10 - FONDO GENERAL"/>
    <s v=" "/>
    <s v="99 - MULTIPROVINCIAL"/>
    <n v="0"/>
    <n v="15500"/>
    <n v="1500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6 - SEGUROS"/>
    <s v="N"/>
    <s v="00 - N/A"/>
    <s v="10 - FONDO GENERAL"/>
    <s v=" "/>
    <s v="99 - MULTIPROVINCIAL"/>
    <n v="680000"/>
    <n v="591500"/>
    <n v="489764.26"/>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189000"/>
    <n v="148350"/>
    <n v="105035.29000000001"/>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382000"/>
    <n v="20965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9 - OTRAS CONTRATACIONES DE SERVICIOS"/>
    <s v="N"/>
    <s v="00 - N/A"/>
    <s v="10 - FONDO GENERAL"/>
    <s v=" "/>
    <s v="99 - MULTIPROVINCIAL"/>
    <n v="36000"/>
    <n v="287500"/>
    <n v="37121.620000000003"/>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1 - ALIMENTOS Y PRODUCTOS AGROFORESTALES"/>
    <s v="N"/>
    <s v="00 - N/A"/>
    <s v="10 - FONDO GENERAL"/>
    <s v=" "/>
    <s v="99 - MULTIPROVINCIAL"/>
    <n v="670000"/>
    <n v="670000"/>
    <n v="143130.5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 "/>
    <s v="99 - MULTIPROVINCIAL"/>
    <n v="145100"/>
    <n v="145100"/>
    <n v="1132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 "/>
    <s v="99 - MULTIPROVINCIAL"/>
    <n v="100000"/>
    <n v="85000"/>
    <n v="46804.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5 - CUERO, CAUCHO Y PLÁSTICO"/>
    <s v="N"/>
    <s v="00 - N/A"/>
    <s v="10 - FONDO GENERAL"/>
    <s v=" "/>
    <s v="99 - MULTIPROVINCIAL"/>
    <n v="45065"/>
    <n v="45065"/>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6 - PRODUCTOS DE MINERALES, METÁLICOS Y NO METÁLICOS"/>
    <s v="N"/>
    <s v="00 - N/A"/>
    <s v="10 - FONDO GENERAL"/>
    <s v=" "/>
    <s v="99 - MULTIPROVINCIAL"/>
    <n v="24000"/>
    <n v="24000"/>
    <n v="2193.739999999999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3586000"/>
    <n v="3570900"/>
    <n v="2345455.0700000003"/>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 "/>
    <s v="99 - MULTIPROVINCIAL"/>
    <n v="291687"/>
    <n v="321787"/>
    <n v="153303.70000000001"/>
  </r>
  <r>
    <s v="2024"/>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 "/>
    <s v="99 - MULTIPROVINCIAL"/>
    <n v="110066932"/>
    <n v="111328694"/>
    <n v="76490144.679999977"/>
  </r>
  <r>
    <s v="2024"/>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 "/>
    <s v="99 - MULTIPROVINCIAL"/>
    <n v="15703379"/>
    <n v="15541617"/>
    <n v="6898237.0499999998"/>
  </r>
  <r>
    <s v="2024"/>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 "/>
    <s v="99 - MULTIPROVINCIAL"/>
    <n v="14183874"/>
    <n v="14183874"/>
    <n v="10466484.139999999"/>
  </r>
  <r>
    <s v="2024"/>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 "/>
    <s v="99 - MULTIPROVINCIAL"/>
    <n v="7200000"/>
    <n v="7200000"/>
    <n v="5354271.2199999988"/>
  </r>
  <r>
    <s v="2024"/>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 "/>
    <s v="99 - MULTIPROVINCIAL"/>
    <n v="1550000"/>
    <n v="3039900"/>
    <n v="1211800.3"/>
  </r>
  <r>
    <s v="2024"/>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 "/>
    <s v="99 - MULTIPROVINCIAL"/>
    <n v="3000000"/>
    <n v="3000000"/>
    <n v="1847832.5"/>
  </r>
  <r>
    <s v="2024"/>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 "/>
    <s v="99 - MULTIPROVINCIAL"/>
    <n v="0"/>
    <n v="40100"/>
    <n v="27600"/>
  </r>
  <r>
    <s v="2024"/>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 "/>
    <s v="99 - MULTIPROVINCIAL"/>
    <n v="6863000"/>
    <n v="5934682"/>
    <n v="4205642.25"/>
  </r>
  <r>
    <s v="2024"/>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 "/>
    <s v="99 - MULTIPROVINCIAL"/>
    <n v="1804000"/>
    <n v="1729000"/>
    <n v="1405905.25"/>
  </r>
  <r>
    <s v="2024"/>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 "/>
    <s v="99 - MULTIPROVINCIAL"/>
    <n v="0"/>
    <n v="3899020"/>
    <n v="2166555.5699999998"/>
  </r>
  <r>
    <s v="2024"/>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 "/>
    <s v="99 - MULTIPROVINCIAL"/>
    <n v="3090000"/>
    <n v="5631046"/>
    <n v="638033.44000000006"/>
  </r>
  <r>
    <s v="2024"/>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 "/>
    <s v="99 - MULTIPROVINCIAL"/>
    <n v="2550000"/>
    <n v="2550000"/>
    <n v="1265440.3700000001"/>
  </r>
  <r>
    <s v="2024"/>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 "/>
    <s v="99 - MULTIPROVINCIAL"/>
    <n v="2875000"/>
    <n v="2136000"/>
    <n v="1364466.82"/>
  </r>
  <r>
    <s v="2024"/>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 "/>
    <s v="99 - MULTIPROVINCIAL"/>
    <n v="1410000"/>
    <n v="1410000"/>
    <n v="780599.56"/>
  </r>
  <r>
    <s v="2024"/>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 "/>
    <s v="99 - MULTIPROVINCIAL"/>
    <n v="475000"/>
    <n v="679865"/>
    <n v="348039.74"/>
  </r>
  <r>
    <s v="2024"/>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 "/>
    <s v="99 - MULTIPROVINCIAL"/>
    <n v="5050000"/>
    <n v="2581050"/>
    <n v="1282261.3999999999"/>
  </r>
  <r>
    <s v="2024"/>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 "/>
    <s v="99 - MULTIPROVINCIAL"/>
    <n v="858921"/>
    <n v="720774"/>
    <n v="274565.56"/>
  </r>
  <r>
    <s v="2024"/>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 "/>
    <s v="99 - MULTIPROVINCIAL"/>
    <n v="1365000"/>
    <n v="1155144"/>
    <n v="354254.29"/>
  </r>
  <r>
    <s v="2024"/>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 "/>
    <s v="99 - MULTIPROVINCIAL"/>
    <n v="13236784"/>
    <n v="14064220"/>
    <n v="10502599.789999999"/>
  </r>
  <r>
    <s v="2024"/>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 "/>
    <s v="99 - MULTIPROVINCIAL"/>
    <n v="4985000"/>
    <n v="5159331"/>
    <n v="4498310.0999999996"/>
  </r>
  <r>
    <s v="2024"/>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 "/>
    <s v="99 - MULTIPROVINCIAL"/>
    <n v="133272433"/>
    <n v="133272433"/>
    <n v="89908307.030000016"/>
  </r>
  <r>
    <s v="2024"/>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 "/>
    <s v="99 - MULTIPROVINCIAL"/>
    <n v="11458816"/>
    <n v="11458816"/>
    <n v="2620358.36"/>
  </r>
  <r>
    <s v="2024"/>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 "/>
    <s v="99 - MULTIPROVINCIAL"/>
    <n v="18355434"/>
    <n v="18355434"/>
    <n v="13493417.750000002"/>
  </r>
  <r>
    <s v="2024"/>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 "/>
    <s v="99 - MULTIPROVINCIAL"/>
    <n v="8030913"/>
    <n v="8030913"/>
    <n v="5774266.0000000009"/>
  </r>
  <r>
    <s v="2024"/>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 "/>
    <s v="99 - MULTIPROVINCIAL"/>
    <n v="60000"/>
    <n v="210000"/>
    <n v="37127.980000000003"/>
  </r>
  <r>
    <s v="2024"/>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 "/>
    <s v="99 - MULTIPROVINCIAL"/>
    <n v="3600000"/>
    <n v="3600000"/>
    <n v="1883700"/>
  </r>
  <r>
    <s v="2024"/>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 "/>
    <s v="99 - MULTIPROVINCIAL"/>
    <n v="4302960"/>
    <n v="4877960"/>
    <n v="3712124.97"/>
  </r>
  <r>
    <s v="2024"/>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 "/>
    <s v="99 - MULTIPROVINCIAL"/>
    <n v="2885000"/>
    <n v="2885000"/>
    <n v="2712886.99"/>
  </r>
  <r>
    <s v="2024"/>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 "/>
    <s v="99 - MULTIPROVINCIAL"/>
    <n v="4055000"/>
    <n v="5055000"/>
    <n v="4852339.0599999996"/>
  </r>
  <r>
    <s v="2024"/>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 "/>
    <s v="99 - MULTIPROVINCIAL"/>
    <n v="240000"/>
    <n v="1498620"/>
    <n v="1245243.32"/>
  </r>
  <r>
    <s v="2024"/>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 "/>
    <s v="99 - MULTIPROVINCIAL"/>
    <n v="495700"/>
    <n v="495700"/>
    <n v="331355.8"/>
  </r>
  <r>
    <s v="2024"/>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 "/>
    <s v="99 - MULTIPROVINCIAL"/>
    <n v="1318468"/>
    <n v="732468"/>
    <n v="366339.40000000008"/>
  </r>
  <r>
    <s v="2024"/>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 "/>
    <s v="99 - MULTIPROVINCIAL"/>
    <n v="1653540"/>
    <n v="747649"/>
    <n v="116820"/>
  </r>
  <r>
    <s v="2024"/>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 "/>
    <s v="99 - MULTIPROVINCIAL"/>
    <n v="985370"/>
    <n v="332290"/>
    <n v="182910.77000000002"/>
  </r>
  <r>
    <s v="2024"/>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 "/>
    <s v="99 - MULTIPROVINCIAL"/>
    <n v="2756970"/>
    <n v="2519770"/>
    <n v="2064705"/>
  </r>
  <r>
    <s v="2024"/>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 "/>
    <s v="99 - MULTIPROVINCIAL"/>
    <n v="96735"/>
    <n v="764863"/>
    <n v="553602.38"/>
  </r>
  <r>
    <s v="2024"/>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 "/>
    <s v="99 - MULTIPROVINCIAL"/>
    <n v="17914228"/>
    <n v="17035828"/>
    <n v="12147892.48"/>
  </r>
  <r>
    <s v="2024"/>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 "/>
    <s v="99 - MULTIPROVINCIAL"/>
    <n v="3560752"/>
    <n v="2135282"/>
    <n v="811025.94000000018"/>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 "/>
    <s v="99 - MULTIPROVINCIAL"/>
    <n v="16322542"/>
    <n v="17180134"/>
    <n v="11048104.41"/>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 "/>
    <s v="99 - MULTIPROVINCIAL"/>
    <n v="3582734"/>
    <n v="2695399.6"/>
    <n v="1263007.3999999999"/>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 "/>
    <s v="99 - MULTIPROVINCIAL"/>
    <n v="2150000"/>
    <n v="2179742.4"/>
    <n v="1530866.0099999998"/>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 "/>
    <s v="99 - MULTIPROVINCIAL"/>
    <n v="1374600"/>
    <n v="1374600"/>
    <n v="944907.46999999986"/>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 "/>
    <s v="99 - MULTIPROVINCIAL"/>
    <n v="19845000"/>
    <n v="19845000"/>
    <n v="11603887.510000004"/>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 "/>
    <s v="99 - MULTIPROVINCIAL"/>
    <n v="805000"/>
    <n v="805000"/>
    <n v="50651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 "/>
    <s v="99 - MULTIPROVINCIAL"/>
    <n v="30000"/>
    <n v="30000"/>
    <n v="1600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 "/>
    <s v="99 - MULTIPROVINCIAL"/>
    <n v="7305000"/>
    <n v="7000000"/>
    <n v="5316457.5199999996"/>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 "/>
    <s v="99 - MULTIPROVINCIAL"/>
    <n v="1750000"/>
    <n v="1750000"/>
    <n v="1276296.0699999998"/>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 "/>
    <s v="99 - MULTIPROVINCIAL"/>
    <n v="600000"/>
    <n v="550000"/>
    <n v="314502.81999999995"/>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3710000"/>
    <n v="3927056.96"/>
    <n v="2783608.4800000004"/>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 "/>
    <s v="99 - MULTIPROVINCIAL"/>
    <n v="2700000"/>
    <n v="2700000"/>
    <n v="1703162.47"/>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 "/>
    <s v="99 - MULTIPROVINCIAL"/>
    <n v="950000"/>
    <n v="1419680"/>
    <n v="982105.91"/>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 "/>
    <s v="99 - MULTIPROVINCIAL"/>
    <n v="4505000"/>
    <n v="3351071.04"/>
    <n v="110776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 "/>
    <s v="99 - MULTIPROVINCIAL"/>
    <n v="1025000"/>
    <n v="805820"/>
    <n v="325599.73"/>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 "/>
    <s v="99 - MULTIPROVINCIAL"/>
    <n v="110000"/>
    <n v="0"/>
    <n v="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1995000"/>
    <n v="1975000"/>
    <n v="130000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 "/>
    <s v="99 - MULTIPROVINCIAL"/>
    <n v="3460705"/>
    <n v="460000"/>
    <n v="303259.04000000004"/>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 "/>
    <s v="99 - MULTIPROVINCIAL"/>
    <n v="30743942"/>
    <n v="30781275.329999998"/>
    <n v="20905641.7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 "/>
    <s v="99 - MULTIPROVINCIAL"/>
    <n v="9660500"/>
    <n v="9623166.6699999999"/>
    <n v="5746416.6600000001"/>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 "/>
    <s v="99 - MULTIPROVINCIAL"/>
    <n v="4653240"/>
    <n v="4653240"/>
    <n v="3080807.16"/>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 "/>
    <s v="99 - MULTIPROVINCIAL"/>
    <n v="2394000"/>
    <n v="2394000"/>
    <n v="1609136.34"/>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 "/>
    <s v="99 - MULTIPROVINCIAL"/>
    <n v="810000"/>
    <n v="827500"/>
    <n v="425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 "/>
    <s v="99 - MULTIPROVINCIAL"/>
    <n v="1500000"/>
    <n v="1500000"/>
    <n v="1027083.2"/>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 "/>
    <s v="99 - MULTIPROVINCIAL"/>
    <n v="200000"/>
    <n v="357386.69"/>
    <n v="165901.07"/>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 "/>
    <s v="99 - MULTIPROVINCIAL"/>
    <n v="9165000"/>
    <n v="9265000"/>
    <n v="6165070.2899999991"/>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 "/>
    <s v="99 - MULTIPROVINCIAL"/>
    <n v="5298000"/>
    <n v="5700500"/>
    <n v="3588588.340000000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 "/>
    <s v="99 - MULTIPROVINCIAL"/>
    <n v="2420000"/>
    <n v="2701000"/>
    <n v="1846966.6"/>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 "/>
    <s v="99 - MULTIPROVINCIAL"/>
    <n v="9040786"/>
    <n v="14541541"/>
    <n v="5857061.0500000007"/>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 "/>
    <s v="99 - MULTIPROVINCIAL"/>
    <n v="3987000"/>
    <n v="2334000"/>
    <n v="195196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 "/>
    <s v="99 - MULTIPROVINCIAL"/>
    <n v="0"/>
    <n v="228908"/>
    <n v="104926.4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 "/>
    <s v="99 - MULTIPROVINCIAL"/>
    <n v="100000"/>
    <n v="155000"/>
    <n v="137792.14000000001"/>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 "/>
    <s v="99 - MULTIPROVINCIAL"/>
    <n v="275000"/>
    <n v="332700"/>
    <n v="36772.699999999997"/>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 "/>
    <s v="99 - MULTIPROVINCIAL"/>
    <n v="0"/>
    <n v="30000"/>
    <n v="12545.1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 "/>
    <s v="99 - MULTIPROVINCIAL"/>
    <n v="0"/>
    <n v="130000"/>
    <n v="112937.9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 "/>
    <s v="99 - MULTIPROVINCIAL"/>
    <n v="3084000"/>
    <n v="3084000"/>
    <n v="2056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 "/>
    <s v="99 - MULTIPROVINCIAL"/>
    <n v="8825000"/>
    <n v="2596250.3100000005"/>
    <n v="611374.40999999992"/>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 "/>
    <s v="99 - MULTIPROVINCIAL"/>
    <n v="155600000"/>
    <n v="121908752.11"/>
    <n v="77553237.74000001"/>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 "/>
    <s v="99 - MULTIPROVINCIAL"/>
    <n v="54792000"/>
    <n v="88046554"/>
    <n v="33715000"/>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5337000"/>
    <n v="15773693.889999999"/>
    <n v="11206150.449999997"/>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 "/>
    <s v="99 - MULTIPROVINCIAL"/>
    <n v="4601000"/>
    <n v="5651000"/>
    <n v="3889991.61"/>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002000"/>
    <n v="1652000"/>
    <n v="602045.98"/>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 "/>
    <s v="99 - MULTIPROVINCIAL"/>
    <n v="15500000"/>
    <n v="16300000"/>
    <n v="8628435.2699999996"/>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 "/>
    <s v="99 - MULTIPROVINCIAL"/>
    <n v="445000"/>
    <n v="745000"/>
    <n v="201600"/>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 "/>
    <s v="99 - MULTIPROVINCIAL"/>
    <n v="10900000"/>
    <n v="14950000"/>
    <n v="8553399.5300000012"/>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 "/>
    <s v="99 - MULTIPROVINCIAL"/>
    <n v="5156000"/>
    <n v="9456000"/>
    <n v="4153291.4400000018"/>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2000000"/>
    <n v="10185000"/>
    <n v="4625783.7800000012"/>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1145781"/>
    <n v="6220781"/>
    <n v="709936.92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4600000"/>
    <n v="18740000"/>
    <n v="10789218.220000001"/>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2510500"/>
    <n v="4510500"/>
    <n v="1549478.070000000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 "/>
    <s v="99 - MULTIPROVINCIAL"/>
    <n v="4550000"/>
    <n v="4500000"/>
    <n v="813597.01"/>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 "/>
    <s v="99 - MULTIPROVINCIAL"/>
    <n v="1160000"/>
    <n v="1060000"/>
    <n v="322727.90000000002"/>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 "/>
    <s v="99 - MULTIPROVINCIAL"/>
    <n v="500000"/>
    <n v="600000"/>
    <n v="131077.01999999999"/>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 "/>
    <s v="99 - MULTIPROVINCIAL"/>
    <n v="810000"/>
    <n v="2210000"/>
    <n v="531239.92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205000"/>
    <n v="205000"/>
    <n v="8879.5499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9446000"/>
    <n v="19696000"/>
    <n v="7574972.7000000002"/>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 "/>
    <s v="99 - MULTIPROVINCIAL"/>
    <n v="26705600"/>
    <n v="6055600"/>
    <n v="3298979.27"/>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 "/>
    <s v="99 - MULTIPROVINCIAL"/>
    <n v="89503790"/>
    <n v="91866471.110000014"/>
    <n v="69226244.430000007"/>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 "/>
    <s v="99 - MULTIPROVINCIAL"/>
    <n v="28230000"/>
    <n v="26229725.329999998"/>
    <n v="11120305.790000001"/>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50000"/>
    <n v="50000"/>
    <n v="26250"/>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2000000"/>
    <n v="12714910.750000002"/>
    <n v="10438604.320000004"/>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 "/>
    <s v="99 - MULTIPROVINCIAL"/>
    <n v="6085500"/>
    <n v="5735500"/>
    <n v="4229749.0699999994"/>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66085000"/>
    <n v="187349678.88999999"/>
    <n v="118244095.98"/>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 "/>
    <s v="99 - MULTIPROVINCIAL"/>
    <n v="2700000"/>
    <n v="2400000"/>
    <n v="1375637.5"/>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 "/>
    <s v="99 - MULTIPROVINCIAL"/>
    <n v="450000"/>
    <n v="450000"/>
    <n v="183964"/>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 "/>
    <s v="99 - MULTIPROVINCIAL"/>
    <n v="6289160"/>
    <n v="5385241"/>
    <n v="3254549.07"/>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 "/>
    <s v="99 - MULTIPROVINCIAL"/>
    <n v="5840396"/>
    <n v="5263621.7"/>
    <n v="3836127.5500000003"/>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700000"/>
    <n v="3509721.11"/>
    <n v="1867896.78"/>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326304"/>
    <n v="1468196.83"/>
    <n v="597802.03999999992"/>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7277617"/>
    <n v="6193879"/>
    <n v="3382293"/>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455808"/>
    <n v="515808"/>
    <n v="335817"/>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 "/>
    <s v="99 - MULTIPROVINCIAL"/>
    <n v="468372"/>
    <n v="441525"/>
    <n v="10745"/>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 "/>
    <s v="99 - MULTIPROVINCIAL"/>
    <n v="251102"/>
    <n v="251102"/>
    <n v="137141.03"/>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 "/>
    <s v="99 - MULTIPROVINCIAL"/>
    <n v="12000"/>
    <n v="12000"/>
    <n v="4956"/>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 "/>
    <s v="99 - MULTIPROVINCIAL"/>
    <n v="540000"/>
    <n v="334005"/>
    <n v="139200.87"/>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040"/>
    <n v="9035"/>
    <n v="6307.6"/>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6174320"/>
    <n v="6279320"/>
    <n v="5256818.05"/>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 "/>
    <s v="99 - MULTIPROVINCIAL"/>
    <n v="22220575"/>
    <n v="6574214.669999999"/>
    <n v="1642121.149999999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 "/>
    <s v="99 - MULTIPROVINCIAL"/>
    <n v="268540250"/>
    <n v="272664818.69"/>
    <n v="186947000.7300000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 "/>
    <s v="99 - MULTIPROVINCIAL"/>
    <n v="64592500"/>
    <n v="64647181.310000002"/>
    <n v="35473176.13000000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37020000"/>
    <n v="37427750"/>
    <n v="27718472.8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 "/>
    <s v="99 - MULTIPROVINCIAL"/>
    <n v="23120600"/>
    <n v="19505300"/>
    <n v="12314575.39999999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3313488204"/>
    <n v="4844238204"/>
    <n v="4068520061.840000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 "/>
    <s v="99 - MULTIPROVINCIAL"/>
    <n v="5400000"/>
    <n v="5454000"/>
    <n v="3267755.8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 "/>
    <s v="99 - MULTIPROVINCIAL"/>
    <n v="0"/>
    <n v="695300"/>
    <n v="653657.9099999999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 "/>
    <s v="99 - MULTIPROVINCIAL"/>
    <n v="5230350"/>
    <n v="7576395.0700000003"/>
    <n v="5951698.450000000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 "/>
    <s v="99 - MULTIPROVINCIAL"/>
    <n v="11403900"/>
    <n v="13721540.16"/>
    <n v="11865974.25000000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600000"/>
    <n v="3698199"/>
    <n v="1643397.3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31497829"/>
    <n v="8851278.0700000003"/>
    <n v="5761618.940000000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5572627"/>
    <n v="5132883.6999999993"/>
    <n v="1972393.6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735350"/>
    <n v="363620.28"/>
    <n v="314659.7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 "/>
    <s v="99 - MULTIPROVINCIAL"/>
    <n v="4593063"/>
    <n v="2582094"/>
    <n v="264320"/>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 "/>
    <s v="99 - MULTIPROVINCIAL"/>
    <n v="956380"/>
    <n v="692997.29"/>
    <n v="602362.4200000000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4 - PRODUCTOS FARMACÉUTICOS"/>
    <s v="N"/>
    <s v="00 - N/A"/>
    <s v="10 - FONDO GENERAL"/>
    <s v=" "/>
    <s v="99 - MULTIPROVINCIAL"/>
    <n v="74000"/>
    <n v="21647"/>
    <n v="2164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 "/>
    <s v="99 - MULTIPROVINCIAL"/>
    <n v="672000"/>
    <n v="257995.2"/>
    <n v="0"/>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51950"/>
    <n v="24510.479999999996"/>
    <n v="22598.4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8810270"/>
    <n v="10291071.640000001"/>
    <n v="4775510.710000000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 "/>
    <s v="99 - MULTIPROVINCIAL"/>
    <n v="7788485"/>
    <n v="4462442.1100000003"/>
    <n v="1768149.3600000008"/>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 "/>
    <s v="99 - MULTIPROVINCIAL"/>
    <n v="164700000"/>
    <n v="154555888.88"/>
    <n v="109510508.98"/>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 "/>
    <s v="99 - MULTIPROVINCIAL"/>
    <n v="40000000"/>
    <n v="61608826.289999999"/>
    <n v="24116000"/>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2935000"/>
    <n v="20470284.829999998"/>
    <n v="15220467.289999999"/>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 "/>
    <s v="99 - MULTIPROVINCIAL"/>
    <n v="24840000"/>
    <n v="14350093.530000001"/>
    <n v="8509281.5499999989"/>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300000"/>
    <n v="1948804"/>
    <n v="983955.79"/>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 "/>
    <s v="99 - MULTIPROVINCIAL"/>
    <n v="3000000"/>
    <n v="14100600"/>
    <n v="14025331.550000001"/>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 "/>
    <s v="99 - MULTIPROVINCIAL"/>
    <n v="0"/>
    <n v="260850"/>
    <n v="252004.88"/>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 "/>
    <s v="99 - MULTIPROVINCIAL"/>
    <n v="27500000"/>
    <n v="46563418.010000005"/>
    <n v="21888489.870000005"/>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 "/>
    <s v="99 - MULTIPROVINCIAL"/>
    <n v="11500000"/>
    <n v="19370000"/>
    <n v="9050619.040000001"/>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0"/>
    <n v="31805519.329999998"/>
    <n v="14628408.699999997"/>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4225000"/>
    <n v="28850948.460000001"/>
    <n v="3862719.7399999993"/>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0"/>
    <n v="21062275.100000001"/>
    <n v="10577868.859999999"/>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0"/>
    <n v="33494634.760000002"/>
    <n v="30557547.869999997"/>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 "/>
    <s v="99 - MULTIPROVINCIAL"/>
    <n v="0"/>
    <n v="1929029.7800000012"/>
    <n v="1836146.19"/>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 "/>
    <s v="99 - MULTIPROVINCIAL"/>
    <n v="0"/>
    <n v="314638"/>
    <n v="180607.8"/>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 "/>
    <s v="99 - MULTIPROVINCIAL"/>
    <n v="0"/>
    <n v="14760000"/>
    <n v="4996.4399999999996"/>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0"/>
    <n v="5452141.7899999991"/>
    <n v="671681.06"/>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0"/>
    <n v="128796586.89"/>
    <n v="49858497.609999992"/>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 "/>
    <s v="99 - MULTIPROVINCIAL"/>
    <n v="0"/>
    <n v="22746900.050000001"/>
    <n v="20388529.82999999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 "/>
    <s v="99 - MULTIPROVINCIAL"/>
    <n v="1375123002"/>
    <n v="1497225252"/>
    <n v="1017396696.0899999"/>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 "/>
    <s v="99 - MULTIPROVINCIAL"/>
    <n v="53038000"/>
    <n v="96212376"/>
    <n v="45550626"/>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 "/>
    <s v="99 - MULTIPROVINCIAL"/>
    <n v="2370000"/>
    <n v="2370000"/>
    <n v="1440462.95"/>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 "/>
    <s v="99 - MULTIPROVINCIAL"/>
    <n v="27887076"/>
    <n v="28710048"/>
    <n v="18206073.57999999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 "/>
    <s v="99 - MULTIPROVINCIAL"/>
    <n v="61265082"/>
    <n v="61265082"/>
    <n v="50239954.919999972"/>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 "/>
    <s v="99 - MULTIPROVINCIAL"/>
    <n v="0"/>
    <n v="158120"/>
    <n v="15812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 "/>
    <s v="99 - MULTIPROVINCIAL"/>
    <n v="7800000"/>
    <n v="10284000"/>
    <n v="4615552.2"/>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 "/>
    <s v="99 - MULTIPROVINCIAL"/>
    <n v="648000"/>
    <n v="648000"/>
    <n v="486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 "/>
    <s v="99 - MULTIPROVINCIAL"/>
    <n v="156844518"/>
    <n v="158978641.41"/>
    <n v="12334123.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 "/>
    <s v="99 - MULTIPROVINCIAL"/>
    <n v="11701051"/>
    <n v="11701051"/>
    <n v="3628897.06"/>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 "/>
    <s v="99 - MULTIPROVINCIAL"/>
    <n v="0"/>
    <n v="103413"/>
    <n v="103412.8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 "/>
    <s v="99 - MULTIPROVINCIAL"/>
    <n v="272000"/>
    <n v="1420000"/>
    <n v="173225"/>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9 - OTRAS CONTRATACIONES DE SERVICIOS"/>
    <s v="N"/>
    <s v="00 - N/A"/>
    <s v="10 - FONDO GENERAL"/>
    <s v=" "/>
    <s v="99 - MULTIPROVINCIAL"/>
    <n v="43430600"/>
    <n v="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 "/>
    <s v="99 - MULTIPROVINCIAL"/>
    <n v="5292300"/>
    <n v="54760256.590000004"/>
    <n v="1789529"/>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 "/>
    <s v="99 - MULTIPROVINCIAL"/>
    <n v="2500000"/>
    <n v="3149354"/>
    <n v="3023466.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 "/>
    <s v="99 - MULTIPROVINCIAL"/>
    <n v="500000"/>
    <n v="366726"/>
    <n v="276385.5"/>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 "/>
    <s v="99 - MULTIPROVINCIAL"/>
    <n v="13191928"/>
    <n v="14722144.01"/>
    <n v="8023175.9900000002"/>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5 - CUERO, CAUCHO Y PLÁSTICO"/>
    <s v="N"/>
    <s v="00 - N/A"/>
    <s v="10 - FONDO GENERAL"/>
    <s v=" "/>
    <s v="99 - MULTIPROVINCIAL"/>
    <n v="0"/>
    <n v="14160"/>
    <n v="1416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 "/>
    <s v="99 - MULTIPROVINCIAL"/>
    <n v="0"/>
    <n v="421048"/>
    <n v="3079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 "/>
    <s v="99 - MULTIPROVINCIAL"/>
    <n v="69350000"/>
    <n v="65862734"/>
    <n v="44842540.600000001"/>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 "/>
    <s v="99 - MULTIPROVINCIAL"/>
    <n v="3500000"/>
    <n v="3574864.99"/>
    <n v="3034440.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 "/>
    <s v="99 - MULTIPROVINCIAL"/>
    <n v="686256583"/>
    <n v="706506583.00999999"/>
    <n v="437730599.8699998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 "/>
    <s v="99 - MULTIPROVINCIAL"/>
    <n v="23300000"/>
    <n v="23300000"/>
    <n v="8693666.669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 "/>
    <s v="99 - MULTIPROVINCIAL"/>
    <n v="230732734"/>
    <n v="235891692"/>
    <n v="94749569.51999998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945000"/>
    <n v="94500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76030371"/>
    <n v="82871006.879999995"/>
    <n v="56979270.5100000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 "/>
    <s v="99 - MULTIPROVINCIAL"/>
    <n v="6700000"/>
    <n v="6700000"/>
    <n v="1326787.720000000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 "/>
    <s v="99 - MULTIPROVINCIAL"/>
    <n v="45908535"/>
    <n v="56017899.120000005"/>
    <n v="55655860.83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 "/>
    <s v="99 - MULTIPROVINCIAL"/>
    <n v="0"/>
    <n v="7374999.2599999998"/>
    <n v="6506268.850000000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00000"/>
    <n v="31453400"/>
    <n v="12665377.02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 "/>
    <s v="99 - MULTIPROVINCIAL"/>
    <n v="18038880"/>
    <n v="25638880"/>
    <n v="5216770.8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 "/>
    <s v="99 - MULTIPROVINCIAL"/>
    <n v="15155768"/>
    <n v="17155768"/>
    <n v="16166615.2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 "/>
    <s v="99 - MULTIPROVINCIAL"/>
    <n v="0"/>
    <n v="6000000"/>
    <n v="2862286.300000000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 "/>
    <s v="99 - MULTIPROVINCIAL"/>
    <n v="3559088"/>
    <n v="4559088"/>
    <n v="241454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 "/>
    <s v="99 - MULTIPROVINCIAL"/>
    <n v="14275620"/>
    <n v="175285943.59999999"/>
    <n v="28703756.18000000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 "/>
    <s v="99 - MULTIPROVINCIAL"/>
    <n v="30792701"/>
    <n v="20492701"/>
    <n v="15016574.97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 "/>
    <s v="99 - MULTIPROVINCIAL"/>
    <n v="69364580"/>
    <n v="80524580"/>
    <n v="76043219.9800000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 "/>
    <s v="99 - MULTIPROVINCIAL"/>
    <n v="0"/>
    <n v="47126000"/>
    <n v="45032388.32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4241788"/>
    <n v="12574571"/>
    <n v="6243770.34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 "/>
    <s v="99 - MULTIPROVINCIAL"/>
    <n v="29312120"/>
    <n v="29212120.739999995"/>
    <n v="14700480.98000000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47491774"/>
    <n v="62943710.049999997"/>
    <n v="58598031.81999999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 "/>
    <s v="99 - MULTIPROVINCIAL"/>
    <n v="70807754"/>
    <n v="67906754"/>
    <n v="26600797.84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9317670"/>
    <n v="73242679.640000001"/>
    <n v="43003502.1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 "/>
    <s v="99 - MULTIPROVINCIAL"/>
    <n v="23761938"/>
    <n v="25761938"/>
    <n v="18729219.03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548385"/>
    <n v="8854545"/>
    <n v="6160863.800000000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 "/>
    <s v="99 - MULTIPROVINCIAL"/>
    <n v="744000"/>
    <n v="4744000"/>
    <n v="144582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 "/>
    <s v="99 - MULTIPROVINCIAL"/>
    <n v="9761"/>
    <n v="10872865"/>
    <n v="4442008.51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 "/>
    <s v="99 - MULTIPROVINCIAL"/>
    <n v="4582941"/>
    <n v="5582941"/>
    <n v="4190791.239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 "/>
    <s v="99 - MULTIPROVINCIAL"/>
    <n v="259805"/>
    <n v="106405"/>
    <n v="3200.1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 "/>
    <s v="99 - MULTIPROVINCIAL"/>
    <n v="61141057"/>
    <n v="6641057"/>
    <n v="3062442.05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 "/>
    <s v="99 - MULTIPROVINCIAL"/>
    <n v="0"/>
    <n v="200000"/>
    <n v="192560.8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 "/>
    <s v="99 - MULTIPROVINCIAL"/>
    <n v="27800"/>
    <n v="1427800"/>
    <n v="115640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 "/>
    <s v="99 - MULTIPROVINCIAL"/>
    <n v="9264745"/>
    <n v="7264745"/>
    <n v="3925889.930000000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74436"/>
    <n v="317073"/>
    <n v="209736.1299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 "/>
    <s v="99 - MULTIPROVINCIAL"/>
    <n v="4387141"/>
    <n v="4387141"/>
    <n v="610380.6699999999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6181603"/>
    <n v="47081603"/>
    <n v="21430577.55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 "/>
    <s v="99 - MULTIPROVINCIAL"/>
    <n v="1053500"/>
    <n v="1153500"/>
    <n v="203015.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 "/>
    <s v="99 - MULTIPROVINCIAL"/>
    <n v="64707721"/>
    <n v="22500240"/>
    <n v="15707823.2299999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 "/>
    <s v="99 - MULTIPROVINCIAL"/>
    <n v="45698602"/>
    <n v="36663562"/>
    <n v="19489651.410000004"/>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 "/>
    <s v="99 - MULTIPROVINCIAL"/>
    <n v="1121301298"/>
    <n v="961419185.61000025"/>
    <n v="481316966.25000006"/>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 "/>
    <s v="99 - MULTIPROVINCIAL"/>
    <n v="124372054"/>
    <n v="124178058.56"/>
    <n v="53045580.410000011"/>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 "/>
    <s v="99 - MULTIPROVINCIAL"/>
    <n v="1650000"/>
    <n v="3187661.27"/>
    <n v="18609.68"/>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 "/>
    <s v="99 - MULTIPROVINCIAL"/>
    <n v="0"/>
    <n v="1001506.8"/>
    <n v="0"/>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 "/>
    <s v="99 - MULTIPROVINCIAL"/>
    <n v="158314824"/>
    <n v="171272447.05000013"/>
    <n v="73238626.250000224"/>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 "/>
    <s v="99 - MULTIPROVINCIAL"/>
    <n v="38001834"/>
    <n v="50128090.789999992"/>
    <n v="35580745.859999985"/>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 "/>
    <s v="99 - MULTIPROVINCIAL"/>
    <n v="47216882"/>
    <n v="65325830.18"/>
    <n v="29333193.400000002"/>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 "/>
    <s v="99 - MULTIPROVINCIAL"/>
    <n v="27563008"/>
    <n v="27633212.460000001"/>
    <n v="5777282.7899999991"/>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 "/>
    <s v="99 - MULTIPROVINCIAL"/>
    <n v="2582852"/>
    <n v="4907544"/>
    <n v="322020"/>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 "/>
    <s v="99 - MULTIPROVINCIAL"/>
    <n v="47009205"/>
    <n v="39779202.579999998"/>
    <n v="10342077.290000001"/>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 "/>
    <s v="99 - MULTIPROVINCIAL"/>
    <n v="3525273"/>
    <n v="3989477"/>
    <n v="526407.52"/>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 "/>
    <s v="99 - MULTIPROVINCIAL"/>
    <n v="39506737"/>
    <n v="37159422.189999998"/>
    <n v="3562001.5499999993"/>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 "/>
    <s v="99 - MULTIPROVINCIAL"/>
    <n v="104260277"/>
    <n v="46831570.86999999"/>
    <n v="5708716.990000003"/>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 "/>
    <s v="99 - MULTIPROVINCIAL"/>
    <n v="13518714"/>
    <n v="78634683"/>
    <n v="36714954.700000003"/>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 "/>
    <s v="99 - MULTIPROVINCIAL"/>
    <n v="17658252"/>
    <n v="24492855.420000002"/>
    <n v="4112862.5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 "/>
    <s v="99 - MULTIPROVINCIAL"/>
    <n v="17705139"/>
    <n v="14747217"/>
    <n v="10366483.979999999"/>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 "/>
    <s v="99 - MULTIPROVINCIAL"/>
    <n v="9424520"/>
    <n v="6195543"/>
    <n v="1402905.72"/>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 "/>
    <s v="99 - MULTIPROVINCIAL"/>
    <n v="4405222"/>
    <n v="1796755"/>
    <n v="0"/>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 "/>
    <s v="99 - MULTIPROVINCIAL"/>
    <n v="1402538"/>
    <n v="1544868"/>
    <n v="409093.2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 "/>
    <s v="99 - MULTIPROVINCIAL"/>
    <n v="2299495"/>
    <n v="3639909.98"/>
    <n v="132107.69"/>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 "/>
    <s v="99 - MULTIPROVINCIAL"/>
    <n v="62875735"/>
    <n v="68511896.450000003"/>
    <n v="13611947.130000001"/>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 "/>
    <s v="99 - MULTIPROVINCIAL"/>
    <n v="179135570"/>
    <n v="103512319.78"/>
    <n v="23315531.020000007"/>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 "/>
    <s v="99 - MULTIPROVINCIAL"/>
    <n v="56718366"/>
    <n v="56718366"/>
    <n v="10882603.5"/>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 "/>
    <s v="99 - MULTIPROVINCIAL"/>
    <n v="9512946"/>
    <n v="9512946"/>
    <n v="5206559.34"/>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 "/>
    <s v="99 - MULTIPROVINCIAL"/>
    <n v="9320643"/>
    <n v="9320643"/>
    <n v="1629360.87"/>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1 - SERVICIOS BÁSICOS"/>
    <s v="N"/>
    <s v="00 - N/A"/>
    <s v="10 - FONDO GENERAL"/>
    <s v=" "/>
    <s v="99 - MULTIPROVINCIAL"/>
    <n v="1000000"/>
    <n v="1000000"/>
    <n v="100000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 "/>
    <s v="99 - MULTIPROVINCIAL"/>
    <n v="500000"/>
    <n v="500000"/>
    <n v="464342.75"/>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 "/>
    <s v="99 - MULTIPROVINCIAL"/>
    <n v="100000"/>
    <n v="100000"/>
    <n v="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 "/>
    <s v="99 - MULTIPROVINCIAL"/>
    <n v="3000000"/>
    <n v="2000000"/>
    <n v="13140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 "/>
    <s v="99 - MULTIPROVINCIAL"/>
    <n v="0"/>
    <n v="1000000"/>
    <n v="70741"/>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 "/>
    <s v="99 - MULTIPROVINCIAL"/>
    <n v="602816"/>
    <n v="602816"/>
    <n v="0"/>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 "/>
    <s v="99 - MULTIPROVINCIAL"/>
    <n v="150000"/>
    <n v="150000"/>
    <n v="0"/>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 "/>
    <s v="01 - DISTRITO NACIONAL"/>
    <n v="542773897"/>
    <n v="542773897"/>
    <n v="301994734.71999997"/>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 "/>
    <s v="99 - MULTIPROVINCIAL"/>
    <n v="17912464021"/>
    <n v="19189386266.090004"/>
    <n v="12960294718.01"/>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 "/>
    <s v="99 - MULTIPROVINCIAL"/>
    <n v="0"/>
    <n v="4500000"/>
    <n v="4500000"/>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 "/>
    <s v="01 - DISTRITO NACIONAL"/>
    <n v="24280680"/>
    <n v="24280680"/>
    <n v="14865700"/>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 "/>
    <s v="99 - MULTIPROVINCIAL"/>
    <n v="464688916"/>
    <n v="552228887"/>
    <n v="407258879"/>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 "/>
    <s v="01 - DISTRITO NACIONAL"/>
    <n v="72945423"/>
    <n v="72945423"/>
    <n v="40333694.239999995"/>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 "/>
    <s v="99 - MULTIPROVINCIAL"/>
    <n v="2465521006"/>
    <n v="2611459459.3000002"/>
    <n v="1835064363.6200001"/>
  </r>
  <r>
    <s v="2024"/>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 "/>
    <s v="99 - MULTIPROVINCIAL"/>
    <n v="295431661"/>
    <n v="295606661"/>
    <n v="225626540.03000009"/>
  </r>
  <r>
    <s v="2024"/>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 "/>
    <s v="99 - MULTIPROVINCIAL"/>
    <n v="6480000"/>
    <n v="7595550"/>
    <n v="881230.85"/>
  </r>
  <r>
    <s v="2024"/>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70 - DONACION EXTERNA"/>
    <s v=" "/>
    <s v="99 - MULTIPROVINCIAL"/>
    <n v="0"/>
    <n v="972660.27"/>
    <n v="0"/>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 "/>
    <s v="99 - MULTIPROVINCIAL"/>
    <n v="31560000"/>
    <n v="42060000"/>
    <n v="32421002.68"/>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 "/>
    <s v="99 - MULTIPROVINCIAL"/>
    <n v="7000000"/>
    <n v="7000000"/>
    <n v="3817400"/>
  </r>
  <r>
    <s v="2024"/>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 "/>
    <s v="99 - MULTIPROVINCIAL"/>
    <n v="2000000"/>
    <n v="7896910.0099999998"/>
    <n v="2118583.3600000003"/>
  </r>
  <r>
    <s v="2024"/>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 "/>
    <s v="99 - MULTIPROVINCIAL"/>
    <n v="19575904"/>
    <n v="27348157.18"/>
    <n v="16165030.77"/>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 "/>
    <s v="99 - MULTIPROVINCIAL"/>
    <n v="656400000"/>
    <n v="857800000"/>
    <n v="335720794.36999995"/>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 "/>
    <s v="99 - MULTIPROVINCIAL"/>
    <n v="25342295"/>
    <n v="257797"/>
    <n v="0"/>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 "/>
    <s v="99 - MULTIPROVINCIAL"/>
    <n v="0"/>
    <n v="9687.4599999999991"/>
    <n v="0"/>
  </r>
  <r>
    <s v="2024"/>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 "/>
    <s v="99 - MULTIPROVINCIAL"/>
    <n v="42204003"/>
    <n v="16739701.399999995"/>
    <n v="4944966.03"/>
  </r>
  <r>
    <s v="2024"/>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70 - DONACION EXTERNA"/>
    <s v=" "/>
    <s v="99 - MULTIPROVINCIAL"/>
    <n v="0"/>
    <n v="55347.24"/>
    <n v="0"/>
  </r>
  <r>
    <s v="2024"/>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 "/>
    <s v="99 - MULTIPROVINCIAL"/>
    <n v="42289098"/>
    <n v="95428617.189999998"/>
    <n v="11796074.140000001"/>
  </r>
  <r>
    <s v="2024"/>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 "/>
    <s v="99 - MULTIPROVINCIAL"/>
    <n v="0"/>
    <n v="6392911.0099999998"/>
    <n v="0"/>
  </r>
  <r>
    <s v="2024"/>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 "/>
    <s v="99 - MULTIPROVINCIAL"/>
    <n v="2500000"/>
    <n v="24399829.719999999"/>
    <n v="11297766.699999999"/>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 "/>
    <s v="99 - MULTIPROVINCIAL"/>
    <n v="183300000"/>
    <n v="415321895.62"/>
    <n v="122439601.66"/>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 "/>
    <s v="99 - MULTIPROVINCIAL"/>
    <n v="14911964"/>
    <n v="14324324"/>
    <n v="0"/>
  </r>
  <r>
    <s v="2024"/>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 "/>
    <s v="99 - MULTIPROVINCIAL"/>
    <n v="0"/>
    <n v="856804074.01999998"/>
    <n v="568102048.54000008"/>
  </r>
  <r>
    <s v="2024"/>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 "/>
    <s v="99 - MULTIPROVINCIAL"/>
    <n v="35827409"/>
    <n v="23216630"/>
    <n v="9186493.1500000004"/>
  </r>
  <r>
    <s v="2024"/>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 "/>
    <s v="99 - MULTIPROVINCIAL"/>
    <n v="418408"/>
    <n v="1103225"/>
    <n v="669907.14999999991"/>
  </r>
  <r>
    <s v="2024"/>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 "/>
    <s v="99 - MULTIPROVINCIAL"/>
    <n v="77703964"/>
    <n v="30286702"/>
    <n v="23421748.090000004"/>
  </r>
  <r>
    <s v="2024"/>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 "/>
    <s v="99 - MULTIPROVINCIAL"/>
    <n v="7380000"/>
    <n v="15196843.26"/>
    <n v="13348942.760000002"/>
  </r>
  <r>
    <s v="2024"/>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 "/>
    <s v="99 - MULTIPROVINCIAL"/>
    <n v="1924483482"/>
    <n v="1906273401"/>
    <n v="875685655.94000006"/>
  </r>
  <r>
    <s v="2024"/>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 "/>
    <s v="99 - MULTIPROVINCIAL"/>
    <n v="2246674239"/>
    <n v="1305085012.03"/>
    <n v="550324546.11000025"/>
  </r>
  <r>
    <s v="2024"/>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 "/>
    <s v="99 - MULTIPROVINCIAL"/>
    <n v="0"/>
    <n v="912199"/>
    <n v="805999"/>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 "/>
    <s v="99 - MULTIPROVINCIAL"/>
    <n v="645827394"/>
    <n v="846692507.39999998"/>
    <n v="415902613.68999976"/>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 "/>
    <s v="99 - MULTIPROVINCIAL"/>
    <n v="664584000"/>
    <n v="744514560"/>
    <n v="518362658.64999998"/>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 "/>
    <s v="99 - MULTIPROVINCIAL"/>
    <n v="115269828"/>
    <n v="177471520.34999999"/>
    <n v="126407694.45"/>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 "/>
    <s v="99 - MULTIPROVINCIAL"/>
    <n v="282902000"/>
    <n v="190641584.19999999"/>
    <n v="99056922.159999996"/>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 "/>
    <s v="99 - MULTIPROVINCIAL"/>
    <n v="86916933"/>
    <n v="79850127.25"/>
    <n v="60340869.110000007"/>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 "/>
    <s v="99 - MULTIPROVINCIAL"/>
    <n v="79210151"/>
    <n v="91540006.799999997"/>
    <n v="68070121.170000017"/>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 "/>
    <s v="99 - MULTIPROVINCIAL"/>
    <n v="88420299"/>
    <n v="88520299"/>
    <n v="58499963.450000003"/>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 "/>
    <s v="99 - MULTIPROVINCIAL"/>
    <n v="821000"/>
    <n v="1416500"/>
    <n v="545760.52"/>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 "/>
    <s v="99 - MULTIPROVINCIAL"/>
    <n v="4783444"/>
    <n v="7156989.7100000009"/>
    <n v="3555195.4099999988"/>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 "/>
    <s v="99 - MULTIPROVINCIAL"/>
    <n v="13374921"/>
    <n v="13431089"/>
    <n v="8732040.5"/>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 "/>
    <s v="99 - MULTIPROVINCIAL"/>
    <n v="9807320"/>
    <n v="7307320"/>
    <n v="4142588.7399999993"/>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 "/>
    <s v="99 - MULTIPROVINCIAL"/>
    <n v="1104000"/>
    <n v="74035906.509999976"/>
    <n v="242994.7"/>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 "/>
    <s v="99 - MULTIPROVINCIAL"/>
    <n v="32157969"/>
    <n v="102725337.42"/>
    <n v="34693445.669999994"/>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 "/>
    <s v="99 - MULTIPROVINCIAL"/>
    <n v="35886483"/>
    <n v="19022815"/>
    <n v="18286223.180000003"/>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 "/>
    <s v="99 - MULTIPROVINCIAL"/>
    <n v="649566"/>
    <n v="56126003"/>
    <n v="4844350.67"/>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 "/>
    <s v="99 - MULTIPROVINCIAL"/>
    <n v="55960107"/>
    <n v="102382461.44"/>
    <n v="52483018.679999985"/>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 "/>
    <s v="99 - MULTIPROVINCIAL"/>
    <n v="2000000"/>
    <n v="42364089.700000003"/>
    <n v="5256911.8"/>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 "/>
    <s v="99 - MULTIPROVINCIAL"/>
    <n v="64402776"/>
    <n v="103004055.89"/>
    <n v="81816650.840000004"/>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 "/>
    <s v="99 - MULTIPROVINCIAL"/>
    <n v="0"/>
    <n v="7360000"/>
    <n v="2359587"/>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 "/>
    <s v="99 - MULTIPROVINCIAL"/>
    <n v="10148997"/>
    <n v="5215216.47"/>
    <n v="4820823.87"/>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 "/>
    <s v="99 - MULTIPROVINCIAL"/>
    <n v="68456"/>
    <n v="833363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 "/>
    <s v="99 - MULTIPROVINCIAL"/>
    <n v="9440303"/>
    <n v="16177046.75"/>
    <n v="14567247.65"/>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 "/>
    <s v="99 - MULTIPROVINCIAL"/>
    <n v="0"/>
    <n v="89001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 "/>
    <s v="99 - MULTIPROVINCIAL"/>
    <n v="23730500"/>
    <n v="32169714.789999999"/>
    <n v="6594271"/>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 "/>
    <s v="99 - MULTIPROVINCIAL"/>
    <n v="2062900"/>
    <n v="1448000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 "/>
    <s v="99 - MULTIPROVINCIAL"/>
    <n v="9168960"/>
    <n v="10728808.749999998"/>
    <n v="8074966.1100000013"/>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 "/>
    <s v="99 - MULTIPROVINCIAL"/>
    <n v="0"/>
    <n v="9000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 "/>
    <s v="99 - MULTIPROVINCIAL"/>
    <n v="1390900"/>
    <n v="3561791.73"/>
    <n v="3532723.89"/>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 "/>
    <s v="99 - MULTIPROVINCIAL"/>
    <n v="0"/>
    <n v="7500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 "/>
    <s v="99 - MULTIPROVINCIAL"/>
    <n v="1819875"/>
    <n v="7065461.25"/>
    <n v="6969050.5300000003"/>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 "/>
    <s v="99 - MULTIPROVINCIAL"/>
    <n v="23880"/>
    <n v="881142.96"/>
    <n v="460023"/>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 "/>
    <s v="99 - MULTIPROVINCIAL"/>
    <n v="794690"/>
    <n v="2633690"/>
    <n v="1421062.3199999998"/>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 "/>
    <s v="99 - MULTIPROVINCIAL"/>
    <n v="367664"/>
    <n v="895516.2"/>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 "/>
    <s v="99 - MULTIPROVINCIAL"/>
    <n v="77935211"/>
    <n v="79905691.170000002"/>
    <n v="57405744.280000001"/>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 "/>
    <s v="99 - MULTIPROVINCIAL"/>
    <n v="104273587"/>
    <n v="39703746.930000007"/>
    <n v="10378098.140000001"/>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 "/>
    <s v="99 - MULTIPROVINCIAL"/>
    <n v="27975860"/>
    <n v="131039829.5"/>
    <n v="98942863.280000046"/>
  </r>
  <r>
    <s v="2024"/>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 "/>
    <s v="99 - MULTIPROVINCIAL"/>
    <n v="60997530"/>
    <n v="94552861"/>
    <n v="59490205"/>
  </r>
  <r>
    <s v="2024"/>
    <x v="0"/>
    <x v="0"/>
    <x v="0"/>
    <x v="0"/>
    <s v="2 - Poder Ejecutivo"/>
    <s v="0202 - MINISTERIO DE  INTERIOR Y POLICÍA"/>
    <s v="0002 - INSTITUTO POLICIAL DE EDUCACION"/>
    <s v="4 - SERVICIOS SOCIALES"/>
    <s v="4.4 - Educación"/>
    <s v="4.4.04 - Educación superior"/>
    <s v="2.1 - REMUNERACIONES Y CONTRIBUCIONES"/>
    <s v="2.1.2 - SOBRESUELDOS"/>
    <s v="N"/>
    <s v="00 - N/A"/>
    <s v="10 - FONDO GENERAL"/>
    <s v=" "/>
    <s v="99 - MULTIPROVINCIAL"/>
    <n v="13537668"/>
    <n v="0"/>
    <n v="0"/>
  </r>
  <r>
    <s v="2024"/>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 "/>
    <s v="99 - MULTIPROVINCIAL"/>
    <n v="4323960"/>
    <n v="6615552.8799999999"/>
    <n v="4445961.34"/>
  </r>
  <r>
    <s v="2024"/>
    <x v="0"/>
    <x v="0"/>
    <x v="0"/>
    <x v="0"/>
    <s v="2 - Poder Ejecutivo"/>
    <s v="0202 - MINISTERIO DE  INTERIOR Y POLICÍA"/>
    <s v="0002 - INSTITUTO POLICIAL DE EDUCACION"/>
    <s v="4 - SERVICIOS SOCIALES"/>
    <s v="4.4 - Educación"/>
    <s v="4.4.04 - Educación superior"/>
    <s v="2.2 - CONTRATACIÓN DE SERVICIOS"/>
    <s v="2.2.1 - SERVICIOS BÁSICOS"/>
    <s v="N"/>
    <s v="00 - N/A"/>
    <s v="10 - FONDO GENERAL"/>
    <s v=" "/>
    <s v="99 - MULTIPROVINCIAL"/>
    <n v="300000"/>
    <n v="300000"/>
    <n v="222681.8"/>
  </r>
  <r>
    <s v="2024"/>
    <x v="0"/>
    <x v="0"/>
    <x v="0"/>
    <x v="0"/>
    <s v="2 - Poder Ejecutivo"/>
    <s v="0202 - MINISTERIO DE  INTERIOR Y POLICÍA"/>
    <s v="0002 - INSTITUTO POLICIAL DE EDUCACION"/>
    <s v="4 - SERVICIOS SOCIALES"/>
    <s v="4.4 - Educación"/>
    <s v="4.4.04 - Educación superior"/>
    <s v="2.2 - CONTRATACIÓN DE SERVICIOS"/>
    <s v="2.2.2 - PUBLICIDAD, IMPRESIÓN Y ENCUADERNACIÓN"/>
    <s v="N"/>
    <s v="00 - N/A"/>
    <s v="10 - FONDO GENERAL"/>
    <s v=" "/>
    <s v="99 - MULTIPROVINCIAL"/>
    <n v="1203419"/>
    <n v="634495"/>
    <n v="535306.59000000008"/>
  </r>
  <r>
    <s v="2024"/>
    <x v="0"/>
    <x v="0"/>
    <x v="0"/>
    <x v="0"/>
    <s v="2 - Poder Ejecutivo"/>
    <s v="0202 - MINISTERIO DE  INTERIOR Y POLICÍA"/>
    <s v="0002 - INSTITUTO POLICIAL DE EDUCACION"/>
    <s v="4 - SERVICIOS SOCIALES"/>
    <s v="4.4 - Educación"/>
    <s v="4.4.04 - Educación superior"/>
    <s v="2.2 - CONTRATACIÓN DE SERVICIOS"/>
    <s v="2.2.3 - VIÁTICOS"/>
    <s v="N"/>
    <s v="00 - N/A"/>
    <s v="10 - FONDO GENERAL"/>
    <s v=" "/>
    <s v="99 - MULTIPROVINCIAL"/>
    <n v="15780000"/>
    <n v="15780000"/>
    <n v="11769900"/>
  </r>
  <r>
    <s v="2024"/>
    <x v="0"/>
    <x v="0"/>
    <x v="0"/>
    <x v="0"/>
    <s v="2 - Poder Ejecutivo"/>
    <s v="0202 - MINISTERIO DE  INTERIOR Y POLICÍA"/>
    <s v="0002 - INSTITUTO POLICIAL DE EDUCACION"/>
    <s v="4 - SERVICIOS SOCIALES"/>
    <s v="4.4 - Educación"/>
    <s v="4.4.04 - Educación superior"/>
    <s v="2.2 - CONTRATACIÓN DE SERVICIOS"/>
    <s v="2.2.4 - TRANSPORTE Y ALMACENAJE"/>
    <s v="N"/>
    <s v="00 - N/A"/>
    <s v="10 - FONDO GENERAL"/>
    <s v=" "/>
    <s v="99 - MULTIPROVINCIAL"/>
    <n v="1399490"/>
    <n v="1399490"/>
    <n v="798359.68"/>
  </r>
  <r>
    <s v="2024"/>
    <x v="0"/>
    <x v="0"/>
    <x v="0"/>
    <x v="0"/>
    <s v="2 - Poder Ejecutivo"/>
    <s v="0202 - MINISTERIO DE  INTERIOR Y POLICÍA"/>
    <s v="0002 - INSTITUTO POLICIAL DE EDUCACION"/>
    <s v="4 - SERVICIOS SOCIALES"/>
    <s v="4.4 - Educación"/>
    <s v="4.4.04 - Educación superior"/>
    <s v="2.2 - CONTRATACIÓN DE SERVICIOS"/>
    <s v="2.2.6 - SEGUROS"/>
    <s v="N"/>
    <s v="00 - N/A"/>
    <s v="10 - FONDO GENERAL"/>
    <s v=" "/>
    <s v="99 - MULTIPROVINCIAL"/>
    <n v="750000"/>
    <n v="750000"/>
    <n v="580065.78"/>
  </r>
  <r>
    <s v="2024"/>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 "/>
    <s v="99 - MULTIPROVINCIAL"/>
    <n v="1531408"/>
    <n v="1751031"/>
    <n v="1721115.29"/>
  </r>
  <r>
    <s v="2024"/>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 "/>
    <s v="99 - MULTIPROVINCIAL"/>
    <n v="3705600"/>
    <n v="327635322.24000001"/>
    <n v="822046.7"/>
  </r>
  <r>
    <s v="2024"/>
    <x v="0"/>
    <x v="0"/>
    <x v="0"/>
    <x v="0"/>
    <s v="2 - Poder Ejecutivo"/>
    <s v="0202 - MINISTERIO DE  INTERIOR Y POLICÍA"/>
    <s v="0002 - INSTITUTO POLICIAL DE EDUCACION"/>
    <s v="4 - SERVICIOS SOCIALES"/>
    <s v="4.4 - Educación"/>
    <s v="4.4.04 - Educación superior"/>
    <s v="2.2 - CONTRATACIÓN DE SERVICIOS"/>
    <s v="2.2.9 - OTRAS CONTRATACIONES DE SERVICIOS"/>
    <s v="N"/>
    <s v="00 - N/A"/>
    <s v="10 - FONDO GENERAL"/>
    <s v=" "/>
    <s v="99 - MULTIPROVINCIAL"/>
    <n v="21096"/>
    <n v="440440"/>
    <n v="278125.06"/>
  </r>
  <r>
    <s v="2024"/>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 "/>
    <s v="99 - MULTIPROVINCIAL"/>
    <n v="16108658"/>
    <n v="15821723"/>
    <n v="8044555.2400000002"/>
  </r>
  <r>
    <s v="2024"/>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 "/>
    <s v="99 - MULTIPROVINCIAL"/>
    <n v="5191455"/>
    <n v="6041481"/>
    <n v="2811203.6999999997"/>
  </r>
  <r>
    <s v="2024"/>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 "/>
    <s v="99 - MULTIPROVINCIAL"/>
    <n v="1290906"/>
    <n v="725046"/>
    <n v="699380.1"/>
  </r>
  <r>
    <s v="2024"/>
    <x v="0"/>
    <x v="0"/>
    <x v="0"/>
    <x v="0"/>
    <s v="2 - Poder Ejecutivo"/>
    <s v="0202 - MINISTERIO DE  INTERIOR Y POLICÍA"/>
    <s v="0002 - INSTITUTO POLICIAL DE EDUCACION"/>
    <s v="4 - SERVICIOS SOCIALES"/>
    <s v="4.4 - Educación"/>
    <s v="4.4.04 - Educación superior"/>
    <s v="2.3 - MATERIALES Y SUMINISTROS"/>
    <s v="2.3.5 - CUERO, CAUCHO Y PLÁSTICO"/>
    <s v="N"/>
    <s v="00 - N/A"/>
    <s v="10 - FONDO GENERAL"/>
    <s v=" "/>
    <s v="99 - MULTIPROVINCIAL"/>
    <n v="47207"/>
    <n v="42255.199999999997"/>
    <n v="42055.199999999997"/>
  </r>
  <r>
    <s v="2024"/>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 "/>
    <s v="99 - MULTIPROVINCIAL"/>
    <n v="547858"/>
    <n v="967040.89999999991"/>
    <n v="961691.6399999999"/>
  </r>
  <r>
    <s v="2024"/>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 "/>
    <s v="99 - MULTIPROVINCIAL"/>
    <n v="12814831"/>
    <n v="13509913.039999999"/>
    <n v="10508593.18"/>
  </r>
  <r>
    <s v="2024"/>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 "/>
    <s v="99 - MULTIPROVINCIAL"/>
    <n v="4311365"/>
    <n v="5332116.8899999997"/>
    <n v="4993528.1199999992"/>
  </r>
  <r>
    <s v="2024"/>
    <x v="0"/>
    <x v="0"/>
    <x v="0"/>
    <x v="0"/>
    <s v="2 - Poder Ejecutivo"/>
    <s v="0202 - MINISTERIO DE  INTERIOR Y POLICÍA"/>
    <s v="0003 - INSTITUTO NACIONAL DE MIGRACION"/>
    <s v="1 - SERVICIOS  GENERALES"/>
    <s v="1.1 - Administración general"/>
    <s v="1.1.02 - Gestión administrativa, financiera, fiscal, económica y planificación"/>
    <s v="2.1 - REMUNERACIONES Y CONTRIBUCIONES"/>
    <s v="2.1.1 - REMUNERACIONES"/>
    <s v="N"/>
    <s v="00 - N/A"/>
    <s v="10 - FONDO GENERAL"/>
    <s v=" "/>
    <s v="99 - MULTIPROVINCIAL"/>
    <n v="500000"/>
    <n v="50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0"/>
    <n v="4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 "/>
    <s v="99 - MULTIPROVINCIAL"/>
    <n v="500000"/>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4 - TRANSPORTE Y ALMACENAJE"/>
    <s v="N"/>
    <s v="00 - N/A"/>
    <s v="10 - FONDO GENERAL"/>
    <s v=" "/>
    <s v="99 - MULTIPROVINCIAL"/>
    <n v="0"/>
    <n v="9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10 - FONDO GENERAL"/>
    <s v=" "/>
    <s v="99 - MULTIPROVINCIAL"/>
    <n v="0"/>
    <n v="10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937833"/>
    <n v="780000"/>
    <n v="13275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562167"/>
    <n v="80000"/>
    <n v="60672.25"/>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 "/>
    <s v="99 - MULTIPROVINCIAL"/>
    <n v="49898522"/>
    <n v="49494940.32"/>
    <n v="38314769.650000006"/>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 "/>
    <s v="99 - MULTIPROVINCIAL"/>
    <n v="0"/>
    <n v="910059.89"/>
    <n v="828880"/>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 "/>
    <s v="99 - MULTIPROVINCIAL"/>
    <n v="9963650"/>
    <n v="10367231.68"/>
    <n v="6290582.3499999996"/>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 "/>
    <s v="99 - MULTIPROVINCIAL"/>
    <n v="80000"/>
    <n v="80000"/>
    <n v="50850.21"/>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 "/>
    <s v="99 - MULTIPROVINCIAL"/>
    <n v="6300000"/>
    <n v="6300000"/>
    <n v="5619428.540000001"/>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 "/>
    <s v="99 - MULTIPROVINCIAL"/>
    <n v="0"/>
    <n v="130000"/>
    <n v="104336.81"/>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 "/>
    <s v="99 - MULTIPROVINCIAL"/>
    <n v="4579309"/>
    <n v="4579309"/>
    <n v="3537612.9699999993"/>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 "/>
    <s v="99 - MULTIPROVINCIAL"/>
    <n v="884600"/>
    <n v="1724540"/>
    <n v="810343.61999999988"/>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 "/>
    <s v="99 - MULTIPROVINCIAL"/>
    <n v="0"/>
    <n v="1505745.99"/>
    <n v="744025.17999999993"/>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 "/>
    <s v="99 - MULTIPROVINCIAL"/>
    <n v="1677784"/>
    <n v="612000"/>
    <n v="306384.44"/>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 "/>
    <s v="99 - MULTIPROVINCIAL"/>
    <n v="0"/>
    <n v="0"/>
    <n v="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 "/>
    <s v="99 - MULTIPROVINCIAL"/>
    <n v="50000"/>
    <n v="71150"/>
    <n v="5410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 "/>
    <s v="99 - MULTIPROVINCIAL"/>
    <n v="8861403"/>
    <n v="7997712.6799999997"/>
    <n v="6632986.9300000006"/>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 "/>
    <s v="99 - MULTIPROVINCIAL"/>
    <n v="4000000"/>
    <n v="4000000"/>
    <n v="3669516.18"/>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 "/>
    <s v="99 - MULTIPROVINCIAL"/>
    <n v="967920"/>
    <n v="1452871.6"/>
    <n v="879129.64"/>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 "/>
    <s v="99 - MULTIPROVINCIAL"/>
    <n v="6421880"/>
    <n v="8395619.9900000002"/>
    <n v="4512295.26"/>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 "/>
    <s v="99 - MULTIPROVINCIAL"/>
    <n v="130900000"/>
    <n v="110333978.64999999"/>
    <n v="101714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 "/>
    <s v="99 - MULTIPROVINCIAL"/>
    <n v="3584000"/>
    <n v="3993852.3"/>
    <n v="2985213.54"/>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 "/>
    <s v="99 - MULTIPROVINCIAL"/>
    <n v="0"/>
    <n v="226967.09999999998"/>
    <n v="226967.1"/>
  </r>
  <r>
    <s v="2024"/>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 "/>
    <s v="99 - MULTIPROVINCIAL"/>
    <n v="471559"/>
    <n v="432147"/>
    <n v="213687.9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 "/>
    <s v="99 - MULTIPROVINCIAL"/>
    <n v="250000"/>
    <n v="386302.46"/>
    <n v="92002.44"/>
  </r>
  <r>
    <s v="2024"/>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70 - DONACION EXTERNA"/>
    <s v=" "/>
    <s v="99 - MULTIPROVINCIAL"/>
    <n v="0"/>
    <n v="730715"/>
    <n v="0"/>
  </r>
  <r>
    <s v="2024"/>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 "/>
    <s v="99 - MULTIPROVINCIAL"/>
    <n v="6122100"/>
    <n v="623712"/>
    <n v="558368.4800000001"/>
  </r>
  <r>
    <s v="2024"/>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 "/>
    <s v="99 - MULTIPROVINCIAL"/>
    <n v="45000"/>
    <n v="49088"/>
    <n v="44958"/>
  </r>
  <r>
    <s v="2024"/>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 "/>
    <s v="99 - MULTIPROVINCIAL"/>
    <n v="22600"/>
    <n v="93485"/>
    <n v="85889.84"/>
  </r>
  <r>
    <s v="2024"/>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 "/>
    <s v="99 - MULTIPROVINCIAL"/>
    <n v="1541800"/>
    <n v="1531800"/>
    <n v="1150871.9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70 - DONACION EXTERNA"/>
    <s v=" "/>
    <s v="99 - MULTIPROVINCIAL"/>
    <n v="0"/>
    <n v="216000"/>
    <n v="0"/>
  </r>
  <r>
    <s v="2024"/>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 "/>
    <s v="99 - MULTIPROVINCIAL"/>
    <n v="2026840"/>
    <n v="2048294.94"/>
    <n v="1913947.7799999998"/>
  </r>
  <r>
    <s v="2024"/>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70 - DONACION EXTERNA"/>
    <s v=" "/>
    <s v="99 - MULTIPROVINCIAL"/>
    <n v="0"/>
    <n v="523723.27"/>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 "/>
    <s v="01 - DISTRITO NACIONAL"/>
    <n v="92579142"/>
    <n v="98695487"/>
    <n v="65577870.169999994"/>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 "/>
    <s v="01 - DISTRITO NACIONAL"/>
    <n v="6365883"/>
    <n v="6365883"/>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 "/>
    <s v="01 - DISTRITO NACIONAL"/>
    <n v="11872007"/>
    <n v="11872007"/>
    <n v="10139762.23"/>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 "/>
    <s v="01 - DISTRITO NACIONAL"/>
    <n v="2418412"/>
    <n v="2418412"/>
    <n v="1596334.4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 "/>
    <s v="01 - DISTRITO NACIONAL"/>
    <n v="242943"/>
    <n v="242943"/>
    <n v="90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 "/>
    <s v="01 - DISTRITO NACIONAL"/>
    <n v="10000"/>
    <n v="20000"/>
    <n v="4377.5"/>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 "/>
    <s v="01 - DISTRITO NACIONAL"/>
    <n v="560522"/>
    <n v="560522"/>
    <n v="488826.6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1616427"/>
    <n v="1616427"/>
    <n v="445488.32999999996"/>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 "/>
    <s v="01 - DISTRITO NACIONAL"/>
    <n v="294583"/>
    <n v="194583"/>
    <n v="23854.21999999999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 "/>
    <s v="01 - DISTRITO NACIONAL"/>
    <n v="12791182"/>
    <n v="15691182"/>
    <n v="11399201.309999999"/>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 "/>
    <s v="01 - DISTRITO NACIONAL"/>
    <n v="5270000"/>
    <n v="2770000"/>
    <n v="1820522.83"/>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 "/>
    <s v="01 - DISTRITO NACIONAL"/>
    <n v="251271"/>
    <n v="537371"/>
    <n v="235811.71"/>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 "/>
    <s v="01 - DISTRITO NACIONAL"/>
    <n v="2734261"/>
    <n v="1534261"/>
    <n v="484007.33"/>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1145000"/>
    <n v="1148900"/>
    <n v="200106.49"/>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12124912"/>
    <n v="11824912"/>
    <n v="8003135.71"/>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 "/>
    <s v="01 - DISTRITO NACIONAL"/>
    <n v="2312709"/>
    <n v="3212709"/>
    <n v="1727672.96"/>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 "/>
    <s v="99 - MULTIPROVINCIAL"/>
    <n v="354042588"/>
    <n v="359696050.80000001"/>
    <n v="240797735.5"/>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 "/>
    <s v="99 - MULTIPROVINCIAL"/>
    <n v="25819810"/>
    <n v="22662200"/>
    <n v="17147000"/>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 "/>
    <s v="99 - MULTIPROVINCIAL"/>
    <n v="18731883"/>
    <n v="19770330.199999999"/>
    <n v="14293546.380000001"/>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 "/>
    <s v="99 - MULTIPROVINCIAL"/>
    <n v="13693720"/>
    <n v="15531064"/>
    <n v="11074895.689999998"/>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 "/>
    <s v="99 - MULTIPROVINCIAL"/>
    <n v="250000"/>
    <n v="920300"/>
    <n v="705841.19"/>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 "/>
    <s v="99 - MULTIPROVINCIAL"/>
    <n v="6001800"/>
    <n v="6901800"/>
    <n v="4818174.24"/>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 "/>
    <s v="99 - MULTIPROVINCIAL"/>
    <n v="100000"/>
    <n v="330000"/>
    <n v="17380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 "/>
    <s v="99 - MULTIPROVINCIAL"/>
    <n v="7760000"/>
    <n v="9370261"/>
    <n v="1469536.82"/>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 "/>
    <s v="99 - MULTIPROVINCIAL"/>
    <n v="8212894"/>
    <n v="8722894"/>
    <n v="7972728.5800000001"/>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 "/>
    <s v="99 - MULTIPROVINCIAL"/>
    <n v="9600000"/>
    <n v="5119700"/>
    <n v="1707346.03"/>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 "/>
    <s v="99 - MULTIPROVINCIAL"/>
    <n v="1510000"/>
    <n v="3817510"/>
    <n v="13556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 "/>
    <s v="99 - MULTIPROVINCIAL"/>
    <n v="1404725"/>
    <n v="1789425"/>
    <n v="868535.5"/>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 "/>
    <s v="99 - MULTIPROVINCIAL"/>
    <n v="36245498"/>
    <n v="45267659"/>
    <n v="25142126.580000002"/>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 "/>
    <s v="99 - MULTIPROVINCIAL"/>
    <n v="17202505"/>
    <n v="18599541"/>
    <n v="2183607.23"/>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 "/>
    <s v="99 - MULTIPROVINCIAL"/>
    <n v="2062000"/>
    <n v="910920"/>
    <n v="135318.34"/>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 "/>
    <s v="99 - MULTIPROVINCIAL"/>
    <n v="3285000"/>
    <n v="1687851"/>
    <n v="1602850.1600000001"/>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 "/>
    <s v="99 - MULTIPROVINCIAL"/>
    <n v="45000"/>
    <n v="78682"/>
    <n v="8378"/>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 "/>
    <s v="99 - MULTIPROVINCIAL"/>
    <n v="40947495"/>
    <n v="51892737"/>
    <n v="30158351.510000002"/>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 "/>
    <s v="99 - MULTIPROVINCIAL"/>
    <n v="14011500"/>
    <n v="59420317"/>
    <n v="7481267.29"/>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 "/>
    <s v="01 - DISTRITO NACIONAL"/>
    <n v="18952961"/>
    <n v="20204549"/>
    <n v="11023190.759999998"/>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2 - SOBRESUELDOS"/>
    <s v="N"/>
    <s v="00 - N/A"/>
    <s v="10 - FONDO GENERAL"/>
    <s v=" "/>
    <s v="01 - DISTRITO NACIONAL"/>
    <n v="50000"/>
    <n v="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 "/>
    <s v="01 - DISTRITO NACIONAL"/>
    <n v="2800000"/>
    <n v="2800000"/>
    <n v="1694736.1299999994"/>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 "/>
    <s v="01 - DISTRITO NACIONAL"/>
    <n v="525000"/>
    <n v="525000"/>
    <n v="402587.68999999994"/>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 "/>
    <s v="01 - DISTRITO NACIONAL"/>
    <n v="50000"/>
    <n v="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150000"/>
    <n v="1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 "/>
    <s v="01 - DISTRITO NACIONAL"/>
    <n v="130000"/>
    <n v="130000"/>
    <n v="0"/>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 "/>
    <s v="01 - DISTRITO NACIONAL"/>
    <n v="2400000"/>
    <n v="2400000"/>
    <n v="1608182.81"/>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 "/>
    <s v="01 - DISTRITO NACIONAL"/>
    <n v="600000"/>
    <n v="600000"/>
    <n v="464766.6"/>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 "/>
    <s v="01 - DISTRITO NACIONAL"/>
    <n v="150000"/>
    <n v="150000"/>
    <n v="29629.8"/>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 "/>
    <s v="01 - DISTRITO NACIONAL"/>
    <n v="150000"/>
    <n v="150000"/>
    <n v="122199.96"/>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1435000"/>
    <n v="1435000"/>
    <n v="921971.5"/>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 "/>
    <s v="01 - DISTRITO NACIONAL"/>
    <n v="600000"/>
    <n v="600000"/>
    <n v="21414.6"/>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 "/>
    <s v="99 - MULTIPROVINCIAL"/>
    <n v="815586285"/>
    <n v="855045183.00999999"/>
    <n v="572747135.98999989"/>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 "/>
    <s v="99 - MULTIPROVINCIAL"/>
    <n v="54568201"/>
    <n v="57473674.600000009"/>
    <n v="42179643.71999999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 "/>
    <s v="99 - MULTIPROVINCIAL"/>
    <n v="36678490"/>
    <n v="36678490"/>
    <n v="28606323.300000008"/>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 "/>
    <s v="99 - MULTIPROVINCIAL"/>
    <n v="2500000"/>
    <n v="2800000"/>
    <n v="2580362.88"/>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 "/>
    <s v="99 - MULTIPROVINCIAL"/>
    <n v="5700000"/>
    <n v="8965800"/>
    <n v="8661950"/>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 "/>
    <s v="99 - MULTIPROVINCIAL"/>
    <n v="18291824"/>
    <n v="18291824"/>
    <n v="11817788.799999999"/>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 "/>
    <s v="99 - MULTIPROVINCIAL"/>
    <n v="27008045"/>
    <n v="26608045"/>
    <n v="25994907.62000000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 "/>
    <s v="99 - MULTIPROVINCIAL"/>
    <n v="26000000"/>
    <n v="33865091.129999995"/>
    <n v="19849611.05000000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 "/>
    <s v="99 - MULTIPROVINCIAL"/>
    <n v="2020000"/>
    <n v="2254908.86"/>
    <n v="1451248.5600000003"/>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 "/>
    <s v="99 - MULTIPROVINCIAL"/>
    <n v="42000000"/>
    <n v="42870418.530000001"/>
    <n v="20499763.149999999"/>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 "/>
    <s v="99 - MULTIPROVINCIAL"/>
    <n v="41000000"/>
    <n v="34017895.480000004"/>
    <n v="16821616.829999998"/>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 "/>
    <s v="99 - MULTIPROVINCIAL"/>
    <n v="3557760"/>
    <n v="4782510"/>
    <n v="2393372.6599999997"/>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 "/>
    <s v="99 - MULTIPROVINCIAL"/>
    <n v="0"/>
    <n v="18231"/>
    <n v="0"/>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 "/>
    <s v="99 - MULTIPROVINCIAL"/>
    <n v="23919550"/>
    <n v="9677569.879999999"/>
    <n v="3686081.9400000004"/>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 "/>
    <s v="99 - MULTIPROVINCIAL"/>
    <n v="0"/>
    <n v="1659002.1299999997"/>
    <n v="1658377.77"/>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 "/>
    <s v="99 - MULTIPROVINCIAL"/>
    <n v="105880450"/>
    <n v="126576044.40000001"/>
    <n v="86141579.849999994"/>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 "/>
    <s v="99 - MULTIPROVINCIAL"/>
    <n v="72300000"/>
    <n v="59558318.340000004"/>
    <n v="40033180.370000005"/>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 "/>
    <s v="01 - DISTRITO NACIONAL"/>
    <n v="34206024"/>
    <n v="36351024"/>
    <n v="23597591.059999995"/>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 "/>
    <s v="01 - DISTRITO NACIONAL"/>
    <n v="4830131"/>
    <n v="4830131"/>
    <n v="3628443.8399999994"/>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 "/>
    <s v="01 - DISTRITO NACIONAL"/>
    <n v="1275000"/>
    <n v="1292000"/>
    <n v="1157319.8500000001"/>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2 - PUBLICIDAD, IMPRESIÓN Y ENCUADERNACIÓN"/>
    <s v="N"/>
    <s v="00 - N/A"/>
    <s v="10 - FONDO GENERAL"/>
    <s v=" "/>
    <s v="01 - DISTRITO NACIONAL"/>
    <n v="40000"/>
    <n v="400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 "/>
    <s v="01 - DISTRITO NACIONAL"/>
    <n v="10000"/>
    <n v="100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5 - ALQUILERES Y RENTAS"/>
    <s v="N"/>
    <s v="00 - N/A"/>
    <s v="10 - FONDO GENERAL"/>
    <s v=" "/>
    <s v="01 - DISTRITO NACIONAL"/>
    <n v="30175"/>
    <n v="30175"/>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 "/>
    <s v="01 - DISTRITO NACIONAL"/>
    <n v="525000"/>
    <n v="683000"/>
    <n v="624500.84"/>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2229912"/>
    <n v="1006312"/>
    <n v="712826.2"/>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 "/>
    <s v="01 - DISTRITO NACIONAL"/>
    <n v="230000"/>
    <n v="207600"/>
    <n v="52652.119999999995"/>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 "/>
    <s v="01 - DISTRITO NACIONAL"/>
    <n v="50000"/>
    <n v="175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 "/>
    <s v="01 - DISTRITO NACIONAL"/>
    <n v="4100000"/>
    <n v="4020000"/>
    <n v="2916413.02"/>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 "/>
    <s v="01 - DISTRITO NACIONAL"/>
    <n v="1399000"/>
    <n v="1328500"/>
    <n v="1300328.1399999999"/>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 "/>
    <s v="01 - DISTRITO NACIONAL"/>
    <n v="95000"/>
    <n v="124700"/>
    <n v="119052.48999999999"/>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 "/>
    <s v="01 - DISTRITO NACIONAL"/>
    <n v="30000"/>
    <n v="5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 "/>
    <s v="01 - DISTRITO NACIONAL"/>
    <n v="700000"/>
    <n v="567300"/>
    <n v="490902"/>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867000"/>
    <n v="507800"/>
    <n v="481394.2"/>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4136000"/>
    <n v="5082500"/>
    <n v="3846943.3400000003"/>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 "/>
    <s v="01 - DISTRITO NACIONAL"/>
    <n v="1675000"/>
    <n v="2902200"/>
    <n v="2227780.630000000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 "/>
    <s v="01 - DISTRITO NACIONAL"/>
    <n v="14675425"/>
    <n v="14675425"/>
    <n v="9522574.6500000022"/>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 "/>
    <s v="01 - DISTRITO NACIONAL"/>
    <n v="2133800"/>
    <n v="2133800"/>
    <n v="1475047.420000000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 "/>
    <s v="01 - DISTRITO NACIONAL"/>
    <n v="683200"/>
    <n v="624200"/>
    <n v="368650.05"/>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505144"/>
    <n v="325562.95999999996"/>
    <n v="48823.11"/>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 "/>
    <s v="01 - DISTRITO NACIONAL"/>
    <n v="170000"/>
    <n v="170000"/>
    <n v="1452"/>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 "/>
    <s v="01 - DISTRITO NACIONAL"/>
    <n v="1582443"/>
    <n v="1582443"/>
    <n v="1304951.8999999999"/>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 "/>
    <s v="01 - DISTRITO NACIONAL"/>
    <n v="5000"/>
    <n v="111683"/>
    <n v="111682.91"/>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 "/>
    <s v="01 - DISTRITO NACIONAL"/>
    <n v="62000"/>
    <n v="62000"/>
    <n v="51459.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 "/>
    <s v="01 - DISTRITO NACIONAL"/>
    <n v="110000"/>
    <n v="110000"/>
    <n v="4248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78450"/>
    <n v="78450"/>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1764000"/>
    <n v="1764000"/>
    <n v="1158690.1299999999"/>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 "/>
    <s v="01 - DISTRITO NACIONAL"/>
    <n v="848377"/>
    <n v="921275.04"/>
    <n v="427216.64000000001"/>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 "/>
    <s v="99 - MULTIPROVINCIAL"/>
    <n v="46179453"/>
    <n v="51587509.239999995"/>
    <n v="35471823.020000003"/>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2 - SOBRESUELDOS"/>
    <s v="N"/>
    <s v="00 - N/A"/>
    <s v="10 - FONDO GENERAL"/>
    <s v=" "/>
    <s v="99 - MULTIPROVINCIAL"/>
    <n v="1847100"/>
    <n v="1199100"/>
    <n v="85450"/>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 "/>
    <s v="99 - MULTIPROVINCIAL"/>
    <n v="1038582"/>
    <n v="1278525.76"/>
    <n v="939768.7799999998"/>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 "/>
    <s v="99 - MULTIPROVINCIAL"/>
    <n v="1581600"/>
    <n v="1605800"/>
    <n v="1199209.3899999999"/>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2 - PUBLICIDAD, IMPRESIÓN Y ENCUADERNACIÓN"/>
    <s v="N"/>
    <s v="00 - N/A"/>
    <s v="10 - FONDO GENERAL"/>
    <s v=" "/>
    <s v="99 - MULTIPROVINCIAL"/>
    <n v="0"/>
    <n v="24050"/>
    <n v="24048.400000000001"/>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 "/>
    <s v="99 - MULTIPROVINCIAL"/>
    <n v="400000"/>
    <n v="400000"/>
    <n v="2169.6"/>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 "/>
    <s v="99 - MULTIPROVINCIAL"/>
    <n v="463211"/>
    <n v="639280"/>
    <n v="639279.82000000007"/>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 "/>
    <s v="99 - MULTIPROVINCIAL"/>
    <n v="50000"/>
    <n v="1850000"/>
    <n v="16756"/>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 "/>
    <s v="99 - MULTIPROVINCIAL"/>
    <n v="159000"/>
    <n v="159000"/>
    <n v="5900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 "/>
    <s v="99 - MULTIPROVINCIAL"/>
    <n v="500000"/>
    <n v="1451750"/>
    <n v="124608"/>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 "/>
    <s v="99 - MULTIPROVINCIAL"/>
    <n v="1600000"/>
    <n v="1406931"/>
    <n v="780687.20000000007"/>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 "/>
    <s v="99 - MULTIPROVINCIAL"/>
    <n v="1615671"/>
    <n v="2700375"/>
    <n v="99592"/>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 "/>
    <s v="99 - MULTIPROVINCIAL"/>
    <n v="5200000"/>
    <n v="200000"/>
    <n v="94911.44"/>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 "/>
    <s v="99 - MULTIPROVINCIAL"/>
    <n v="17000000"/>
    <n v="18630000"/>
    <n v="12749984"/>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 "/>
    <s v="99 - MULTIPROVINCIAL"/>
    <n v="50000"/>
    <n v="71485"/>
    <n v="70822.16"/>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 "/>
    <s v="99 - MULTIPROVINCIAL"/>
    <n v="5780000"/>
    <n v="5780000"/>
    <n v="5720714.3799999999"/>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 "/>
    <s v="99 - MULTIPROVINCIAL"/>
    <n v="634251"/>
    <n v="745062"/>
    <n v="561205.35"/>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 "/>
    <s v="01 - DISTRITO NACIONAL"/>
    <n v="12604600"/>
    <n v="13641167"/>
    <n v="7894425.0999999996"/>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 "/>
    <s v="01 - DISTRITO NACIONAL"/>
    <n v="35000"/>
    <n v="3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 "/>
    <s v="01 - DISTRITO NACIONAL"/>
    <n v="1765000"/>
    <n v="1765000"/>
    <n v="1177820.92"/>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 "/>
    <s v="01 - DISTRITO NACIONAL"/>
    <n v="810000"/>
    <n v="925344"/>
    <n v="859061.26000000013"/>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 "/>
    <s v="01 - DISTRITO NACIONAL"/>
    <n v="20000"/>
    <n v="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 "/>
    <s v="01 - DISTRITO NACIONAL"/>
    <n v="105000"/>
    <n v="105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160000"/>
    <n v="124230.1"/>
    <n v="124136"/>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 "/>
    <s v="01 - DISTRITO NACIONAL"/>
    <n v="1800000"/>
    <n v="1800000"/>
    <n v="1349020.0399999998"/>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 "/>
    <s v="01 - DISTRITO NACIONAL"/>
    <n v="90500"/>
    <n v="61456"/>
    <n v="6136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 "/>
    <s v="01 - DISTRITO NACIONAL"/>
    <n v="60000"/>
    <n v="41700"/>
    <n v="4170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30000"/>
    <n v="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1907000"/>
    <n v="1893769.9"/>
    <n v="1539268.44"/>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 "/>
    <s v="01 - DISTRITO NACIONAL"/>
    <n v="86890"/>
    <n v="46890"/>
    <n v="46555.3"/>
  </r>
  <r>
    <s v="2024"/>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 "/>
    <s v="99 - MULTIPROVINCIAL"/>
    <n v="720765182"/>
    <n v="728085182"/>
    <n v="502528846.05999994"/>
  </r>
  <r>
    <s v="2024"/>
    <x v="0"/>
    <x v="0"/>
    <x v="0"/>
    <x v="0"/>
    <s v="2 - Poder Ejecutivo"/>
    <s v="0202 - MINISTERIO DE  INTERIOR Y POLICÍA"/>
    <s v="0008 - HOSPITAL GENERAL DOCENTE DE LA POLICIA NACIONAL"/>
    <s v="4 - SERVICIOS SOCIALES"/>
    <s v="4.2 - Salud"/>
    <s v="4.2.02 - Servicios hospitalarios"/>
    <s v="2.1 - REMUNERACIONES Y CONTRIBUCIONES"/>
    <s v="2.1.2 - SOBRESUELDOS"/>
    <s v="N"/>
    <s v="00 - N/A"/>
    <s v="10 - FONDO GENERAL"/>
    <s v=" "/>
    <s v="99 - MULTIPROVINCIAL"/>
    <n v="7920000"/>
    <n v="600000"/>
    <n v="600000"/>
  </r>
  <r>
    <s v="2024"/>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 "/>
    <s v="99 - MULTIPROVINCIAL"/>
    <n v="60357145"/>
    <n v="60357145"/>
    <n v="44632168.959999993"/>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 "/>
    <s v="99 - MULTIPROVINCIAL"/>
    <n v="2400000"/>
    <n v="2839348.8"/>
    <n v="1704528.2999999998"/>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 "/>
    <s v="99 - MULTIPROVINCIAL"/>
    <n v="0"/>
    <n v="1234000"/>
    <n v="733988"/>
  </r>
  <r>
    <s v="2024"/>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 "/>
    <s v="99 - MULTIPROVINCIAL"/>
    <n v="0"/>
    <n v="50000"/>
    <n v="16730.3"/>
  </r>
  <r>
    <s v="2024"/>
    <x v="0"/>
    <x v="0"/>
    <x v="0"/>
    <x v="0"/>
    <s v="2 - Poder Ejecutivo"/>
    <s v="0202 - MINISTERIO DE  INTERIOR Y POLICÍA"/>
    <s v="0008 - HOSPITAL GENERAL DOCENTE DE LA POLICIA NACIONAL"/>
    <s v="4 - SERVICIOS SOCIALES"/>
    <s v="4.2 - Salud"/>
    <s v="4.2.02 - Servicios hospitalarios"/>
    <s v="2.2 - CONTRATACIÓN DE SERVICIOS"/>
    <s v="2.2.5 - ALQUILERES Y RENTAS"/>
    <s v="N"/>
    <s v="00 - N/A"/>
    <s v="10 - FONDO GENERAL"/>
    <s v=" "/>
    <s v="99 - MULTIPROVINCIAL"/>
    <n v="0"/>
    <n v="530878"/>
    <n v="0"/>
  </r>
  <r>
    <s v="2024"/>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10 - FONDO GENERAL"/>
    <s v=" "/>
    <s v="99 - MULTIPROVINCIAL"/>
    <n v="0"/>
    <n v="462537.2"/>
    <n v="462537.19"/>
  </r>
  <r>
    <s v="2024"/>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 "/>
    <s v="99 - MULTIPROVINCIAL"/>
    <n v="0"/>
    <n v="4004000"/>
    <n v="1488784.6"/>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 "/>
    <s v="99 - MULTIPROVINCIAL"/>
    <n v="0"/>
    <n v="1156892.8"/>
    <n v="534966.55000000005"/>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 "/>
    <s v="99 - MULTIPROVINCIAL"/>
    <n v="0"/>
    <n v="3493919"/>
    <n v="1572456.8900000001"/>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 "/>
    <s v="99 - MULTIPROVINCIAL"/>
    <n v="566400"/>
    <n v="1871362"/>
    <n v="437440"/>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 "/>
    <s v="99 - MULTIPROVINCIAL"/>
    <n v="0"/>
    <n v="315034"/>
    <n v="58882"/>
  </r>
  <r>
    <s v="2024"/>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 "/>
    <s v="99 - MULTIPROVINCIAL"/>
    <n v="0"/>
    <n v="264000"/>
    <n v="92040"/>
  </r>
  <r>
    <s v="2024"/>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 "/>
    <s v="99 - MULTIPROVINCIAL"/>
    <n v="16800000"/>
    <n v="16800000"/>
    <n v="10274234.059999999"/>
  </r>
  <r>
    <s v="2024"/>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 "/>
    <s v="99 - MULTIPROVINCIAL"/>
    <n v="0"/>
    <n v="2000000"/>
    <n v="0"/>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 "/>
    <s v="99 - MULTIPROVINCIAL"/>
    <n v="1500000"/>
    <n v="2446000"/>
    <n v="2021045"/>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 "/>
    <s v="99 - MULTIPROVINCIAL"/>
    <n v="0"/>
    <n v="1000000"/>
    <n v="998191.5"/>
  </r>
  <r>
    <s v="2024"/>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 "/>
    <s v="99 - MULTIPROVINCIAL"/>
    <n v="5382675"/>
    <n v="5382675"/>
    <n v="2002981.9300000002"/>
  </r>
  <r>
    <s v="2024"/>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 "/>
    <s v="99 - MULTIPROVINCIAL"/>
    <n v="20000000"/>
    <n v="20250000"/>
    <n v="12498586.039999999"/>
  </r>
  <r>
    <s v="2024"/>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 "/>
    <s v="99 - MULTIPROVINCIAL"/>
    <n v="0"/>
    <n v="2003500"/>
    <n v="3304"/>
  </r>
  <r>
    <s v="2024"/>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 "/>
    <s v="99 - MULTIPROVINCIAL"/>
    <n v="100000"/>
    <n v="100000"/>
    <n v="0"/>
  </r>
  <r>
    <s v="2024"/>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 "/>
    <s v="99 - MULTIPROVINCIAL"/>
    <n v="0"/>
    <n v="2243373"/>
    <n v="8566.7999999999993"/>
  </r>
  <r>
    <s v="2024"/>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 "/>
    <s v="99 - MULTIPROVINCIAL"/>
    <n v="0"/>
    <n v="970204"/>
    <n v="886732.83"/>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 "/>
    <s v="99 - MULTIPROVINCIAL"/>
    <n v="35460000"/>
    <n v="35648507.200000003"/>
    <n v="24396342.81000001"/>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 "/>
    <s v="99 - MULTIPROVINCIAL"/>
    <n v="0"/>
    <n v="22452200.399999999"/>
    <n v="11411410.27"/>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 "/>
    <s v="99 - MULTIPROVINCIAL"/>
    <n v="39014000"/>
    <n v="34184874"/>
    <n v="30732133.890000001"/>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 "/>
    <s v="99 - MULTIPROVINCIAL"/>
    <n v="149600000"/>
    <n v="78102224.860000014"/>
    <n v="5609696.7600000007"/>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 "/>
    <s v="99 - MULTIPROVINCIAL"/>
    <n v="32541513"/>
    <n v="41626000"/>
    <n v="28752000"/>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 "/>
    <s v="99 - MULTIPROVINCIAL"/>
    <n v="7792800"/>
    <n v="7792800"/>
    <n v="5802100"/>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 "/>
    <s v="99 - MULTIPROVINCIAL"/>
    <n v="2170044"/>
    <n v="2728104"/>
    <n v="2041392"/>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 "/>
    <s v="99 - MULTIPROVINCIAL"/>
    <n v="1220400"/>
    <n v="1520400"/>
    <n v="918998.41999999993"/>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 "/>
    <s v="99 - MULTIPROVINCIAL"/>
    <n v="15000"/>
    <n v="15000"/>
    <n v="13357.72"/>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 "/>
    <s v="99 - MULTIPROVINCIAL"/>
    <n v="1450087"/>
    <n v="820600"/>
    <n v="293774"/>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 "/>
    <s v="99 - MULTIPROVINCIAL"/>
    <n v="140000"/>
    <n v="0"/>
    <n v="0"/>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 "/>
    <s v="99 - MULTIPROVINCIAL"/>
    <n v="834500"/>
    <n v="727886"/>
    <n v="469502.68"/>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 "/>
    <s v="99 - MULTIPROVINCIAL"/>
    <n v="19500000"/>
    <n v="19300000"/>
    <n v="15266166"/>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 "/>
    <s v="99 - MULTIPROVINCIAL"/>
    <n v="5711900"/>
    <n v="6115417.9000000004"/>
    <n v="4590817.9000000004"/>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 "/>
    <s v="99 - MULTIPROVINCIAL"/>
    <n v="1914389"/>
    <n v="1717485.1"/>
    <n v="1036585.68"/>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 "/>
    <s v="01 - DISTRITO NACIONAL"/>
    <n v="9859095"/>
    <n v="10001095"/>
    <n v="6670675"/>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 "/>
    <s v="01 - DISTRITO NACIONAL"/>
    <n v="1351000"/>
    <n v="1351000"/>
    <n v="1033230.2899999998"/>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 "/>
    <s v="01 - DISTRITO NACIONAL"/>
    <n v="2030000"/>
    <n v="2030000"/>
    <n v="1963921.0300000007"/>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 "/>
    <s v="01 - DISTRITO NACIONAL"/>
    <n v="504000"/>
    <n v="504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 "/>
    <s v="01 - DISTRITO NACIONAL"/>
    <n v="40000"/>
    <n v="40000"/>
    <n v="15940.14"/>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 "/>
    <s v="01 - DISTRITO NACIONAL"/>
    <n v="1920000"/>
    <n v="1920000"/>
    <n v="1767893.44"/>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 "/>
    <s v="01 - DISTRITO NACIONAL"/>
    <n v="250000"/>
    <n v="65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 "/>
    <s v="01 - DISTRITO NACIONAL"/>
    <n v="0"/>
    <n v="60000"/>
    <n v="59799.87"/>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 "/>
    <s v="01 - DISTRITO NACIONAL"/>
    <n v="120000"/>
    <n v="4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0"/>
    <n v="5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2040000"/>
    <n v="2040000"/>
    <n v="1524327.9"/>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 "/>
    <s v="01 - DISTRITO NACIONAL"/>
    <n v="600000"/>
    <n v="192000"/>
    <n v="111494.2"/>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 "/>
    <s v="01 - DISTRITO NACIONAL"/>
    <n v="16973000"/>
    <n v="18345000"/>
    <n v="11847001.66"/>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 "/>
    <s v="01 - DISTRITO NACIONAL"/>
    <n v="2204682"/>
    <n v="2204682"/>
    <n v="1831828.5100000002"/>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 "/>
    <s v="01 - DISTRITO NACIONAL"/>
    <n v="852000"/>
    <n v="852000"/>
    <n v="761168.39999999991"/>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 "/>
    <s v="01 - DISTRITO NACIONAL"/>
    <n v="45000"/>
    <n v="65660"/>
    <n v="53409.770000000004"/>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 "/>
    <s v="01 - DISTRITO NACIONAL"/>
    <n v="263000"/>
    <n v="242340"/>
    <n v="179813.95"/>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 "/>
    <s v="01 - DISTRITO NACIONAL"/>
    <n v="100000"/>
    <n v="100000"/>
    <n v="24119.200000000001"/>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 "/>
    <s v="01 - DISTRITO NACIONAL"/>
    <n v="3050000"/>
    <n v="3985000"/>
    <n v="2807768"/>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 "/>
    <s v="01 - DISTRITO NACIONAL"/>
    <n v="135000"/>
    <n v="2800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 "/>
    <s v="01 - DISTRITO NACIONAL"/>
    <n v="150000"/>
    <n v="170000"/>
    <n v="53595"/>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 "/>
    <s v="01 - DISTRITO NACIONAL"/>
    <n v="380000"/>
    <n v="722680"/>
    <n v="307678.15999999997"/>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 "/>
    <s v="01 - DISTRITO NACIONAL"/>
    <n v="65000"/>
    <n v="93500"/>
    <n v="25399.78"/>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 "/>
    <s v="01 - DISTRITO NACIONAL"/>
    <n v="2043200"/>
    <n v="2021200"/>
    <n v="1561946.4000000001"/>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 "/>
    <s v="01 - DISTRITO NACIONAL"/>
    <n v="510000"/>
    <n v="560820"/>
    <n v="363411.94000000006"/>
  </r>
  <r>
    <s v="2024"/>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 "/>
    <s v="99 - MULTIPROVINCIAL"/>
    <n v="5909588471"/>
    <n v="5952554518.9899998"/>
    <n v="3981989352.2599998"/>
  </r>
  <r>
    <s v="2024"/>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 "/>
    <s v="99 - MULTIPROVINCIAL"/>
    <n v="100582722"/>
    <n v="102820944.5"/>
    <n v="70327205.25"/>
  </r>
  <r>
    <s v="2024"/>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 "/>
    <s v="99 - MULTIPROVINCIAL"/>
    <n v="372613031"/>
    <n v="427271084.03000003"/>
    <n v="318913749.26000011"/>
  </r>
  <r>
    <s v="2024"/>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 "/>
    <s v="99 - MULTIPROVINCIAL"/>
    <n v="97816087"/>
    <n v="100970547"/>
    <n v="68805711.830000013"/>
  </r>
  <r>
    <s v="2024"/>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 "/>
    <s v="99 - MULTIPROVINCIAL"/>
    <n v="0"/>
    <n v="163806"/>
    <n v="163795.79999999999"/>
  </r>
  <r>
    <s v="2024"/>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 "/>
    <s v="99 - MULTIPROVINCIAL"/>
    <n v="0"/>
    <n v="785320.67999999993"/>
    <n v="753795.90999999992"/>
  </r>
  <r>
    <s v="2024"/>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 "/>
    <s v="99 - MULTIPROVINCIAL"/>
    <n v="24500000"/>
    <n v="24500000"/>
    <n v="20143379.840000004"/>
  </r>
  <r>
    <s v="2024"/>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 "/>
    <s v="99 - MULTIPROVINCIAL"/>
    <n v="0"/>
    <n v="856600"/>
    <n v="742342.23"/>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 "/>
    <s v="99 - MULTIPROVINCIAL"/>
    <n v="0"/>
    <n v="5900000"/>
    <n v="4312333.07"/>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 "/>
    <s v="99 - MULTIPROVINCIAL"/>
    <n v="0"/>
    <n v="4300000"/>
    <n v="900906.71"/>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 "/>
    <s v="99 - MULTIPROVINCIAL"/>
    <n v="0"/>
    <n v="1701500"/>
    <n v="1233890.1400000001"/>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 "/>
    <s v="99 - MULTIPROVINCIAL"/>
    <n v="0"/>
    <n v="1283520"/>
    <n v="283520"/>
  </r>
  <r>
    <s v="2024"/>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 "/>
    <s v="99 - MULTIPROVINCIAL"/>
    <n v="10906940"/>
    <n v="53446475"/>
    <n v="12116208.460000001"/>
  </r>
  <r>
    <s v="2024"/>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 "/>
    <s v="99 - MULTIPROVINCIAL"/>
    <n v="0"/>
    <n v="2859715.2"/>
    <n v="2859715.2"/>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 "/>
    <s v="99 - MULTIPROVINCIAL"/>
    <n v="194000000"/>
    <n v="61707047.590000011"/>
    <n v="6569662.5"/>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 "/>
    <s v="99 - MULTIPROVINCIAL"/>
    <n v="2613045"/>
    <n v="2228923.3199999998"/>
    <n v="1089627.75"/>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 "/>
    <s v="99 - MULTIPROVINCIAL"/>
    <n v="4436100"/>
    <n v="8634514.9499999993"/>
    <n v="1860345.52"/>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 "/>
    <s v="99 - MULTIPROVINCIAL"/>
    <n v="0"/>
    <n v="6182900"/>
    <n v="2210961.91"/>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 "/>
    <s v="99 - MULTIPROVINCIAL"/>
    <n v="877000"/>
    <n v="876980"/>
    <n v="307227.16000000003"/>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 "/>
    <s v="99 - MULTIPROVINCIAL"/>
    <n v="0"/>
    <n v="119417"/>
    <n v="119416"/>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 "/>
    <s v="99 - MULTIPROVINCIAL"/>
    <n v="201914566"/>
    <n v="242490339"/>
    <n v="180380760.31"/>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 "/>
    <s v="99 - MULTIPROVINCIAL"/>
    <n v="0"/>
    <n v="2812214"/>
    <n v="1692464"/>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 "/>
    <s v="99 - MULTIPROVINCIAL"/>
    <n v="0"/>
    <n v="52689600.840000004"/>
    <n v="48044218.410000004"/>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 "/>
    <s v="99 - MULTIPROVINCIAL"/>
    <n v="0"/>
    <n v="4376786.3499999996"/>
    <n v="2928941.5"/>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 "/>
    <s v="99 - MULTIPROVINCIAL"/>
    <n v="0"/>
    <n v="6802261.0999999996"/>
    <n v="5220756.03"/>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 "/>
    <s v="99 - MULTIPROVINCIAL"/>
    <n v="0"/>
    <n v="1730816.33"/>
    <n v="1702393.0699999998"/>
  </r>
  <r>
    <s v="2024"/>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 "/>
    <s v="99 - MULTIPROVINCIAL"/>
    <n v="0"/>
    <n v="8336400"/>
    <n v="2950468.97"/>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 "/>
    <s v="99 - MULTIPROVINCIAL"/>
    <n v="0"/>
    <n v="10658569.010000002"/>
    <n v="2782274.5800000005"/>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 "/>
    <s v="99 - MULTIPROVINCIAL"/>
    <n v="0"/>
    <n v="100606.35"/>
    <n v="100606.35"/>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 "/>
    <s v="99 - MULTIPROVINCIAL"/>
    <n v="286945617"/>
    <n v="326410301.44"/>
    <n v="252722744.31999999"/>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 "/>
    <s v="99 - MULTIPROVINCIAL"/>
    <n v="0"/>
    <n v="7218267.6500000004"/>
    <n v="154318.67000000001"/>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 "/>
    <s v="99 - MULTIPROVINCIAL"/>
    <n v="99990468"/>
    <n v="81063173.170000002"/>
    <n v="36259440.910000019"/>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 "/>
    <s v="99 - MULTIPROVINCIAL"/>
    <n v="0"/>
    <n v="6586389.3699999992"/>
    <n v="5219291.3699999992"/>
  </r>
  <r>
    <s v="2024"/>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 "/>
    <s v="99 - MULTIPROVINCIAL"/>
    <n v="279785604"/>
    <n v="329536972.72000003"/>
    <n v="246463325.20000002"/>
  </r>
  <r>
    <s v="2024"/>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 "/>
    <s v="99 - MULTIPROVINCIAL"/>
    <n v="5689992"/>
    <n v="5589992"/>
    <n v="3248858.25"/>
  </r>
  <r>
    <s v="2024"/>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 "/>
    <s v="99 - MULTIPROVINCIAL"/>
    <n v="5609200"/>
    <n v="5609200"/>
    <n v="3690000"/>
  </r>
  <r>
    <s v="2024"/>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 "/>
    <s v="99 - MULTIPROVINCIAL"/>
    <n v="0"/>
    <n v="100000"/>
    <n v="99993.2"/>
  </r>
  <r>
    <s v="2024"/>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 "/>
    <s v="99 - MULTIPROVINCIAL"/>
    <n v="0"/>
    <n v="100000"/>
    <n v="0"/>
  </r>
  <r>
    <s v="2024"/>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 "/>
    <s v="99 - MULTIPROVINCIAL"/>
    <n v="0"/>
    <n v="8790066"/>
    <n v="8759470.3900000006"/>
  </r>
  <r>
    <s v="2024"/>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 "/>
    <s v="99 - MULTIPROVINCIAL"/>
    <n v="0"/>
    <n v="225001"/>
    <n v="25000.01"/>
  </r>
  <r>
    <s v="2024"/>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 "/>
    <s v="99 - MULTIPROVINCIAL"/>
    <n v="880738"/>
    <n v="981433"/>
    <n v="968830.87"/>
  </r>
  <r>
    <s v="2024"/>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 "/>
    <s v="99 - MULTIPROVINCIAL"/>
    <n v="7349711"/>
    <n v="6433949"/>
    <n v="5843427.120000001"/>
  </r>
  <r>
    <s v="2024"/>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 "/>
    <s v="99 - MULTIPROVINCIAL"/>
    <n v="241938140"/>
    <n v="304074625.31999999"/>
    <n v="246863799.72999999"/>
  </r>
  <r>
    <s v="2024"/>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 "/>
    <s v="99 - MULTIPROVINCIAL"/>
    <n v="15450276"/>
    <n v="15660276"/>
    <n v="11940251.25"/>
  </r>
  <r>
    <s v="2024"/>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 "/>
    <s v="99 - MULTIPROVINCIAL"/>
    <n v="5574280"/>
    <n v="5574280"/>
    <n v="1416000"/>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 "/>
    <s v="01 - DISTRITO NACIONAL"/>
    <n v="4648567080"/>
    <n v="5248377340.6400003"/>
    <n v="3077296527.3500004"/>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 "/>
    <s v="99 - MULTIPROVINCIAL"/>
    <n v="10205946484"/>
    <n v="10241186801.49"/>
    <n v="7650655347.3200016"/>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 "/>
    <s v="01 - DISTRITO NACIONAL"/>
    <n v="148660963"/>
    <n v="188088314.19999999"/>
    <n v="139314570.14999998"/>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 "/>
    <s v="99 - MULTIPROVINCIAL"/>
    <n v="551183877"/>
    <n v="644653854.84000003"/>
    <n v="479348270.96999997"/>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 "/>
    <s v="01 - DISTRITO NACIONAL"/>
    <n v="205704501"/>
    <n v="301895670.73000002"/>
    <n v="227502051.01000002"/>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 "/>
    <s v="99 - MULTIPROVINCIAL"/>
    <n v="726916324"/>
    <n v="724290596.64999998"/>
    <n v="540362013.5999999"/>
  </r>
  <r>
    <s v="2024"/>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 "/>
    <s v="01 - DISTRITO NACIONAL"/>
    <n v="192749263"/>
    <n v="197749263"/>
    <n v="142803170.96000001"/>
  </r>
  <r>
    <s v="2024"/>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 "/>
    <s v="99 - MULTIPROVINCIAL"/>
    <n v="3446199"/>
    <n v="2582199"/>
    <n v="2313510.0499999998"/>
  </r>
  <r>
    <s v="2024"/>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 "/>
    <s v="01 - DISTRITO NACIONAL"/>
    <n v="54135000"/>
    <n v="36018744"/>
    <n v="26989328.449999999"/>
  </r>
  <r>
    <s v="2024"/>
    <x v="0"/>
    <x v="0"/>
    <x v="0"/>
    <x v="0"/>
    <s v="2 - Poder Ejecutivo"/>
    <s v="0203 - MINISTERIO DE DEFENSA"/>
    <s v="0001 - EJERCITO DE LA REPUBLICA DOMINICANA"/>
    <s v="1 - SERVICIOS  GENERALES"/>
    <s v="1.3 - Defensa nacional"/>
    <s v="1.3.01 - Defensa militar"/>
    <s v="2.2 - CONTRATACIÓN DE SERVICIOS"/>
    <s v="2.2.3 - VIÁTICOS"/>
    <s v="N"/>
    <s v="00 - N/A"/>
    <s v="20 - FONDOS CON DESTINO ESPECÍFICO"/>
    <s v=" "/>
    <s v="01 - DISTRITO NACIONAL"/>
    <n v="0"/>
    <n v="743875"/>
    <n v="743875"/>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 "/>
    <s v="99 - MULTIPROVINCIAL"/>
    <n v="2800000"/>
    <n v="5693430"/>
    <n v="5692135.6299999999"/>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 "/>
    <s v="01 - DISTRITO NACIONAL"/>
    <n v="0"/>
    <n v="283000"/>
    <n v="0"/>
  </r>
  <r>
    <s v="2024"/>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 "/>
    <s v="01 - DISTRITO NACIONAL"/>
    <n v="2152320"/>
    <n v="2627663.3199999998"/>
    <n v="1747757"/>
  </r>
  <r>
    <s v="2024"/>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 "/>
    <s v="01 - DISTRITO NACIONAL"/>
    <n v="10000000"/>
    <n v="105469975"/>
    <n v="591577.59"/>
  </r>
  <r>
    <s v="2024"/>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 "/>
    <s v="99 - MULTIPROVINCIAL"/>
    <n v="0"/>
    <n v="335570"/>
    <n v="331142.01"/>
  </r>
  <r>
    <s v="2024"/>
    <x v="0"/>
    <x v="0"/>
    <x v="0"/>
    <x v="0"/>
    <s v="2 - Poder Ejecutivo"/>
    <s v="0203 - MINISTERIO DE DEFENSA"/>
    <s v="0001 - EJERCITO DE LA REPUBLICA DOMINICANA"/>
    <s v="1 - SERVICIOS  GENERALES"/>
    <s v="1.3 - Defensa nacional"/>
    <s v="1.3.01 - Defensa militar"/>
    <s v="2.2 - CONTRATACIÓN DE SERVICIOS"/>
    <s v="2.2.6 - SEGUROS"/>
    <s v="N"/>
    <s v="00 - N/A"/>
    <s v="20 - FONDOS CON DESTINO ESPECÍFICO"/>
    <s v=" "/>
    <s v="01 - DISTRITO NACIONAL"/>
    <n v="0"/>
    <n v="11224"/>
    <n v="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 "/>
    <s v="01 - DISTRITO NACIONAL"/>
    <n v="5664000"/>
    <n v="6018000"/>
    <n v="451350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 "/>
    <s v="99 - MULTIPROVINCIAL"/>
    <n v="11100002"/>
    <n v="0"/>
    <n v="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20 - FONDOS CON DESTINO ESPECÍFICO"/>
    <s v=" "/>
    <s v="01 - DISTRITO NACIONAL"/>
    <n v="0"/>
    <n v="950002"/>
    <n v="950000.01"/>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 "/>
    <s v="01 - DISTRITO NACIONAL"/>
    <n v="1117749"/>
    <n v="2055652.8"/>
    <n v="319545.75"/>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 "/>
    <s v="99 - MULTIPROVINCIAL"/>
    <n v="2000000"/>
    <n v="4000000"/>
    <n v="0"/>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 "/>
    <s v="01 - DISTRITO NACIONAL"/>
    <n v="319707120"/>
    <n v="319707120"/>
    <n v="249520832"/>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 "/>
    <s v="99 - MULTIPROVINCIAL"/>
    <n v="185505720"/>
    <n v="203603697"/>
    <n v="145218542.01999998"/>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 "/>
    <s v="01 - DISTRITO NACIONAL"/>
    <n v="0"/>
    <n v="2138119"/>
    <n v="2133262.98"/>
  </r>
  <r>
    <s v="2024"/>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 "/>
    <s v="99 - MULTIPROVINCIAL"/>
    <n v="43687383"/>
    <n v="182486684.55000001"/>
    <n v="176204122.39999998"/>
  </r>
  <r>
    <s v="2024"/>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 "/>
    <s v="01 - DISTRITO NACIONAL"/>
    <n v="0"/>
    <n v="965000"/>
    <n v="962172"/>
  </r>
  <r>
    <s v="2024"/>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 "/>
    <s v="99 - MULTIPROVINCIAL"/>
    <n v="12590000"/>
    <n v="11977000"/>
    <n v="11947708.859999999"/>
  </r>
  <r>
    <s v="2024"/>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 "/>
    <s v="99 - MULTIPROVINCIAL"/>
    <n v="4575000"/>
    <n v="725000"/>
    <n v="683437.88"/>
  </r>
  <r>
    <s v="2024"/>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 "/>
    <s v="99 - MULTIPROVINCIAL"/>
    <n v="11350000"/>
    <n v="8272217.6999999993"/>
    <n v="7895445.6100000003"/>
  </r>
  <r>
    <s v="2024"/>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 "/>
    <s v="99 - MULTIPROVINCIAL"/>
    <n v="15084000"/>
    <n v="9583010"/>
    <n v="9043706.209999999"/>
  </r>
  <r>
    <s v="2024"/>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 "/>
    <s v="01 - DISTRITO NACIONAL"/>
    <n v="0"/>
    <n v="2258067.2000000002"/>
    <n v="1077163"/>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 "/>
    <s v="01 - DISTRITO NACIONAL"/>
    <n v="50977940"/>
    <n v="53851324"/>
    <n v="34654748.300000004"/>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 "/>
    <s v="99 - MULTIPROVINCIAL"/>
    <n v="106334326"/>
    <n v="127235789"/>
    <n v="98485308.889999986"/>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 "/>
    <s v="01 - DISTRITO NACIONAL"/>
    <n v="0"/>
    <n v="1971098"/>
    <n v="1962794.3"/>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 "/>
    <s v="01 - DISTRITO NACIONAL"/>
    <n v="0"/>
    <n v="0"/>
    <n v="0"/>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 "/>
    <s v="99 - MULTIPROVINCIAL"/>
    <n v="38572800"/>
    <n v="171340042.64000005"/>
    <n v="164578342.11000001"/>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 "/>
    <s v="01 - DISTRITO NACIONAL"/>
    <n v="20536333"/>
    <n v="11215947.800000001"/>
    <n v="7871974.6099999994"/>
  </r>
  <r>
    <s v="2024"/>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 "/>
    <s v="99 - MULTIPROVINCIAL"/>
    <n v="7973270215"/>
    <n v="8076407306.9099998"/>
    <n v="5513944982.7200003"/>
  </r>
  <r>
    <s v="2024"/>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 "/>
    <s v="99 - MULTIPROVINCIAL"/>
    <n v="366162384"/>
    <n v="366237384"/>
    <n v="290636635.25"/>
  </r>
  <r>
    <s v="2024"/>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 "/>
    <s v="99 - MULTIPROVINCIAL"/>
    <n v="443932673"/>
    <n v="510713655.09000003"/>
    <n v="387961345.5200001"/>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 "/>
    <s v="99 - MULTIPROVINCIAL"/>
    <n v="245415434"/>
    <n v="209015434"/>
    <n v="160358024.57999995"/>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20 - FONDOS CON DESTINO ESPECÍFICO"/>
    <s v=" "/>
    <s v="99 - MULTIPROVINCIAL"/>
    <n v="354943313"/>
    <n v="345295313"/>
    <n v="0"/>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 "/>
    <s v="99 - MULTIPROVINCIAL"/>
    <n v="200000"/>
    <n v="428000"/>
    <n v="427160"/>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20 - FONDOS CON DESTINO ESPECÍFICO"/>
    <s v=" "/>
    <s v="99 - MULTIPROVINCIAL"/>
    <n v="0"/>
    <n v="226630.8"/>
    <n v="169896.4"/>
  </r>
  <r>
    <s v="2024"/>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 "/>
    <s v="99 - MULTIPROVINCIAL"/>
    <n v="40728741"/>
    <n v="62588907"/>
    <n v="49976481.799999997"/>
  </r>
  <r>
    <s v="2024"/>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 "/>
    <s v="99 - MULTIPROVINCIAL"/>
    <n v="6000000"/>
    <n v="11299000"/>
    <n v="7412895.790000001"/>
  </r>
  <r>
    <s v="2024"/>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 "/>
    <s v="99 - MULTIPROVINCIAL"/>
    <n v="0"/>
    <n v="100000"/>
    <n v="0"/>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 "/>
    <s v="99 - MULTIPROVINCIAL"/>
    <n v="1920000"/>
    <n v="2733342.57"/>
    <n v="851452.6"/>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 "/>
    <s v="99 - MULTIPROVINCIAL"/>
    <n v="0"/>
    <n v="3192500"/>
    <n v="2992494.0199999996"/>
  </r>
  <r>
    <s v="2024"/>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 "/>
    <s v="99 - MULTIPROVINCIAL"/>
    <n v="195000000"/>
    <n v="251948645"/>
    <n v="194999998.78999999"/>
  </r>
  <r>
    <s v="2024"/>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 "/>
    <s v="99 - MULTIPROVINCIAL"/>
    <n v="100000000"/>
    <n v="178599790"/>
    <n v="177942991.44"/>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 "/>
    <s v="99 - MULTIPROVINCIAL"/>
    <n v="555000"/>
    <n v="2263568"/>
    <n v="183283.31"/>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3696668.5999999996"/>
    <n v="2475999.6900000004"/>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 "/>
    <s v="99 - MULTIPROVINCIAL"/>
    <n v="3546200"/>
    <n v="219200"/>
    <n v="0"/>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 "/>
    <s v="99 - MULTIPROVINCIAL"/>
    <n v="0"/>
    <n v="72083324"/>
    <n v="500000.43"/>
  </r>
  <r>
    <s v="2024"/>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20 - FONDOS CON DESTINO ESPECÍFICO"/>
    <s v=" "/>
    <s v="99 - MULTIPROVINCIAL"/>
    <n v="0"/>
    <n v="589253.6"/>
    <n v="475422"/>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 "/>
    <s v="99 - MULTIPROVINCIAL"/>
    <n v="244530000"/>
    <n v="244631770"/>
    <n v="183040575.56"/>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 "/>
    <s v="99 - MULTIPROVINCIAL"/>
    <n v="0"/>
    <n v="4413598.03"/>
    <n v="3322290.94"/>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 "/>
    <s v="99 - MULTIPROVINCIAL"/>
    <n v="8750000"/>
    <n v="14334665.109999999"/>
    <n v="9143582.5899999999"/>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 "/>
    <s v="99 - MULTIPROVINCIAL"/>
    <n v="0"/>
    <n v="60843136.670000002"/>
    <n v="45776584.460000008"/>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 "/>
    <s v="99 - MULTIPROVINCIAL"/>
    <n v="3400000"/>
    <n v="4716748.9000000004"/>
    <n v="1343313.1"/>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 "/>
    <s v="99 - MULTIPROVINCIAL"/>
    <n v="0"/>
    <n v="7915701.9100000001"/>
    <n v="7780742.7799999984"/>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 "/>
    <s v="99 - MULTIPROVINCIAL"/>
    <n v="30000"/>
    <n v="30000"/>
    <n v="0"/>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20 - FONDOS CON DESTINO ESPECÍFICO"/>
    <s v=" "/>
    <s v="99 - MULTIPROVINCIAL"/>
    <n v="0"/>
    <n v="52302"/>
    <n v="25565"/>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 "/>
    <s v="99 - MULTIPROVINCIAL"/>
    <n v="2910000"/>
    <n v="3598580"/>
    <n v="1586101.77"/>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 "/>
    <s v="99 - MULTIPROVINCIAL"/>
    <n v="0"/>
    <n v="8718659.3599999994"/>
    <n v="7302886.2699999996"/>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 "/>
    <s v="99 - MULTIPROVINCIAL"/>
    <n v="4551000"/>
    <n v="4290566.32"/>
    <n v="991261.43"/>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 "/>
    <s v="99 - MULTIPROVINCIAL"/>
    <n v="0"/>
    <n v="37683797.169999994"/>
    <n v="31084544.640000004"/>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 "/>
    <s v="99 - MULTIPROVINCIAL"/>
    <n v="224350569"/>
    <n v="248452863.59"/>
    <n v="161131711.65999997"/>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 "/>
    <s v="99 - MULTIPROVINCIAL"/>
    <n v="0"/>
    <n v="34636831.910000004"/>
    <n v="31200057.47000001"/>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 "/>
    <s v="99 - MULTIPROVINCIAL"/>
    <n v="29815000"/>
    <n v="17414257.109999999"/>
    <n v="9422031.5500000007"/>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 "/>
    <s v="99 - MULTIPROVINCIAL"/>
    <n v="1012942212"/>
    <n v="444539834.97999984"/>
    <n v="81681369.530000001"/>
  </r>
  <r>
    <s v="2024"/>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 "/>
    <s v="99 - MULTIPROVINCIAL"/>
    <n v="1444648774"/>
    <n v="1449980188"/>
    <n v="852359077.98999989"/>
  </r>
  <r>
    <s v="2024"/>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 "/>
    <s v="99 - MULTIPROVINCIAL"/>
    <n v="0"/>
    <n v="1404112"/>
    <n v="0"/>
  </r>
  <r>
    <s v="2024"/>
    <x v="0"/>
    <x v="0"/>
    <x v="0"/>
    <x v="0"/>
    <s v="2 - Poder Ejecutivo"/>
    <s v="0203 - MINISTERIO DE DEFENSA"/>
    <s v="0001 - MINISTERIO DE DEFENSA"/>
    <s v="1 - SERVICIOS  GENERALES"/>
    <s v="1.3 - Defensa nacional"/>
    <s v="1.3.01 - Defensa militar"/>
    <s v="2.1 - REMUNERACIONES Y CONTRIBUCIONES"/>
    <s v="2.1.2 - SOBRESUELDOS"/>
    <s v="N"/>
    <s v="00 - N/A"/>
    <s v="10 - FONDO GENERAL"/>
    <s v=" "/>
    <s v="99 - MULTIPROVINCIAL"/>
    <n v="36715695"/>
    <n v="248363695"/>
    <n v="147907907"/>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 "/>
    <s v="99 - MULTIPROVINCIAL"/>
    <n v="14730605"/>
    <n v="14133243"/>
    <n v="9345239.1300000027"/>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 "/>
    <s v="99 - MULTIPROVINCIAL"/>
    <n v="0"/>
    <n v="85888"/>
    <n v="0"/>
  </r>
  <r>
    <s v="2024"/>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 "/>
    <s v="99 - MULTIPROVINCIAL"/>
    <n v="138012294"/>
    <n v="158765959"/>
    <n v="113338247.35999998"/>
  </r>
  <r>
    <s v="2024"/>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 "/>
    <s v="99 - MULTIPROVINCIAL"/>
    <n v="1220000"/>
    <n v="3370000"/>
    <n v="1598824.6000000003"/>
  </r>
  <r>
    <s v="2024"/>
    <x v="0"/>
    <x v="0"/>
    <x v="0"/>
    <x v="0"/>
    <s v="2 - Poder Ejecutivo"/>
    <s v="0203 - MINISTERIO DE DEFENSA"/>
    <s v="0001 - MINISTERIO DE DEFENSA"/>
    <s v="1 - SERVICIOS  GENERALES"/>
    <s v="1.3 - Defensa nacional"/>
    <s v="1.3.01 - Defensa militar"/>
    <s v="2.2 - CONTRATACIÓN DE SERVICIOS"/>
    <s v="2.2.3 - VIÁTICOS"/>
    <s v="N"/>
    <s v="00 - N/A"/>
    <s v="10 - FONDO GENERAL"/>
    <s v=" "/>
    <s v="99 - MULTIPROVINCIAL"/>
    <n v="97346356"/>
    <n v="154026356"/>
    <n v="114562762.90000002"/>
  </r>
  <r>
    <s v="2024"/>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 "/>
    <s v="99 - MULTIPROVINCIAL"/>
    <n v="20559220"/>
    <n v="18727237"/>
    <n v="10264014.370000001"/>
  </r>
  <r>
    <s v="2024"/>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 "/>
    <s v="99 - MULTIPROVINCIAL"/>
    <n v="86806457"/>
    <n v="73864439"/>
    <n v="24748478.540000007"/>
  </r>
  <r>
    <s v="2024"/>
    <x v="0"/>
    <x v="0"/>
    <x v="0"/>
    <x v="0"/>
    <s v="2 - Poder Ejecutivo"/>
    <s v="0203 - MINISTERIO DE DEFENSA"/>
    <s v="0001 - MINISTERIO DE DEFENSA"/>
    <s v="1 - SERVICIOS  GENERALES"/>
    <s v="1.3 - Defensa nacional"/>
    <s v="1.3.01 - Defensa militar"/>
    <s v="2.2 - CONTRATACIÓN DE SERVICIOS"/>
    <s v="2.2.6 - SEGUROS"/>
    <s v="N"/>
    <s v="00 - N/A"/>
    <s v="10 - FONDO GENERAL"/>
    <s v=" "/>
    <s v="99 - MULTIPROVINCIAL"/>
    <n v="420706000"/>
    <n v="24408655"/>
    <n v="5457087.9099999992"/>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 "/>
    <s v="99 - MULTIPROVINCIAL"/>
    <n v="301413407"/>
    <n v="105842560"/>
    <n v="63407847.439999998"/>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1210200"/>
    <n v="1009088.03"/>
  </r>
  <r>
    <s v="2024"/>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 "/>
    <s v="99 - MULTIPROVINCIAL"/>
    <n v="24574596"/>
    <n v="35447433"/>
    <n v="23994853.34"/>
  </r>
  <r>
    <s v="2024"/>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 "/>
    <s v="99 - MULTIPROVINCIAL"/>
    <n v="17041887"/>
    <n v="85620770"/>
    <n v="72003019.680000007"/>
  </r>
  <r>
    <s v="2024"/>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 "/>
    <s v="99 - MULTIPROVINCIAL"/>
    <n v="0"/>
    <n v="16490"/>
    <n v="16489.32"/>
  </r>
  <r>
    <s v="2024"/>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 "/>
    <s v="99 - MULTIPROVINCIAL"/>
    <n v="207111556"/>
    <n v="249230123"/>
    <n v="128082501.90000002"/>
  </r>
  <r>
    <s v="2024"/>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 "/>
    <s v="99 - MULTIPROVINCIAL"/>
    <n v="70420958"/>
    <n v="552826913"/>
    <n v="219733935.15000001"/>
  </r>
  <r>
    <s v="2024"/>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 "/>
    <s v="99 - MULTIPROVINCIAL"/>
    <n v="0"/>
    <n v="390295"/>
    <n v="390294.92"/>
  </r>
  <r>
    <s v="2024"/>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 "/>
    <s v="99 - MULTIPROVINCIAL"/>
    <n v="33401769"/>
    <n v="15556769"/>
    <n v="5912382.1000000015"/>
  </r>
  <r>
    <s v="2024"/>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 "/>
    <s v="99 - MULTIPROVINCIAL"/>
    <n v="0"/>
    <n v="800000"/>
    <n v="623471.78"/>
  </r>
  <r>
    <s v="2024"/>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 "/>
    <s v="99 - MULTIPROVINCIAL"/>
    <n v="13167400"/>
    <n v="4472400"/>
    <n v="758920.64"/>
  </r>
  <r>
    <s v="2024"/>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 "/>
    <s v="99 - MULTIPROVINCIAL"/>
    <n v="0"/>
    <n v="100000"/>
    <n v="0"/>
  </r>
  <r>
    <s v="2024"/>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 "/>
    <s v="99 - MULTIPROVINCIAL"/>
    <n v="10200000"/>
    <n v="9793102"/>
    <n v="3267748.939999999"/>
  </r>
  <r>
    <s v="2024"/>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 "/>
    <s v="99 - MULTIPROVINCIAL"/>
    <n v="0"/>
    <n v="478742"/>
    <n v="478723.88"/>
  </r>
  <r>
    <s v="2024"/>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 "/>
    <s v="99 - MULTIPROVINCIAL"/>
    <n v="29802652"/>
    <n v="23723188"/>
    <n v="2221844.11"/>
  </r>
  <r>
    <s v="2024"/>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 "/>
    <s v="99 - MULTIPROVINCIAL"/>
    <n v="0"/>
    <n v="7910"/>
    <n v="7882.4"/>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 "/>
    <s v="99 - MULTIPROVINCIAL"/>
    <n v="213270024"/>
    <n v="226717038"/>
    <n v="163540085.86000004"/>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 "/>
    <s v="99 - MULTIPROVINCIAL"/>
    <n v="0"/>
    <n v="600000"/>
    <n v="336160.75999999995"/>
  </r>
  <r>
    <s v="2024"/>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 "/>
    <s v="99 - MULTIPROVINCIAL"/>
    <n v="183570158"/>
    <n v="105183187"/>
    <n v="44484840.569999985"/>
  </r>
  <r>
    <s v="2024"/>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 "/>
    <s v="99 - MULTIPROVINCIAL"/>
    <n v="0"/>
    <n v="1452739"/>
    <n v="605725.04"/>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 "/>
    <s v="32 - SANTO DOMINGO"/>
    <n v="37592121"/>
    <n v="37814922.079999998"/>
    <n v="26173167.079999998"/>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 "/>
    <s v="32 - SANTO DOMINGO"/>
    <n v="1076577"/>
    <n v="1146398.2"/>
    <n v="820143.31"/>
  </r>
  <r>
    <s v="2024"/>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 "/>
    <s v="32 - SANTO DOMINGO"/>
    <n v="1250000"/>
    <n v="1250000"/>
    <n v="752442.76"/>
  </r>
  <r>
    <s v="2024"/>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 "/>
    <s v="32 - SANTO DOMINGO"/>
    <n v="420000"/>
    <n v="420000"/>
    <n v="254880"/>
  </r>
  <r>
    <s v="2024"/>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 "/>
    <s v="32 - SANTO DOMINGO"/>
    <n v="150000"/>
    <n v="150000"/>
    <n v="49475.740000000005"/>
  </r>
  <r>
    <s v="2024"/>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 "/>
    <s v="32 - SANTO DOMINGO"/>
    <n v="300000"/>
    <n v="1059411"/>
    <n v="300000.99"/>
  </r>
  <r>
    <s v="2024"/>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 "/>
    <s v="32 - SANTO DOMINGO"/>
    <n v="12550000"/>
    <n v="4091176.5999999996"/>
    <n v="0"/>
  </r>
  <r>
    <s v="2024"/>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 "/>
    <s v="32 - SANTO DOMINGO"/>
    <n v="4711200"/>
    <n v="4736712.78"/>
    <n v="3935458.88"/>
  </r>
  <r>
    <s v="2024"/>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 "/>
    <s v="32 - SANTO DOMINGO"/>
    <n v="155000"/>
    <n v="2575183.2000000002"/>
    <n v="2439425.8000000003"/>
  </r>
  <r>
    <s v="2024"/>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 "/>
    <s v="32 - SANTO DOMINGO"/>
    <n v="900000"/>
    <n v="1462059.74"/>
    <n v="310042.88"/>
  </r>
  <r>
    <s v="2024"/>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 "/>
    <s v="32 - SANTO DOMINGO"/>
    <n v="1200000"/>
    <n v="1200000"/>
    <n v="999930"/>
  </r>
  <r>
    <s v="2024"/>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 "/>
    <s v="32 - SANTO DOMINGO"/>
    <n v="5000"/>
    <n v="311517.43"/>
    <n v="163853.01999999999"/>
  </r>
  <r>
    <s v="2024"/>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 "/>
    <s v="32 - SANTO DOMINGO"/>
    <n v="205000"/>
    <n v="6617849.2000000002"/>
    <n v="6125485.6100000003"/>
  </r>
  <r>
    <s v="2024"/>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 "/>
    <s v="32 - SANTO DOMINGO"/>
    <n v="6237610"/>
    <n v="7900000"/>
    <n v="5161614.6800000025"/>
  </r>
  <r>
    <s v="2024"/>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 "/>
    <s v="32 - SANTO DOMINGO"/>
    <n v="6076618"/>
    <n v="1960817.77"/>
    <n v="885831.22000000009"/>
  </r>
  <r>
    <s v="2024"/>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 "/>
    <s v="99 - MULTIPROVINCIAL"/>
    <n v="33786297"/>
    <n v="33786297"/>
    <n v="23152576.419999994"/>
  </r>
  <r>
    <s v="2024"/>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 "/>
    <s v="99 - MULTIPROVINCIAL"/>
    <n v="273600"/>
    <n v="273600"/>
    <n v="205200"/>
  </r>
  <r>
    <s v="2024"/>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 "/>
    <s v="99 - MULTIPROVINCIAL"/>
    <n v="1107175"/>
    <n v="1107175"/>
    <n v="861866.73"/>
  </r>
  <r>
    <s v="2024"/>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 "/>
    <s v="99 - MULTIPROVINCIAL"/>
    <n v="2273991"/>
    <n v="2273991"/>
    <n v="1408203.04"/>
  </r>
  <r>
    <s v="2024"/>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 "/>
    <s v="99 - MULTIPROVINCIAL"/>
    <n v="179000"/>
    <n v="179000"/>
    <n v="58035.94"/>
  </r>
  <r>
    <s v="2024"/>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 "/>
    <s v="99 - MULTIPROVINCIAL"/>
    <n v="174213"/>
    <n v="174213"/>
    <n v="165105.60999999999"/>
  </r>
  <r>
    <s v="2024"/>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 "/>
    <s v="99 - MULTIPROVINCIAL"/>
    <n v="1091296"/>
    <n v="1091296"/>
    <n v="770615.26"/>
  </r>
  <r>
    <s v="2024"/>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10 - FONDO GENERAL"/>
    <s v=" "/>
    <s v="99 - MULTIPROVINCIAL"/>
    <n v="160000"/>
    <n v="160000"/>
    <n v="0"/>
  </r>
  <r>
    <s v="2024"/>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 "/>
    <s v="99 - MULTIPROVINCIAL"/>
    <n v="175000"/>
    <n v="175000"/>
    <n v="94400"/>
  </r>
  <r>
    <s v="2024"/>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 "/>
    <s v="99 - MULTIPROVINCIAL"/>
    <n v="4206000"/>
    <n v="4106000"/>
    <n v="3121202.36"/>
  </r>
  <r>
    <s v="2024"/>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 "/>
    <s v="99 - MULTIPROVINCIAL"/>
    <n v="825000"/>
    <n v="1025077.2"/>
    <n v="632397.30999999994"/>
  </r>
  <r>
    <s v="2024"/>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 "/>
    <s v="99 - MULTIPROVINCIAL"/>
    <n v="550000"/>
    <n v="392079.57"/>
    <n v="331271.55"/>
  </r>
  <r>
    <s v="2024"/>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 "/>
    <s v="99 - MULTIPROVINCIAL"/>
    <n v="1760000"/>
    <n v="1651427.8"/>
    <n v="1381427.8"/>
  </r>
  <r>
    <s v="2024"/>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20 - FONDOS CON DESTINO ESPECÍFICO"/>
    <s v=" "/>
    <s v="99 - MULTIPROVINCIAL"/>
    <n v="0"/>
    <n v="470000"/>
    <n v="0"/>
  </r>
  <r>
    <s v="2024"/>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 "/>
    <s v="99 - MULTIPROVINCIAL"/>
    <n v="820000"/>
    <n v="504352.61"/>
    <n v="504352.61"/>
  </r>
  <r>
    <s v="2024"/>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 "/>
    <s v="99 - MULTIPROVINCIAL"/>
    <n v="1776000"/>
    <n v="1768140.19"/>
    <n v="1492709.2699999998"/>
  </r>
  <r>
    <s v="2024"/>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 "/>
    <s v="99 - MULTIPROVINCIAL"/>
    <n v="23848797"/>
    <n v="24113379.550000001"/>
    <n v="19623812.760000002"/>
  </r>
  <r>
    <s v="2024"/>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 "/>
    <s v="99 - MULTIPROVINCIAL"/>
    <n v="0"/>
    <n v="0"/>
    <n v="0"/>
  </r>
  <r>
    <s v="2024"/>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 "/>
    <s v="99 - MULTIPROVINCIAL"/>
    <n v="3305000"/>
    <n v="3530340.0799999996"/>
    <n v="2825994.3099999996"/>
  </r>
  <r>
    <s v="2024"/>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 "/>
    <s v="99 - MULTIPROVINCIAL"/>
    <n v="0"/>
    <n v="110811.5"/>
    <n v="0"/>
  </r>
  <r>
    <s v="2024"/>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 "/>
    <s v="99 - MULTIPROVINCIAL"/>
    <n v="343631712"/>
    <n v="343504753"/>
    <n v="238200958.88"/>
  </r>
  <r>
    <s v="2024"/>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 "/>
    <s v="99 - MULTIPROVINCIAL"/>
    <n v="496000"/>
    <n v="6475200"/>
    <n v="4831800"/>
  </r>
  <r>
    <s v="2024"/>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 "/>
    <s v="99 - MULTIPROVINCIAL"/>
    <n v="15605618"/>
    <n v="15731618"/>
    <n v="11785926.300000001"/>
  </r>
  <r>
    <s v="2024"/>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 "/>
    <s v="99 - MULTIPROVINCIAL"/>
    <n v="27000000"/>
    <n v="32801040"/>
    <n v="24595377.550000004"/>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 "/>
    <s v="99 - MULTIPROVINCIAL"/>
    <n v="700000"/>
    <n v="348160"/>
    <n v="348159.94"/>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 "/>
    <s v="99 - MULTIPROVINCIAL"/>
    <n v="244347"/>
    <n v="0"/>
    <n v="0"/>
  </r>
  <r>
    <s v="2024"/>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 "/>
    <s v="99 - MULTIPROVINCIAL"/>
    <n v="3783600"/>
    <n v="3783600"/>
    <n v="2530050"/>
  </r>
  <r>
    <s v="2024"/>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 "/>
    <s v="99 - MULTIPROVINCIAL"/>
    <n v="1280"/>
    <n v="0"/>
    <n v="0"/>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 "/>
    <s v="99 - MULTIPROVINCIAL"/>
    <n v="1200000"/>
    <n v="3085830"/>
    <n v="2035588.2599999998"/>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 "/>
    <s v="99 - MULTIPROVINCIAL"/>
    <n v="144195"/>
    <n v="0"/>
    <n v="0"/>
  </r>
  <r>
    <s v="2024"/>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 "/>
    <s v="99 - MULTIPROVINCIAL"/>
    <n v="5500000"/>
    <n v="9505690"/>
    <n v="5054781.2299999995"/>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 "/>
    <s v="99 - MULTIPROVINCIAL"/>
    <n v="2100000"/>
    <n v="7637083"/>
    <n v="625640.41"/>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 "/>
    <s v="99 - MULTIPROVINCIAL"/>
    <n v="490111"/>
    <n v="2233729"/>
    <n v="0"/>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 "/>
    <s v="99 - MULTIPROVINCIAL"/>
    <n v="3100000"/>
    <n v="3608999"/>
    <n v="1108820"/>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 "/>
    <s v="99 - MULTIPROVINCIAL"/>
    <n v="11600"/>
    <n v="207333"/>
    <n v="207325.62"/>
  </r>
  <r>
    <s v="2024"/>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 "/>
    <s v="99 - MULTIPROVINCIAL"/>
    <n v="1000000"/>
    <n v="686817"/>
    <n v="436216.5"/>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 "/>
    <s v="99 - MULTIPROVINCIAL"/>
    <n v="84285000"/>
    <n v="86137877"/>
    <n v="70228834.860000014"/>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 "/>
    <s v="99 - MULTIPROVINCIAL"/>
    <n v="197482"/>
    <n v="174000"/>
    <n v="87994.240000000005"/>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 "/>
    <s v="99 - MULTIPROVINCIAL"/>
    <n v="6308238"/>
    <n v="6942238"/>
    <n v="5169862.91"/>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 "/>
    <s v="99 - MULTIPROVINCIAL"/>
    <n v="426125"/>
    <n v="106125"/>
    <n v="0"/>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 "/>
    <s v="99 - MULTIPROVINCIAL"/>
    <n v="1670000"/>
    <n v="3249000"/>
    <n v="2274549.1300000004"/>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 "/>
    <s v="99 - MULTIPROVINCIAL"/>
    <n v="276270"/>
    <n v="31270"/>
    <n v="0"/>
  </r>
  <r>
    <s v="2024"/>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 "/>
    <s v="99 - MULTIPROVINCIAL"/>
    <n v="11116000"/>
    <n v="5116000"/>
    <n v="77250.31"/>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 "/>
    <s v="99 - MULTIPROVINCIAL"/>
    <n v="1150000"/>
    <n v="1974000"/>
    <n v="1460301.95"/>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 "/>
    <s v="99 - MULTIPROVINCIAL"/>
    <n v="200000"/>
    <n v="110000"/>
    <n v="0"/>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 "/>
    <s v="99 - MULTIPROVINCIAL"/>
    <n v="3376400"/>
    <n v="7598170"/>
    <n v="2804571.3600000003"/>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 "/>
    <s v="99 - MULTIPROVINCIAL"/>
    <n v="249119"/>
    <n v="152163.4"/>
    <n v="95075.819999999992"/>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 "/>
    <s v="99 - MULTIPROVINCIAL"/>
    <n v="36085762"/>
    <n v="38248762"/>
    <n v="28549004.930000003"/>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 "/>
    <s v="99 - MULTIPROVINCIAL"/>
    <n v="996409"/>
    <n v="605981.6"/>
    <n v="224132.39"/>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 "/>
    <s v="99 - MULTIPROVINCIAL"/>
    <n v="9200000"/>
    <n v="19239061"/>
    <n v="12784950.439999994"/>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 "/>
    <s v="99 - MULTIPROVINCIAL"/>
    <n v="1125691"/>
    <n v="57789"/>
    <n v="57788.13"/>
  </r>
  <r>
    <s v="2024"/>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 "/>
    <s v="99 - MULTIPROVINCIAL"/>
    <n v="25792000"/>
    <n v="23992000"/>
    <n v="16072000"/>
  </r>
  <r>
    <s v="2024"/>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 "/>
    <s v="99 - MULTIPROVINCIAL"/>
    <n v="21344400"/>
    <n v="23144400"/>
    <n v="17200500"/>
  </r>
  <r>
    <s v="2024"/>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 "/>
    <s v="99 - MULTIPROVINCIAL"/>
    <n v="1961780"/>
    <n v="1961780"/>
    <n v="1324332.8"/>
  </r>
  <r>
    <s v="2024"/>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 "/>
    <s v="99 - MULTIPROVINCIAL"/>
    <n v="840000"/>
    <n v="840000"/>
    <n v="330050"/>
  </r>
  <r>
    <s v="2024"/>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 "/>
    <s v="99 - MULTIPROVINCIAL"/>
    <n v="464979"/>
    <n v="464979"/>
    <n v="0"/>
  </r>
  <r>
    <s v="2024"/>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 "/>
    <s v="99 - MULTIPROVINCIAL"/>
    <n v="150000"/>
    <n v="150000"/>
    <n v="0"/>
  </r>
  <r>
    <s v="2024"/>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 "/>
    <s v="99 - MULTIPROVINCIAL"/>
    <n v="126000"/>
    <n v="126000"/>
    <n v="0"/>
  </r>
  <r>
    <s v="2024"/>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 "/>
    <s v="99 - MULTIPROVINCIAL"/>
    <n v="12116895"/>
    <n v="13042895"/>
    <n v="9363216.9400000013"/>
  </r>
  <r>
    <s v="2024"/>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 "/>
    <s v="99 - MULTIPROVINCIAL"/>
    <n v="1471344"/>
    <n v="1216344"/>
    <n v="278531.92"/>
  </r>
  <r>
    <s v="2024"/>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 "/>
    <s v="99 - MULTIPROVINCIAL"/>
    <n v="500000"/>
    <n v="500000"/>
    <n v="153423.6"/>
  </r>
  <r>
    <s v="2024"/>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 "/>
    <s v="99 - MULTIPROVINCIAL"/>
    <n v="0"/>
    <n v="26000"/>
    <n v="25063.200000000001"/>
  </r>
  <r>
    <s v="2024"/>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 "/>
    <s v="99 - MULTIPROVINCIAL"/>
    <n v="204944"/>
    <n v="204944"/>
    <n v="42121.279999999999"/>
  </r>
  <r>
    <s v="2024"/>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 "/>
    <s v="99 - MULTIPROVINCIAL"/>
    <n v="674540"/>
    <n v="555540"/>
    <n v="302872.83999999997"/>
  </r>
  <r>
    <s v="2024"/>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 "/>
    <s v="99 - MULTIPROVINCIAL"/>
    <n v="9774342"/>
    <n v="9834342"/>
    <n v="7673373.2000000002"/>
  </r>
  <r>
    <s v="2024"/>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 "/>
    <s v="99 - MULTIPROVINCIAL"/>
    <n v="3671143"/>
    <n v="3033143"/>
    <n v="1140519.7300000002"/>
  </r>
  <r>
    <s v="2024"/>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 "/>
    <s v="99 - MULTIPROVINCIAL"/>
    <n v="839473778"/>
    <n v="884023778"/>
    <n v="610255287.28999996"/>
  </r>
  <r>
    <s v="2024"/>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 "/>
    <s v="99 - MULTIPROVINCIAL"/>
    <n v="505938"/>
    <n v="539288"/>
    <n v="361680"/>
  </r>
  <r>
    <s v="2024"/>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 "/>
    <s v="99 - MULTIPROVINCIAL"/>
    <n v="27721694"/>
    <n v="29701694"/>
    <n v="22121830.080000002"/>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 "/>
    <s v="99 - MULTIPROVINCIAL"/>
    <n v="240000"/>
    <n v="240000"/>
    <n v="180000"/>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20 - FONDOS CON DESTINO ESPECÍFICO"/>
    <s v=" "/>
    <s v="99 - MULTIPROVINCIAL"/>
    <n v="0"/>
    <n v="70000"/>
    <n v="46774.510000000009"/>
  </r>
  <r>
    <s v="2024"/>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 "/>
    <s v="99 - MULTIPROVINCIAL"/>
    <n v="0"/>
    <n v="379753"/>
    <n v="178985"/>
  </r>
  <r>
    <s v="2024"/>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 "/>
    <s v="99 - MULTIPROVINCIAL"/>
    <n v="0"/>
    <n v="2302850"/>
    <n v="1439679.35"/>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 "/>
    <s v="99 - MULTIPROVINCIAL"/>
    <n v="0"/>
    <n v="4752931"/>
    <n v="1406405.46"/>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 "/>
    <s v="99 - MULTIPROVINCIAL"/>
    <n v="0"/>
    <n v="11920911"/>
    <n v="9173075.3600000013"/>
  </r>
  <r>
    <s v="2024"/>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10 - FONDO GENERAL"/>
    <s v=" "/>
    <s v="99 - MULTIPROVINCIAL"/>
    <n v="0"/>
    <n v="164787"/>
    <n v="164787"/>
  </r>
  <r>
    <s v="2024"/>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 "/>
    <s v="99 - MULTIPROVINCIAL"/>
    <n v="0"/>
    <n v="4896543"/>
    <n v="2708438.58"/>
  </r>
  <r>
    <s v="2024"/>
    <x v="0"/>
    <x v="0"/>
    <x v="0"/>
    <x v="0"/>
    <s v="2 - Poder Ejecutivo"/>
    <s v="0203 - MINISTERIO DE DEFENSA"/>
    <s v="0002 - HOSPITAL MILITAR FAD DR RAMON DE LARA"/>
    <s v="4 - SERVICIOS SOCIALES"/>
    <s v="4.2 - Salud"/>
    <s v="4.2.02 - Servicios hospitalarios"/>
    <s v="2.2 - CONTRATACIÓN DE SERVICIOS"/>
    <s v="2.2.9 - OTRAS CONTRATACIONES DE SERVICIOS"/>
    <s v="N"/>
    <s v="00 - N/A"/>
    <s v="10 - FONDO GENERAL"/>
    <s v=" "/>
    <s v="99 - MULTIPROVINCIAL"/>
    <n v="0"/>
    <n v="1564090"/>
    <n v="156409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 "/>
    <s v="99 - MULTIPROVINCIAL"/>
    <n v="10800000"/>
    <n v="10800000"/>
    <n v="809613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 "/>
    <s v="99 - MULTIPROVINCIAL"/>
    <n v="0"/>
    <n v="666679"/>
    <n v="461518.77"/>
  </r>
  <r>
    <s v="2024"/>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 "/>
    <s v="99 - MULTIPROVINCIAL"/>
    <n v="0"/>
    <n v="3077702"/>
    <n v="1610820.36"/>
  </r>
  <r>
    <s v="2024"/>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 "/>
    <s v="99 - MULTIPROVINCIAL"/>
    <n v="0"/>
    <n v="601033"/>
    <n v="483092"/>
  </r>
  <r>
    <s v="2024"/>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 "/>
    <s v="99 - MULTIPROVINCIAL"/>
    <n v="275392093"/>
    <n v="160000132"/>
    <n v="6245972.4800000004"/>
  </r>
  <r>
    <s v="2024"/>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 "/>
    <s v="99 - MULTIPROVINCIAL"/>
    <n v="60000000"/>
    <n v="60000000"/>
    <n v="37748509.810000002"/>
  </r>
  <r>
    <s v="2024"/>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 "/>
    <s v="99 - MULTIPROVINCIAL"/>
    <n v="0"/>
    <n v="454250"/>
    <n v="376431.38"/>
  </r>
  <r>
    <s v="2024"/>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 "/>
    <s v="99 - MULTIPROVINCIAL"/>
    <n v="0"/>
    <n v="1043653"/>
    <n v="810898.88"/>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 "/>
    <s v="99 - MULTIPROVINCIAL"/>
    <n v="38640000"/>
    <n v="38652585"/>
    <n v="23666666.210000001"/>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 "/>
    <s v="99 - MULTIPROVINCIAL"/>
    <n v="0"/>
    <n v="8911572"/>
    <n v="5397792.04"/>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 "/>
    <s v="99 - MULTIPROVINCIAL"/>
    <n v="67246003"/>
    <n v="53765690"/>
    <n v="30894222.879999995"/>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 "/>
    <s v="99 - MULTIPROVINCIAL"/>
    <n v="0"/>
    <n v="21448202"/>
    <n v="12618564.060000001"/>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 "/>
    <s v="99 - MULTIPROVINCIAL"/>
    <n v="15664483"/>
    <n v="15664483"/>
    <n v="10827171.890000006"/>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 "/>
    <s v="99 - MULTIPROVINCIAL"/>
    <n v="265970"/>
    <n v="265970"/>
    <n v="190837.71000000002"/>
  </r>
  <r>
    <s v="2024"/>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 "/>
    <s v="99 - MULTIPROVINCIAL"/>
    <n v="300000"/>
    <n v="300000"/>
    <n v="69040.790000000008"/>
  </r>
  <r>
    <s v="2024"/>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 "/>
    <s v="99 - MULTIPROVINCIAL"/>
    <n v="888000"/>
    <n v="888000"/>
    <n v="664650"/>
  </r>
  <r>
    <s v="2024"/>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 "/>
    <s v="99 - MULTIPROVINCIAL"/>
    <n v="120000"/>
    <n v="186330"/>
    <n v="119998.22"/>
  </r>
  <r>
    <s v="2024"/>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 "/>
    <s v="99 - MULTIPROVINCIAL"/>
    <n v="6109143"/>
    <n v="6109143"/>
    <n v="4193605.4"/>
  </r>
  <r>
    <s v="2024"/>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 "/>
    <s v="99 - MULTIPROVINCIAL"/>
    <n v="125000"/>
    <n v="125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 "/>
    <s v="99 - MULTIPROVINCIAL"/>
    <n v="1642982"/>
    <n v="1642982"/>
    <n v="665973"/>
  </r>
  <r>
    <s v="2024"/>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 "/>
    <s v="99 - MULTIPROVINCIAL"/>
    <n v="200000"/>
    <n v="20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 "/>
    <s v="99 - MULTIPROVINCIAL"/>
    <n v="150000"/>
    <n v="10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 "/>
    <s v="99 - MULTIPROVINCIAL"/>
    <n v="5205340"/>
    <n v="5205340"/>
    <n v="3360000"/>
  </r>
  <r>
    <s v="2024"/>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 "/>
    <s v="99 - MULTIPROVINCIAL"/>
    <n v="275000"/>
    <n v="125000"/>
    <n v="0"/>
  </r>
  <r>
    <s v="2024"/>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 "/>
    <s v="32 - SANTO DOMINGO"/>
    <n v="28782000"/>
    <n v="28782000"/>
    <n v="21623600"/>
  </r>
  <r>
    <s v="2024"/>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 "/>
    <s v="32 - SANTO DOMINGO"/>
    <n v="452475"/>
    <n v="452475"/>
    <n v="356701.36"/>
  </r>
  <r>
    <s v="2024"/>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 "/>
    <s v="32 - SANTO DOMINGO"/>
    <n v="300000"/>
    <n v="0"/>
    <n v="0"/>
  </r>
  <r>
    <s v="2024"/>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 "/>
    <s v="32 - SANTO DOMINGO"/>
    <n v="350000"/>
    <n v="350000"/>
    <n v="349500"/>
  </r>
  <r>
    <s v="2024"/>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 "/>
    <s v="32 - SANTO DOMINGO"/>
    <n v="200000"/>
    <n v="5392871"/>
    <n v="5392870.8300000001"/>
  </r>
  <r>
    <s v="2024"/>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 "/>
    <s v="32 - SANTO DOMINGO"/>
    <n v="460000"/>
    <n v="305856"/>
    <n v="229392"/>
  </r>
  <r>
    <s v="2024"/>
    <x v="0"/>
    <x v="0"/>
    <x v="0"/>
    <x v="0"/>
    <s v="2 - Poder Ejecutivo"/>
    <s v="0203 - MINISTERIO DE DEFENSA"/>
    <s v="0003 - ESCUELA DE GRADUADOS DE ESTUDIOS MILITARES DEL EJERCITO DE REP. DOM."/>
    <s v="4 - SERVICIOS SOCIALES"/>
    <s v="4.4 - Educación"/>
    <s v="4.4.04 - Educación superior"/>
    <s v="2.2 - CONTRATACIÓN DE SERVICIOS"/>
    <s v="2.2.6 - SEGUROS"/>
    <s v="N"/>
    <s v="00 - N/A"/>
    <s v="10 - FONDO GENERAL"/>
    <s v=" "/>
    <s v="32 - SANTO DOMINGO"/>
    <n v="0"/>
    <n v="218800"/>
    <n v="218799.84"/>
  </r>
  <r>
    <s v="2024"/>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 "/>
    <s v="32 - SANTO DOMINGO"/>
    <n v="3160228"/>
    <n v="1996590.62"/>
    <n v="1996590.21"/>
  </r>
  <r>
    <s v="2024"/>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 "/>
    <s v="32 - SANTO DOMINGO"/>
    <n v="2600000"/>
    <n v="1099000"/>
    <n v="99000"/>
  </r>
  <r>
    <s v="2024"/>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 "/>
    <s v="32 - SANTO DOMINGO"/>
    <n v="900000"/>
    <n v="484331"/>
    <n v="484331"/>
  </r>
  <r>
    <s v="2024"/>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 "/>
    <s v="32 - SANTO DOMINGO"/>
    <n v="5290000"/>
    <n v="5066424.4000000004"/>
    <n v="4253173.1000000006"/>
  </r>
  <r>
    <s v="2024"/>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 "/>
    <s v="32 - SANTO DOMINGO"/>
    <n v="420000"/>
    <n v="5044.5"/>
    <n v="5044.5"/>
  </r>
  <r>
    <s v="2024"/>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 "/>
    <s v="32 - SANTO DOMINGO"/>
    <n v="500000"/>
    <n v="158193.16000000003"/>
    <n v="158193.16000000003"/>
  </r>
  <r>
    <s v="2024"/>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 "/>
    <s v="32 - SANTO DOMINGO"/>
    <n v="200000"/>
    <n v="108103"/>
    <n v="108102"/>
  </r>
  <r>
    <s v="2024"/>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 "/>
    <s v="32 - SANTO DOMINGO"/>
    <n v="200000"/>
    <n v="33388.94"/>
    <n v="33273.94"/>
  </r>
  <r>
    <s v="2024"/>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 "/>
    <s v="32 - SANTO DOMINGO"/>
    <n v="3200000"/>
    <n v="3878728.38"/>
    <n v="270887.53000000003"/>
  </r>
  <r>
    <s v="2024"/>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 "/>
    <s v="32 - SANTO DOMINGO"/>
    <n v="1800000"/>
    <n v="2233559"/>
    <n v="1595902.5599999998"/>
  </r>
  <r>
    <s v="2024"/>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 "/>
    <s v="32 - SANTO DOMINGO"/>
    <n v="3594429"/>
    <n v="1073767"/>
    <n v="547838.21"/>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 "/>
    <s v="99 - MULTIPROVINCIAL"/>
    <n v="112271145"/>
    <n v="120226145"/>
    <n v="77684808.659999996"/>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 "/>
    <s v="99 - MULTIPROVINCIAL"/>
    <n v="1335915"/>
    <n v="1335915"/>
    <n v="739652.5"/>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 "/>
    <s v="99 - MULTIPROVINCIAL"/>
    <n v="7138214"/>
    <n v="7596514"/>
    <n v="5349190.1499999994"/>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 "/>
    <s v="99 - MULTIPROVINCIAL"/>
    <n v="844800"/>
    <n v="844800"/>
    <n v="70160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 "/>
    <s v="99 - MULTIPROVINCIAL"/>
    <n v="326657"/>
    <n v="353437"/>
    <n v="294579.90999999997"/>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 "/>
    <s v="99 - MULTIPROVINCIAL"/>
    <n v="20670"/>
    <n v="20670"/>
    <n v="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 "/>
    <s v="99 - MULTIPROVINCIAL"/>
    <n v="25000"/>
    <n v="25000"/>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 "/>
    <s v="99 - MULTIPROVINCIAL"/>
    <n v="1698809"/>
    <n v="1688604.95"/>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 "/>
    <s v="99 - MULTIPROVINCIAL"/>
    <n v="2558000"/>
    <n v="2453056.4"/>
    <n v="1493526"/>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 "/>
    <s v="99 - MULTIPROVINCIAL"/>
    <n v="1132710"/>
    <n v="1475533.6"/>
    <n v="1331787.29"/>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4 - PRODUCTOS FARMACÉUTICOS"/>
    <s v="N"/>
    <s v="00 - N/A"/>
    <s v="10 - FONDO GENERAL"/>
    <s v=" "/>
    <s v="99 - MULTIPROVINCIAL"/>
    <n v="0"/>
    <n v="10204.049999999999"/>
    <n v="10204.049999999999"/>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 "/>
    <s v="99 - MULTIPROVINCIAL"/>
    <n v="65000"/>
    <n v="60220"/>
    <n v="3300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 "/>
    <s v="99 - MULTIPROVINCIAL"/>
    <n v="1591000"/>
    <n v="1633301"/>
    <n v="516886.04"/>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 "/>
    <s v="99 - MULTIPROVINCIAL"/>
    <n v="5345720"/>
    <n v="5297554.7699999996"/>
    <n v="4057052.34"/>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 "/>
    <s v="99 - MULTIPROVINCIAL"/>
    <n v="9086000"/>
    <n v="8814684.2300000004"/>
    <n v="2235115.37"/>
  </r>
  <r>
    <s v="2024"/>
    <x v="0"/>
    <x v="0"/>
    <x v="0"/>
    <x v="0"/>
    <s v="2 - Poder Ejecutivo"/>
    <s v="0203 - MINISTERIO DE DEFENSA"/>
    <s v="0003 - SERVICIOS DE PESCA"/>
    <s v="1 - SERVICIOS  GENERALES"/>
    <s v="1.3 - Defensa nacional"/>
    <s v="1.3.01 - Defensa militar"/>
    <s v="2.1 - REMUNERACIONES Y CONTRIBUCIONES"/>
    <s v="2.1.1 - REMUNERACIONES"/>
    <s v="N"/>
    <s v="00 - N/A"/>
    <s v="10 - FONDO GENERAL"/>
    <s v=" "/>
    <s v="99 - MULTIPROVINCIAL"/>
    <n v="20882583"/>
    <n v="20882583"/>
    <n v="16050000"/>
  </r>
  <r>
    <s v="2024"/>
    <x v="0"/>
    <x v="0"/>
    <x v="0"/>
    <x v="0"/>
    <s v="2 - Poder Ejecutivo"/>
    <s v="0203 - MINISTERIO DE DEFENSA"/>
    <s v="0003 - SERVICIOS DE PESCA"/>
    <s v="1 - SERVICIOS  GENERALES"/>
    <s v="1.3 - Defensa nacional"/>
    <s v="1.3.01 - Defensa militar"/>
    <s v="2.1 - REMUNERACIONES Y CONTRIBUCIONES"/>
    <s v="2.1.2 - SOBRESUELDOS"/>
    <s v="N"/>
    <s v="00 - N/A"/>
    <s v="10 - FONDO GENERAL"/>
    <s v=" "/>
    <s v="99 - MULTIPROVINCIAL"/>
    <n v="270000"/>
    <n v="270000"/>
    <n v="222560"/>
  </r>
  <r>
    <s v="2024"/>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 "/>
    <s v="99 - MULTIPROVINCIAL"/>
    <n v="265300"/>
    <n v="265300"/>
    <n v="211395"/>
  </r>
  <r>
    <s v="2024"/>
    <x v="0"/>
    <x v="0"/>
    <x v="0"/>
    <x v="0"/>
    <s v="2 - Poder Ejecutivo"/>
    <s v="0203 - MINISTERIO DE DEFENSA"/>
    <s v="0003 - SERVICIOS DE PESCA"/>
    <s v="1 - SERVICIOS  GENERALES"/>
    <s v="1.3 - Defensa nacional"/>
    <s v="1.3.01 - Defensa militar"/>
    <s v="2.2 - CONTRATACIÓN DE SERVICIOS"/>
    <s v="2.2.1 - SERVICIOS BÁSICOS"/>
    <s v="N"/>
    <s v="00 - N/A"/>
    <s v="10 - FONDO GENERAL"/>
    <s v=" "/>
    <s v="99 - MULTIPROVINCIAL"/>
    <n v="1100000"/>
    <n v="1100000"/>
    <n v="763906.57000000018"/>
  </r>
  <r>
    <s v="2024"/>
    <x v="0"/>
    <x v="0"/>
    <x v="0"/>
    <x v="0"/>
    <s v="2 - Poder Ejecutivo"/>
    <s v="0203 - MINISTERIO DE DEFENSA"/>
    <s v="0003 - SERVICIOS DE PESCA"/>
    <s v="1 - SERVICIOS  GENERALES"/>
    <s v="1.3 - Defensa nacional"/>
    <s v="1.3.01 - Defensa militar"/>
    <s v="2.2 - CONTRATACIÓN DE SERVICIOS"/>
    <s v="2.2.3 - VIÁTICOS"/>
    <s v="N"/>
    <s v="00 - N/A"/>
    <s v="10 - FONDO GENERAL"/>
    <s v=" "/>
    <s v="99 - MULTIPROVINCIAL"/>
    <n v="400000"/>
    <n v="400000"/>
    <n v="293400"/>
  </r>
  <r>
    <s v="2024"/>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 "/>
    <s v="99 - MULTIPROVINCIAL"/>
    <n v="790000"/>
    <n v="790000"/>
    <n v="326999.24"/>
  </r>
  <r>
    <s v="2024"/>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 "/>
    <s v="99 - MULTIPROVINCIAL"/>
    <n v="300000"/>
    <n v="300000"/>
    <n v="300000"/>
  </r>
  <r>
    <s v="2024"/>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 "/>
    <s v="99 - MULTIPROVINCIAL"/>
    <n v="2100000"/>
    <n v="2100000"/>
    <n v="1698966"/>
  </r>
  <r>
    <s v="2024"/>
    <x v="0"/>
    <x v="0"/>
    <x v="0"/>
    <x v="0"/>
    <s v="2 - Poder Ejecutivo"/>
    <s v="0203 - MINISTERIO DE DEFENSA"/>
    <s v="0003 - SERVICIOS DE PESCA"/>
    <s v="1 - SERVICIOS  GENERALES"/>
    <s v="1.3 - Defensa nacional"/>
    <s v="1.3.01 - Defensa militar"/>
    <s v="2.3 - MATERIALES Y SUMINISTROS"/>
    <s v="2.3.2 - TEXTILES Y VESTUARIOS"/>
    <s v="N"/>
    <s v="00 - N/A"/>
    <s v="10 - FONDO GENERAL"/>
    <s v=" "/>
    <s v="99 - MULTIPROVINCIAL"/>
    <n v="950000"/>
    <n v="950000"/>
    <n v="290302.5"/>
  </r>
  <r>
    <s v="2024"/>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 "/>
    <s v="99 - MULTIPROVINCIAL"/>
    <n v="350000"/>
    <n v="350000"/>
    <n v="158002"/>
  </r>
  <r>
    <s v="2024"/>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 "/>
    <s v="99 - MULTIPROVINCIAL"/>
    <n v="375000"/>
    <n v="375000"/>
    <n v="345114.6"/>
  </r>
  <r>
    <s v="2024"/>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 "/>
    <s v="99 - MULTIPROVINCIAL"/>
    <n v="75000"/>
    <n v="75000"/>
    <n v="41559.599999999999"/>
  </r>
  <r>
    <s v="2024"/>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 "/>
    <s v="99 - MULTIPROVINCIAL"/>
    <n v="10185000"/>
    <n v="10185000"/>
    <n v="8536009.4199999999"/>
  </r>
  <r>
    <s v="2024"/>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 "/>
    <s v="99 - MULTIPROVINCIAL"/>
    <n v="1420500"/>
    <n v="1420500"/>
    <n v="1312533.5900000001"/>
  </r>
  <r>
    <s v="2024"/>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 "/>
    <s v="99 - MULTIPROVINCIAL"/>
    <n v="63323000"/>
    <n v="65479000"/>
    <n v="44038585.089999996"/>
  </r>
  <r>
    <s v="2024"/>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 "/>
    <s v="99 - MULTIPROVINCIAL"/>
    <n v="1530000"/>
    <n v="1530000"/>
    <n v="1087257.1000000001"/>
  </r>
  <r>
    <s v="2024"/>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 "/>
    <s v="99 - MULTIPROVINCIAL"/>
    <n v="3199336"/>
    <n v="3919336"/>
    <n v="3100217.7099999995"/>
  </r>
  <r>
    <s v="2024"/>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 "/>
    <s v="99 - MULTIPROVINCIAL"/>
    <n v="2422000"/>
    <n v="2581125"/>
    <n v="0"/>
  </r>
  <r>
    <s v="2024"/>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 "/>
    <s v="99 - MULTIPROVINCIAL"/>
    <n v="9120000"/>
    <n v="9120000"/>
    <n v="7588890"/>
  </r>
  <r>
    <s v="2024"/>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 "/>
    <s v="99 - MULTIPROVINCIAL"/>
    <n v="1373100"/>
    <n v="1178326"/>
    <n v="207048.7"/>
  </r>
  <r>
    <s v="2024"/>
    <x v="0"/>
    <x v="0"/>
    <x v="0"/>
    <x v="0"/>
    <s v="2 - Poder Ejecutivo"/>
    <s v="0203 - MINISTERIO DE DEFENSA"/>
    <s v="0004 - INSTITUTO DE SEGURIDAD SOCIAL DE LAS FUERZAS ARMADAS"/>
    <s v="4 - SERVICIOS SOCIALES"/>
    <s v="4.5 - Protección social"/>
    <s v="4.5.10 - Asistencia social"/>
    <s v="2.3 - MATERIALES Y SUMINISTROS"/>
    <s v="2.3.5 - CUERO, CAUCHO Y PLÁSTICO"/>
    <s v="N"/>
    <s v="00 - N/A"/>
    <s v="10 - FONDO GENERAL"/>
    <s v=" "/>
    <s v="99 - MULTIPROVINCIAL"/>
    <n v="192266"/>
    <n v="0"/>
    <n v="0"/>
  </r>
  <r>
    <s v="2024"/>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 "/>
    <s v="99 - MULTIPROVINCIAL"/>
    <n v="5538000"/>
    <n v="5731610"/>
    <n v="4168878.0800000001"/>
  </r>
  <r>
    <s v="2024"/>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 "/>
    <s v="99 - MULTIPROVINCIAL"/>
    <n v="3350000"/>
    <n v="2232430"/>
    <n v="1363010.8"/>
  </r>
  <r>
    <s v="2024"/>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 "/>
    <s v="99 - MULTIPROVINCIAL"/>
    <n v="737293347"/>
    <n v="742825013"/>
    <n v="507202640.46999997"/>
  </r>
  <r>
    <s v="2024"/>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 "/>
    <s v="99 - MULTIPROVINCIAL"/>
    <n v="15213237"/>
    <n v="16398237"/>
    <n v="12159492.280000001"/>
  </r>
  <r>
    <s v="2024"/>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 "/>
    <s v="99 - MULTIPROVINCIAL"/>
    <n v="33490000"/>
    <n v="33490000"/>
    <n v="27230875.07"/>
  </r>
  <r>
    <s v="2024"/>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 "/>
    <s v="99 - MULTIPROVINCIAL"/>
    <n v="0"/>
    <n v="250000"/>
    <n v="250000"/>
  </r>
  <r>
    <s v="2024"/>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 "/>
    <s v="99 - MULTIPROVINCIAL"/>
    <n v="0"/>
    <n v="204800"/>
    <n v="204417.3"/>
  </r>
  <r>
    <s v="2024"/>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 "/>
    <s v="99 - MULTIPROVINCIAL"/>
    <n v="0"/>
    <n v="6270989.1100000003"/>
    <n v="4971009.5999999996"/>
  </r>
  <r>
    <s v="2024"/>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 "/>
    <s v="99 - MULTIPROVINCIAL"/>
    <n v="60000"/>
    <n v="0"/>
    <n v="0"/>
  </r>
  <r>
    <s v="2024"/>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 "/>
    <s v="99 - MULTIPROVINCIAL"/>
    <n v="1640000"/>
    <n v="1636200"/>
    <n v="818306.4"/>
  </r>
  <r>
    <s v="2024"/>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 "/>
    <s v="99 - MULTIPROVINCIAL"/>
    <n v="0"/>
    <n v="231367.2"/>
    <n v="231367.2"/>
  </r>
  <r>
    <s v="2024"/>
    <x v="0"/>
    <x v="0"/>
    <x v="0"/>
    <x v="0"/>
    <s v="2 - Poder Ejecutivo"/>
    <s v="0203 - MINISTERIO DE DEFENSA"/>
    <s v="0005 - HOSPITAL CENTRAL FUERZAS  ARMADAS"/>
    <s v="4 - SERVICIOS SOCIALES"/>
    <s v="4.2 - Salud"/>
    <s v="4.2.02 - Servicios hospitalarios"/>
    <s v="2.2 - CONTRATACIÓN DE SERVICIOS"/>
    <s v="2.2.6 - SEGUROS"/>
    <s v="N"/>
    <s v="00 - N/A"/>
    <s v="10 - FONDO GENERAL"/>
    <s v=" "/>
    <s v="99 - MULTIPROVINCIAL"/>
    <n v="100000"/>
    <n v="2864250"/>
    <n v="0"/>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 "/>
    <s v="99 - MULTIPROVINCIAL"/>
    <n v="2747000"/>
    <n v="5075795.68"/>
    <n v="3252669.94"/>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 "/>
    <s v="99 - MULTIPROVINCIAL"/>
    <n v="0"/>
    <n v="7054463.1000000006"/>
    <n v="6544084.3600000003"/>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 "/>
    <s v="99 - MULTIPROVINCIAL"/>
    <n v="738800"/>
    <n v="3417687.4899999998"/>
    <n v="3096913.89"/>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 "/>
    <s v="99 - MULTIPROVINCIAL"/>
    <n v="0"/>
    <n v="2367640"/>
    <n v="1877584.1799999997"/>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 "/>
    <s v="99 - MULTIPROVINCIAL"/>
    <n v="1895999"/>
    <n v="227054.85000000009"/>
    <n v="226999.98"/>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 "/>
    <s v="99 - MULTIPROVINCIAL"/>
    <n v="0"/>
    <n v="1424675.07"/>
    <n v="1424615.59"/>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 "/>
    <s v="99 - MULTIPROVINCIAL"/>
    <n v="26961820"/>
    <n v="27872935.100000001"/>
    <n v="23233274.330000002"/>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 "/>
    <s v="99 - MULTIPROVINCIAL"/>
    <n v="0"/>
    <n v="2200050.0700000003"/>
    <n v="969425.79"/>
  </r>
  <r>
    <s v="2024"/>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 "/>
    <s v="99 - MULTIPROVINCIAL"/>
    <n v="1650000"/>
    <n v="587810.23"/>
    <n v="274846.78000000003"/>
  </r>
  <r>
    <s v="2024"/>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 "/>
    <s v="99 - MULTIPROVINCIAL"/>
    <n v="0"/>
    <n v="2084030.48"/>
    <n v="381242.9"/>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 "/>
    <s v="99 - MULTIPROVINCIAL"/>
    <n v="3513586"/>
    <n v="1431715.2800000003"/>
    <n v="972445.94000000006"/>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 "/>
    <s v="99 - MULTIPROVINCIAL"/>
    <n v="504601"/>
    <n v="8170394.0299999993"/>
    <n v="4219340.68"/>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 "/>
    <s v="99 - MULTIPROVINCIAL"/>
    <n v="26500000"/>
    <n v="29925000"/>
    <n v="21535694.770000003"/>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 "/>
    <s v="99 - MULTIPROVINCIAL"/>
    <n v="0"/>
    <n v="9735379.7400000002"/>
    <n v="6353731.5600000005"/>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 "/>
    <s v="99 - MULTIPROVINCIAL"/>
    <n v="100000"/>
    <n v="100100"/>
    <n v="48592.4"/>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 "/>
    <s v="99 - MULTIPROVINCIAL"/>
    <n v="0"/>
    <n v="61176"/>
    <n v="54931.99"/>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 "/>
    <s v="99 - MULTIPROVINCIAL"/>
    <n v="1290000"/>
    <n v="799297.17999999993"/>
    <n v="9889.19"/>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 "/>
    <s v="99 - MULTIPROVINCIAL"/>
    <n v="0"/>
    <n v="472294.27"/>
    <n v="376415.19"/>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 "/>
    <s v="99 - MULTIPROVINCIAL"/>
    <n v="31611541"/>
    <n v="30411916.420000002"/>
    <n v="20737636.730000004"/>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 "/>
    <s v="99 - MULTIPROVINCIAL"/>
    <n v="0"/>
    <n v="8788296.5600000005"/>
    <n v="3185609.9200000004"/>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 "/>
    <s v="99 - MULTIPROVINCIAL"/>
    <n v="35686630"/>
    <n v="37734381.769999996"/>
    <n v="26110680.270000014"/>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 "/>
    <s v="99 - MULTIPROVINCIAL"/>
    <n v="0"/>
    <n v="18248069.260000002"/>
    <n v="7691460.9800000023"/>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 "/>
    <s v="01 - DISTRITO NACIONAL"/>
    <n v="29118372"/>
    <n v="28958480"/>
    <n v="19793990.829999998"/>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 "/>
    <s v="01 - DISTRITO NACIONAL"/>
    <n v="0"/>
    <n v="710000"/>
    <n v="1400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 "/>
    <s v="01 - DISTRITO NACIONAL"/>
    <n v="343524"/>
    <n v="503416"/>
    <n v="349040.32999999996"/>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 "/>
    <s v="01 - DISTRITO NACIONAL"/>
    <n v="0"/>
    <n v="58504"/>
    <n v="11536"/>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 "/>
    <s v="01 - DISTRITO NACIONAL"/>
    <n v="1095120"/>
    <n v="1095120"/>
    <n v="543894.6399999999"/>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 "/>
    <s v="01 - DISTRITO NACIONAL"/>
    <n v="0"/>
    <n v="32900"/>
    <n v="32851.199999999997"/>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 "/>
    <s v="01 - DISTRITO NACIONAL"/>
    <n v="1596000"/>
    <n v="1596000"/>
    <n v="30435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 "/>
    <s v="01 - DISTRITO NACIONAL"/>
    <n v="0"/>
    <n v="4764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 "/>
    <s v="01 - DISTRITO NACIONAL"/>
    <n v="0"/>
    <n v="11475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 "/>
    <s v="01 - DISTRITO NACIONAL"/>
    <n v="0"/>
    <n v="30000"/>
    <n v="25242.2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 "/>
    <s v="01 - DISTRITO NACIONAL"/>
    <n v="0"/>
    <n v="33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 "/>
    <s v="01 - DISTRITO NACIONAL"/>
    <n v="1192116"/>
    <n v="769116"/>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 "/>
    <s v="01 - DISTRITO NACIONAL"/>
    <n v="0"/>
    <n v="746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 "/>
    <s v="01 - DISTRITO NACIONAL"/>
    <n v="2400000"/>
    <n v="2405000"/>
    <n v="19935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 "/>
    <s v="01 - DISTRITO NACIONAL"/>
    <n v="0"/>
    <n v="20000"/>
    <n v="200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 "/>
    <s v="01 - DISTRITO NACIONAL"/>
    <n v="1140000"/>
    <n v="790000"/>
    <n v="2773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 "/>
    <s v="01 - DISTRITO NACIONAL"/>
    <n v="0"/>
    <n v="26550"/>
    <n v="2655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 "/>
    <s v="01 - DISTRITO NACIONAL"/>
    <n v="600000"/>
    <n v="431600"/>
    <n v="77968.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 "/>
    <s v="01 - DISTRITO NACIONAL"/>
    <n v="0"/>
    <n v="37288"/>
    <n v="37288"/>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 "/>
    <s v="01 - DISTRITO NACIONAL"/>
    <n v="360000"/>
    <n v="160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 "/>
    <s v="01 - DISTRITO NACIONAL"/>
    <n v="0"/>
    <n v="95700"/>
    <n v="56828.800000000003"/>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 "/>
    <s v="01 - DISTRITO NACIONAL"/>
    <n v="0"/>
    <n v="78230"/>
    <n v="10527.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 "/>
    <s v="01 - DISTRITO NACIONAL"/>
    <n v="3127000"/>
    <n v="3163000"/>
    <n v="2504602"/>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 "/>
    <s v="01 - DISTRITO NACIONAL"/>
    <n v="0"/>
    <n v="70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 "/>
    <s v="01 - DISTRITO NACIONAL"/>
    <n v="3239874"/>
    <n v="2676994"/>
    <n v="927059.53"/>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 "/>
    <s v="01 - DISTRITO NACIONAL"/>
    <n v="0"/>
    <n v="50000"/>
    <n v="0"/>
  </r>
  <r>
    <s v="2024"/>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 "/>
    <s v="99 - MULTIPROVINCIAL"/>
    <n v="20214808"/>
    <n v="21514808"/>
    <n v="13961096.360000001"/>
  </r>
  <r>
    <s v="2024"/>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 "/>
    <s v="99 - MULTIPROVINCIAL"/>
    <n v="960000"/>
    <n v="1440000"/>
    <n v="720000"/>
  </r>
  <r>
    <s v="2024"/>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 "/>
    <s v="99 - MULTIPROVINCIAL"/>
    <n v="441336"/>
    <n v="441336"/>
    <n v="299575.77000000008"/>
  </r>
  <r>
    <s v="2024"/>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 "/>
    <s v="99 - MULTIPROVINCIAL"/>
    <n v="344000"/>
    <n v="344000"/>
    <n v="93099.099999999991"/>
  </r>
  <r>
    <s v="2024"/>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 "/>
    <s v="99 - MULTIPROVINCIAL"/>
    <n v="305000"/>
    <n v="505000"/>
    <n v="241393.6"/>
  </r>
  <r>
    <s v="2024"/>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 "/>
    <s v="99 - MULTIPROVINCIAL"/>
    <n v="2500000"/>
    <n v="2500000"/>
    <n v="2369969.41"/>
  </r>
  <r>
    <s v="2024"/>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 "/>
    <s v="99 - MULTIPROVINCIAL"/>
    <n v="2324000"/>
    <n v="2945000"/>
    <n v="2826842.22"/>
  </r>
  <r>
    <s v="2024"/>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 "/>
    <s v="99 - MULTIPROVINCIAL"/>
    <n v="0"/>
    <n v="102510"/>
    <n v="0"/>
  </r>
  <r>
    <s v="2024"/>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 "/>
    <s v="99 - MULTIPROVINCIAL"/>
    <n v="1452949"/>
    <n v="2606884"/>
    <n v="2034461.43"/>
  </r>
  <r>
    <s v="2024"/>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 "/>
    <s v="99 - MULTIPROVINCIAL"/>
    <n v="2710000"/>
    <n v="1591065"/>
    <n v="1538500"/>
  </r>
  <r>
    <s v="2024"/>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 "/>
    <s v="99 - MULTIPROVINCIAL"/>
    <n v="3100000"/>
    <n v="3400000"/>
    <n v="2412126.5"/>
  </r>
  <r>
    <s v="2024"/>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 "/>
    <s v="99 - MULTIPROVINCIAL"/>
    <n v="4045000"/>
    <n v="4045000"/>
    <n v="2306925.2000000002"/>
  </r>
  <r>
    <s v="2024"/>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 "/>
    <s v="99 - MULTIPROVINCIAL"/>
    <n v="430000"/>
    <n v="697573"/>
    <n v="667496.5"/>
  </r>
  <r>
    <s v="2024"/>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 "/>
    <s v="99 - MULTIPROVINCIAL"/>
    <n v="2595009"/>
    <n v="419726"/>
    <n v="326459.98"/>
  </r>
  <r>
    <s v="2024"/>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 "/>
    <s v="99 - MULTIPROVINCIAL"/>
    <n v="1500000"/>
    <n v="1760269"/>
    <n v="1432237.32"/>
  </r>
  <r>
    <s v="2024"/>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 "/>
    <s v="99 - MULTIPROVINCIAL"/>
    <n v="90000"/>
    <n v="100000"/>
    <n v="0"/>
  </r>
  <r>
    <s v="2024"/>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 "/>
    <s v="99 - MULTIPROVINCIAL"/>
    <n v="105000"/>
    <n v="105000"/>
    <n v="0"/>
  </r>
  <r>
    <s v="2024"/>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 "/>
    <s v="99 - MULTIPROVINCIAL"/>
    <n v="3212051"/>
    <n v="3151051"/>
    <n v="2300187.7599999998"/>
  </r>
  <r>
    <s v="2024"/>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 "/>
    <s v="99 - MULTIPROVINCIAL"/>
    <n v="889000"/>
    <n v="1431441"/>
    <n v="824347.96"/>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 "/>
    <s v="01 - DISTRITO NACIONAL"/>
    <n v="14171558"/>
    <n v="14171558"/>
    <n v="9810950.3999999985"/>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 "/>
    <s v="01 - DISTRITO NACIONAL"/>
    <n v="55000"/>
    <n v="55000"/>
    <n v="23129.100000000002"/>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 "/>
    <s v="01 - DISTRITO NACIONAL"/>
    <n v="324000"/>
    <n v="414000"/>
    <n v="300674.78000000003"/>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3 - VIÁTICOS"/>
    <s v="N"/>
    <s v="00 - N/A"/>
    <s v="10 - FONDO GENERAL"/>
    <s v=" "/>
    <s v="01 - DISTRITO NACIONAL"/>
    <n v="147034"/>
    <n v="147034"/>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4 - TRANSPORTE Y ALMACENAJE"/>
    <s v="N"/>
    <s v="00 - N/A"/>
    <s v="10 - FONDO GENERAL"/>
    <s v=" "/>
    <s v="01 - DISTRITO NACIONAL"/>
    <n v="200000"/>
    <n v="2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 "/>
    <s v="01 - DISTRITO NACIONAL"/>
    <n v="0"/>
    <n v="603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10 - FONDO GENERAL"/>
    <s v=" "/>
    <s v="01 - DISTRITO NACIONAL"/>
    <n v="83256"/>
    <n v="83256"/>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 "/>
    <s v="01 - DISTRITO NACIONAL"/>
    <n v="2625000"/>
    <n v="2625000"/>
    <n v="1968621.0999999999"/>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 "/>
    <s v="01 - DISTRITO NACIONAL"/>
    <n v="700000"/>
    <n v="610000"/>
    <n v="232863.56"/>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 "/>
    <s v="01 - DISTRITO NACIONAL"/>
    <n v="150000"/>
    <n v="150000"/>
    <n v="40194.93"/>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 "/>
    <s v="01 - DISTRITO NACIONAL"/>
    <n v="300000"/>
    <n v="30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 "/>
    <s v="01 - DISTRITO NACIONAL"/>
    <n v="2200000"/>
    <n v="2200000"/>
    <n v="164850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 "/>
    <s v="01 - DISTRITO NACIONAL"/>
    <n v="1350000"/>
    <n v="1387700"/>
    <n v="640218.05000000005"/>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 "/>
    <s v="99 - MULTIPROVINCIAL"/>
    <n v="18445921"/>
    <n v="19012587"/>
    <n v="12770304.57000000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 "/>
    <s v="99 - MULTIPROVINCIAL"/>
    <n v="540000"/>
    <n v="1942088.34"/>
    <n v="383614.7199999999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 "/>
    <s v="99 - MULTIPROVINCIAL"/>
    <n v="305800"/>
    <n v="333311.65999999997"/>
    <n v="241831.9000000000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1 - SERVICIOS BÁSICOS"/>
    <s v="N"/>
    <s v="00 - N/A"/>
    <s v="10 - FONDO GENERAL"/>
    <s v=" "/>
    <s v="99 - MULTIPROVINCIAL"/>
    <n v="96000"/>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2 - PUBLICIDAD, IMPRESIÓN Y ENCUADERNACIÓN"/>
    <s v="N"/>
    <s v="00 - N/A"/>
    <s v="10 - FONDO GENERAL"/>
    <s v=" "/>
    <s v="99 - MULTIPROVINCIAL"/>
    <n v="0"/>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 "/>
    <s v="99 - MULTIPROVINCIAL"/>
    <n v="3041396"/>
    <n v="1673646"/>
    <n v="1483645"/>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 "/>
    <s v="99 - MULTIPROVINCIAL"/>
    <n v="1560000"/>
    <n v="845100"/>
    <n v="845099.9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 "/>
    <s v="99 - MULTIPROVINCIAL"/>
    <n v="5100000"/>
    <n v="3133120"/>
    <n v="2589453.7999999998"/>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 "/>
    <s v="99 - MULTIPROVINCIAL"/>
    <n v="0"/>
    <n v="110460"/>
    <n v="6222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 "/>
    <s v="99 - MULTIPROVINCIAL"/>
    <n v="240000"/>
    <n v="1849863"/>
    <n v="1849862.3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 "/>
    <s v="99 - MULTIPROVINCIAL"/>
    <n v="2000000"/>
    <n v="2618644"/>
    <n v="2331543.869999999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 "/>
    <s v="99 - MULTIPROVINCIAL"/>
    <n v="3104982"/>
    <n v="102236"/>
    <n v="102235.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 "/>
    <s v="99 - MULTIPROVINCIAL"/>
    <n v="1399100"/>
    <n v="3091453"/>
    <n v="254995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 "/>
    <s v="99 - MULTIPROVINCIAL"/>
    <n v="120000"/>
    <n v="592119"/>
    <n v="304634.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 "/>
    <s v="99 - MULTIPROVINCIAL"/>
    <n v="184998"/>
    <n v="215999"/>
    <n v="215999"/>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 "/>
    <s v="99 - MULTIPROVINCIAL"/>
    <n v="0"/>
    <n v="105685"/>
    <n v="105684.3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 "/>
    <s v="99 - MULTIPROVINCIAL"/>
    <n v="200000"/>
    <n v="103486.32"/>
    <n v="10348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 "/>
    <s v="99 - MULTIPROVINCIAL"/>
    <n v="2741123"/>
    <n v="2757819"/>
    <n v="2297723.4"/>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 "/>
    <s v="99 - MULTIPROVINCIAL"/>
    <n v="330000"/>
    <n v="294805"/>
    <n v="294804.73"/>
  </r>
  <r>
    <s v="2024"/>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 "/>
    <s v="99 - MULTIPROVINCIAL"/>
    <n v="18077625"/>
    <n v="20279655"/>
    <n v="12527240.949999999"/>
  </r>
  <r>
    <s v="2024"/>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 "/>
    <s v="99 - MULTIPROVINCIAL"/>
    <n v="0"/>
    <n v="1082400"/>
    <n v="0"/>
  </r>
  <r>
    <s v="2024"/>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 "/>
    <s v="99 - MULTIPROVINCIAL"/>
    <n v="401550"/>
    <n v="367644"/>
    <n v="272434.48"/>
  </r>
  <r>
    <s v="2024"/>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 "/>
    <s v="99 - MULTIPROVINCIAL"/>
    <n v="50000"/>
    <n v="0"/>
    <n v="0"/>
  </r>
  <r>
    <s v="2024"/>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 "/>
    <s v="99 - MULTIPROVINCIAL"/>
    <n v="750000"/>
    <n v="1050000"/>
    <n v="418968"/>
  </r>
  <r>
    <s v="2024"/>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 "/>
    <s v="99 - MULTIPROVINCIAL"/>
    <n v="600000"/>
    <n v="300000"/>
    <n v="0"/>
  </r>
  <r>
    <s v="2024"/>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 "/>
    <s v="99 - MULTIPROVINCIAL"/>
    <n v="2323600"/>
    <n v="4490080"/>
    <n v="2959085.0600000005"/>
  </r>
  <r>
    <s v="2024"/>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 "/>
    <s v="99 - MULTIPROVINCIAL"/>
    <n v="0"/>
    <n v="39195"/>
    <n v="0"/>
  </r>
  <r>
    <s v="2024"/>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 "/>
    <s v="99 - MULTIPROVINCIAL"/>
    <n v="690000"/>
    <n v="1574546"/>
    <n v="1287304.0899999999"/>
  </r>
  <r>
    <s v="2024"/>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 "/>
    <s v="99 - MULTIPROVINCIAL"/>
    <n v="3560000"/>
    <n v="3060000"/>
    <n v="1482166.48"/>
  </r>
  <r>
    <s v="2024"/>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 "/>
    <s v="99 - MULTIPROVINCIAL"/>
    <n v="500000"/>
    <n v="580000"/>
    <n v="560502.80000000005"/>
  </r>
  <r>
    <s v="2024"/>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 "/>
    <s v="99 - MULTIPROVINCIAL"/>
    <n v="2820000"/>
    <n v="2889200"/>
    <n v="2492521.37"/>
  </r>
  <r>
    <s v="2024"/>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 "/>
    <s v="99 - MULTIPROVINCIAL"/>
    <n v="395000"/>
    <n v="213042"/>
    <n v="2241.5300000000002"/>
  </r>
  <r>
    <s v="2024"/>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 "/>
    <s v="99 - MULTIPROVINCIAL"/>
    <n v="503211"/>
    <n v="291756"/>
    <n v="167748.35"/>
  </r>
  <r>
    <s v="2024"/>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 "/>
    <s v="99 - MULTIPROVINCIAL"/>
    <n v="150000"/>
    <n v="0"/>
    <n v="0"/>
  </r>
  <r>
    <s v="2024"/>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 "/>
    <s v="99 - MULTIPROVINCIAL"/>
    <n v="260000"/>
    <n v="148060"/>
    <n v="56369.64"/>
  </r>
  <r>
    <s v="2024"/>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 "/>
    <s v="99 - MULTIPROVINCIAL"/>
    <n v="2342619"/>
    <n v="2342619"/>
    <n v="1832002.8599999999"/>
  </r>
  <r>
    <s v="2024"/>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 "/>
    <s v="99 - MULTIPROVINCIAL"/>
    <n v="1204856"/>
    <n v="1066814"/>
    <n v="767649.60000000009"/>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 "/>
    <s v="99 - MULTIPROVINCIAL"/>
    <n v="15737800"/>
    <n v="16521133"/>
    <n v="1059540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 "/>
    <s v="99 - MULTIPROVINCIAL"/>
    <n v="103783"/>
    <n v="103783"/>
    <n v="56953.259999999987"/>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 "/>
    <s v="99 - MULTIPROVINCIAL"/>
    <n v="0"/>
    <n v="5000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 "/>
    <s v="99 - MULTIPROVINCIAL"/>
    <n v="60000"/>
    <n v="293426.40000000002"/>
    <n v="279235.20000000001"/>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 "/>
    <s v="99 - MULTIPROVINCIAL"/>
    <n v="0"/>
    <n v="27474"/>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 "/>
    <s v="99 - MULTIPROVINCIAL"/>
    <n v="250000"/>
    <n v="830784"/>
    <n v="760117.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 "/>
    <s v="99 - MULTIPROVINCIAL"/>
    <n v="300000"/>
    <n v="348199.48"/>
    <n v="198184.35"/>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 "/>
    <s v="99 - MULTIPROVINCIAL"/>
    <n v="0"/>
    <n v="376634.12"/>
    <n v="193501.1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 "/>
    <s v="99 - MULTIPROVINCIAL"/>
    <n v="2080717"/>
    <n v="2080717"/>
    <n v="1678553.9"/>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 "/>
    <s v="99 - MULTIPROVINCIAL"/>
    <n v="0"/>
    <n v="625000"/>
    <n v="170215"/>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 "/>
    <s v="99 - MULTIPROVINCIAL"/>
    <n v="0"/>
    <n v="350000"/>
    <n v="166145.04"/>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 "/>
    <s v="99 - MULTIPROVINCIAL"/>
    <n v="0"/>
    <n v="80000"/>
    <n v="38432.6"/>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 "/>
    <s v="99 - MULTIPROVINCIAL"/>
    <n v="0"/>
    <n v="316550"/>
    <n v="23451.3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 "/>
    <s v="99 - MULTIPROVINCIAL"/>
    <n v="3000000"/>
    <n v="3235000"/>
    <n v="2557648.9"/>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 "/>
    <s v="99 - MULTIPROVINCIAL"/>
    <n v="1410000"/>
    <n v="1267133.6000000001"/>
    <n v="876014.67999999993"/>
  </r>
  <r>
    <s v="2024"/>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 "/>
    <s v="99 - MULTIPROVINCIAL"/>
    <n v="210995933"/>
    <n v="221884250"/>
    <n v="148910680"/>
  </r>
  <r>
    <s v="2024"/>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 "/>
    <s v="99 - MULTIPROVINCIAL"/>
    <n v="74196220"/>
    <n v="73196220"/>
    <n v="54301633.770000003"/>
  </r>
  <r>
    <s v="2024"/>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 "/>
    <s v="99 - MULTIPROVINCIAL"/>
    <n v="1253750"/>
    <n v="1365433"/>
    <n v="1060430.29"/>
  </r>
  <r>
    <s v="2024"/>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 "/>
    <s v="99 - MULTIPROVINCIAL"/>
    <n v="10600000"/>
    <n v="10600000"/>
    <n v="5797448.9499999983"/>
  </r>
  <r>
    <s v="2024"/>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 "/>
    <s v="99 - MULTIPROVINCIAL"/>
    <n v="200000"/>
    <n v="283500"/>
    <n v="141747.5"/>
  </r>
  <r>
    <s v="2024"/>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 "/>
    <s v="99 - MULTIPROVINCIAL"/>
    <n v="3604800"/>
    <n v="3604800"/>
    <n v="3004000"/>
  </r>
  <r>
    <s v="2024"/>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 "/>
    <s v="99 - MULTIPROVINCIAL"/>
    <n v="600000"/>
    <n v="1200000"/>
    <n v="897390"/>
  </r>
  <r>
    <s v="2024"/>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 "/>
    <s v="99 - MULTIPROVINCIAL"/>
    <n v="2500000"/>
    <n v="2500000"/>
    <n v="2190487.1"/>
  </r>
  <r>
    <s v="2024"/>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 "/>
    <s v="99 - MULTIPROVINCIAL"/>
    <n v="5246000"/>
    <n v="6569358.5099999998"/>
    <n v="5644778.6699999999"/>
  </r>
  <r>
    <s v="2024"/>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 "/>
    <s v="99 - MULTIPROVINCIAL"/>
    <n v="4500000"/>
    <n v="4100000"/>
    <n v="2330736"/>
  </r>
  <r>
    <s v="2024"/>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 "/>
    <s v="99 - MULTIPROVINCIAL"/>
    <n v="1800000"/>
    <n v="1083461.49"/>
    <n v="871539.74"/>
  </r>
  <r>
    <s v="2024"/>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 "/>
    <s v="99 - MULTIPROVINCIAL"/>
    <n v="60487000"/>
    <n v="56735558"/>
    <n v="43535395.990000002"/>
  </r>
  <r>
    <s v="2024"/>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 "/>
    <s v="99 - MULTIPROVINCIAL"/>
    <n v="21250000"/>
    <n v="21331341.5"/>
    <n v="13465006.9"/>
  </r>
  <r>
    <s v="2024"/>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 "/>
    <s v="99 - MULTIPROVINCIAL"/>
    <n v="2624812"/>
    <n v="2624812"/>
    <n v="978861.53000000014"/>
  </r>
  <r>
    <s v="2024"/>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 "/>
    <s v="99 - MULTIPROVINCIAL"/>
    <n v="900000"/>
    <n v="900000"/>
    <n v="0"/>
  </r>
  <r>
    <s v="2024"/>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 "/>
    <s v="99 - MULTIPROVINCIAL"/>
    <n v="5950000"/>
    <n v="5709000"/>
    <n v="1648888.1999999997"/>
  </r>
  <r>
    <s v="2024"/>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 "/>
    <s v="99 - MULTIPROVINCIAL"/>
    <n v="6732110"/>
    <n v="7125960.2800000003"/>
    <n v="3235226.34"/>
  </r>
  <r>
    <s v="2024"/>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 "/>
    <s v="99 - MULTIPROVINCIAL"/>
    <n v="53414015"/>
    <n v="51059936"/>
    <n v="40269081.669999994"/>
  </r>
  <r>
    <s v="2024"/>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 "/>
    <s v="99 - MULTIPROVINCIAL"/>
    <n v="23831152"/>
    <n v="27512161.219999999"/>
    <n v="16612761.219999997"/>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 "/>
    <s v="99 - MULTIPROVINCIAL"/>
    <n v="42356835"/>
    <n v="42287364.920000002"/>
    <n v="27928529.669999994"/>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 "/>
    <s v="99 - MULTIPROVINCIAL"/>
    <n v="2403441"/>
    <n v="2472911.08"/>
    <n v="1810684.5999999996"/>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 "/>
    <s v="99 - MULTIPROVINCIAL"/>
    <n v="3250000"/>
    <n v="3250000"/>
    <n v="2441975.0499999993"/>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 "/>
    <s v="99 - MULTIPROVINCIAL"/>
    <n v="710000"/>
    <n v="1225565"/>
    <n v="647925.55000000005"/>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7 - SERVICIOS DE CONSERVACIÓN, REPARACIONES MENORES E INSTALACIONES TEMPORALES"/>
    <s v="N"/>
    <s v="00 - N/A"/>
    <s v="10 - FONDO GENERAL"/>
    <s v=" "/>
    <s v="99 - MULTIPROVINCIAL"/>
    <n v="140000"/>
    <n v="140000"/>
    <n v="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2 - TEXTILES Y VESTUARIOS"/>
    <s v="N"/>
    <s v="00 - N/A"/>
    <s v="10 - FONDO GENERAL"/>
    <s v=" "/>
    <s v="99 - MULTIPROVINCIAL"/>
    <n v="110000"/>
    <n v="0"/>
    <n v="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 "/>
    <s v="99 - MULTIPROVINCIAL"/>
    <n v="2532959"/>
    <n v="1764654"/>
    <n v="902092.41"/>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 "/>
    <s v="99 - MULTIPROVINCIAL"/>
    <n v="700000"/>
    <n v="589990"/>
    <n v="436518.69999999995"/>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 "/>
    <s v="99 - MULTIPROVINCIAL"/>
    <n v="4299600"/>
    <n v="4904796"/>
    <n v="3958425.92"/>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 "/>
    <s v="99 - MULTIPROVINCIAL"/>
    <n v="1757000"/>
    <n v="2140119"/>
    <n v="1172479.0100000002"/>
  </r>
  <r>
    <s v="2024"/>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 "/>
    <s v="99 - MULTIPROVINCIAL"/>
    <n v="77364800"/>
    <n v="81374800"/>
    <n v="54406400"/>
  </r>
  <r>
    <s v="2024"/>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 "/>
    <s v="99 - MULTIPROVINCIAL"/>
    <n v="4644000"/>
    <n v="4644000"/>
    <n v="3466849.5"/>
  </r>
  <r>
    <s v="2024"/>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 "/>
    <s v="99 - MULTIPROVINCIAL"/>
    <n v="124428"/>
    <n v="124428"/>
    <n v="93262.5"/>
  </r>
  <r>
    <s v="2024"/>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 "/>
    <s v="99 - MULTIPROVINCIAL"/>
    <n v="3594000"/>
    <n v="3594000"/>
    <n v="2382179.63"/>
  </r>
  <r>
    <s v="2024"/>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 "/>
    <s v="99 - MULTIPROVINCIAL"/>
    <n v="3600000"/>
    <n v="3600000"/>
    <n v="2699100"/>
  </r>
  <r>
    <s v="2024"/>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 "/>
    <s v="99 - MULTIPROVINCIAL"/>
    <n v="420000"/>
    <n v="420000"/>
    <n v="419934.92"/>
  </r>
  <r>
    <s v="2024"/>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 "/>
    <s v="99 - MULTIPROVINCIAL"/>
    <n v="400000"/>
    <n v="569877"/>
    <n v="536709.37"/>
  </r>
  <r>
    <s v="2024"/>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 "/>
    <s v="99 - MULTIPROVINCIAL"/>
    <n v="180000"/>
    <n v="105796"/>
    <n v="105626.52"/>
  </r>
  <r>
    <s v="2024"/>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623400"/>
    <n v="623068"/>
  </r>
  <r>
    <s v="2024"/>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 "/>
    <s v="99 - MULTIPROVINCIAL"/>
    <n v="0"/>
    <n v="190217"/>
    <n v="0"/>
  </r>
  <r>
    <s v="2024"/>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 "/>
    <s v="99 - MULTIPROVINCIAL"/>
    <n v="0"/>
    <n v="1024063"/>
    <n v="1024063"/>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 "/>
    <s v="99 - MULTIPROVINCIAL"/>
    <n v="9600000"/>
    <n v="9600000"/>
    <n v="7985600"/>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 "/>
    <s v="99 - MULTIPROVINCIAL"/>
    <n v="0"/>
    <n v="29000"/>
    <n v="28999.99"/>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 "/>
    <s v="99 - MULTIPROVINCIAL"/>
    <n v="1000000"/>
    <n v="2186806"/>
    <n v="1440142.8"/>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 "/>
    <s v="99 - MULTIPROVINCIAL"/>
    <n v="0"/>
    <n v="1561711"/>
    <n v="1550944.8"/>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 "/>
    <s v="99 - MULTIPROVINCIAL"/>
    <n v="150000"/>
    <n v="220694"/>
    <n v="141010"/>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 "/>
    <s v="99 - MULTIPROVINCIAL"/>
    <n v="0"/>
    <n v="1140051"/>
    <n v="1139051.48"/>
  </r>
  <r>
    <s v="2024"/>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 "/>
    <s v="99 - MULTIPROVINCIAL"/>
    <n v="0"/>
    <n v="62450"/>
    <n v="62450"/>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 "/>
    <s v="99 - MULTIPROVINCIAL"/>
    <n v="0"/>
    <n v="624"/>
    <n v="623.04"/>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 "/>
    <s v="99 - MULTIPROVINCIAL"/>
    <n v="0"/>
    <n v="108317"/>
    <n v="107427.2"/>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 "/>
    <s v="99 - MULTIPROVINCIAL"/>
    <n v="0"/>
    <n v="2030"/>
    <n v="2029.6"/>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 "/>
    <s v="99 - MULTIPROVINCIAL"/>
    <n v="0"/>
    <n v="76605"/>
    <n v="76604.930000000008"/>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 "/>
    <s v="99 - MULTIPROVINCIAL"/>
    <n v="9240000"/>
    <n v="9240000"/>
    <n v="4669992.3899999997"/>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 "/>
    <s v="99 - MULTIPROVINCIAL"/>
    <n v="0"/>
    <n v="1103385"/>
    <n v="1095218.8"/>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 "/>
    <s v="99 - MULTIPROVINCIAL"/>
    <n v="361038"/>
    <n v="365776"/>
    <n v="228836.1"/>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 "/>
    <s v="99 - MULTIPROVINCIAL"/>
    <n v="0"/>
    <n v="2840813"/>
    <n v="2661699.4000000004"/>
  </r>
  <r>
    <s v="2024"/>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 "/>
    <s v="99 - MULTIPROVINCIAL"/>
    <n v="28116271"/>
    <n v="28924439"/>
    <n v="20430807.750000004"/>
  </r>
  <r>
    <s v="2024"/>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 "/>
    <s v="99 - MULTIPROVINCIAL"/>
    <n v="254199"/>
    <n v="316582"/>
    <n v="222370.24999999994"/>
  </r>
  <r>
    <s v="2024"/>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 "/>
    <s v="99 - MULTIPROVINCIAL"/>
    <n v="1525878"/>
    <n v="1525878"/>
    <n v="1010209.3400000002"/>
  </r>
  <r>
    <s v="2024"/>
    <x v="0"/>
    <x v="0"/>
    <x v="0"/>
    <x v="0"/>
    <s v="2 - Poder Ejecutivo"/>
    <s v="0203 - MINISTERIO DE DEFENSA"/>
    <s v="0017 - SERVICIO MILITAR VOLUNTARIO"/>
    <s v="1 - SERVICIOS  GENERALES"/>
    <s v="1.3 - Defensa nacional"/>
    <s v="1.3.01 - Defensa militar"/>
    <s v="2.2 - CONTRATACIÓN DE SERVICIOS"/>
    <s v="2.2.3 - VIÁTICOS"/>
    <s v="N"/>
    <s v="00 - N/A"/>
    <s v="10 - FONDO GENERAL"/>
    <s v=" "/>
    <s v="99 - MULTIPROVINCIAL"/>
    <n v="300000"/>
    <n v="210182.7"/>
    <n v="43095"/>
  </r>
  <r>
    <s v="2024"/>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 "/>
    <s v="99 - MULTIPROVINCIAL"/>
    <n v="160000"/>
    <n v="160000"/>
    <n v="0"/>
  </r>
  <r>
    <s v="2024"/>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 "/>
    <s v="99 - MULTIPROVINCIAL"/>
    <n v="1879793"/>
    <n v="1901651"/>
    <n v="1528004.3399999994"/>
  </r>
  <r>
    <s v="2024"/>
    <x v="0"/>
    <x v="0"/>
    <x v="0"/>
    <x v="0"/>
    <s v="2 - Poder Ejecutivo"/>
    <s v="0203 - MINISTERIO DE DEFENSA"/>
    <s v="0017 - SERVICIO MILITAR VOLUNTARIO"/>
    <s v="1 - SERVICIOS  GENERALES"/>
    <s v="1.3 - Defensa nacional"/>
    <s v="1.3.01 - Defensa militar"/>
    <s v="2.2 - CONTRATACIÓN DE SERVICIOS"/>
    <s v="2.2.6 - SEGUROS"/>
    <s v="N"/>
    <s v="00 - N/A"/>
    <s v="10 - FONDO GENERAL"/>
    <s v=" "/>
    <s v="99 - MULTIPROVINCIAL"/>
    <n v="0"/>
    <n v="87120"/>
    <n v="8729.3700000000008"/>
  </r>
  <r>
    <s v="2024"/>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 "/>
    <s v="99 - MULTIPROVINCIAL"/>
    <n v="65000"/>
    <n v="145000"/>
    <n v="93569.279999999999"/>
  </r>
  <r>
    <s v="2024"/>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 "/>
    <s v="99 - MULTIPROVINCIAL"/>
    <n v="0"/>
    <n v="2588017"/>
    <n v="2486990.42"/>
  </r>
  <r>
    <s v="2024"/>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 "/>
    <s v="99 - MULTIPROVINCIAL"/>
    <n v="0"/>
    <n v="867420"/>
    <n v="787649.86"/>
  </r>
  <r>
    <s v="2024"/>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 "/>
    <s v="99 - MULTIPROVINCIAL"/>
    <n v="5749800"/>
    <n v="8744703.7699999996"/>
    <n v="7819194"/>
  </r>
  <r>
    <s v="2024"/>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 "/>
    <s v="99 - MULTIPROVINCIAL"/>
    <n v="8245895"/>
    <n v="1471989.1300000004"/>
    <n v="1444202"/>
  </r>
  <r>
    <s v="2024"/>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 "/>
    <s v="99 - MULTIPROVINCIAL"/>
    <n v="200000"/>
    <n v="213704"/>
    <n v="131169.70000000001"/>
  </r>
  <r>
    <s v="2024"/>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 "/>
    <s v="99 - MULTIPROVINCIAL"/>
    <n v="1200000"/>
    <n v="1200000"/>
    <n v="1000000"/>
  </r>
  <r>
    <s v="2024"/>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 "/>
    <s v="99 - MULTIPROVINCIAL"/>
    <n v="0"/>
    <n v="1267"/>
    <n v="861.4"/>
  </r>
  <r>
    <s v="2024"/>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 "/>
    <s v="99 - MULTIPROVINCIAL"/>
    <n v="0"/>
    <n v="62491"/>
    <n v="62327.6"/>
  </r>
  <r>
    <s v="2024"/>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 "/>
    <s v="99 - MULTIPROVINCIAL"/>
    <n v="4400000"/>
    <n v="4534992"/>
    <n v="3444756"/>
  </r>
  <r>
    <s v="2024"/>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 "/>
    <s v="99 - MULTIPROVINCIAL"/>
    <n v="1496055"/>
    <n v="1165844.4000000001"/>
    <n v="1159047.56"/>
  </r>
  <r>
    <s v="2024"/>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 "/>
    <s v="99 - MULTIPROVINCIAL"/>
    <n v="38824450"/>
    <n v="38824450"/>
    <n v="26992437.5"/>
  </r>
  <r>
    <s v="2024"/>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 "/>
    <s v="99 - MULTIPROVINCIAL"/>
    <n v="441000"/>
    <n v="441000"/>
    <n v="317971.79000000004"/>
  </r>
  <r>
    <s v="2024"/>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 "/>
    <s v="99 - MULTIPROVINCIAL"/>
    <n v="2890000"/>
    <n v="2890000"/>
    <n v="1905529.0299999998"/>
  </r>
  <r>
    <s v="2024"/>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 "/>
    <s v="99 - MULTIPROVINCIAL"/>
    <n v="4135200"/>
    <n v="4135200"/>
    <n v="3090500"/>
  </r>
  <r>
    <s v="2024"/>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 "/>
    <s v="99 - MULTIPROVINCIAL"/>
    <n v="3984000"/>
    <n v="3984000"/>
    <n v="2968000"/>
  </r>
  <r>
    <s v="2024"/>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 "/>
    <s v="99 - MULTIPROVINCIAL"/>
    <n v="360000"/>
    <n v="479432"/>
    <n v="400041.69"/>
  </r>
  <r>
    <s v="2024"/>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 "/>
    <s v="99 - MULTIPROVINCIAL"/>
    <n v="600000"/>
    <n v="471753"/>
    <n v="230100"/>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 "/>
    <s v="99 - MULTIPROVINCIAL"/>
    <n v="529230"/>
    <n v="617435"/>
    <n v="396922.5"/>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 "/>
    <s v="99 - MULTIPROVINCIAL"/>
    <n v="0"/>
    <n v="100000"/>
    <n v="99710"/>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 "/>
    <s v="99 - MULTIPROVINCIAL"/>
    <n v="3912000"/>
    <n v="3912000"/>
    <n v="2911249"/>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 "/>
    <s v="99 - MULTIPROVINCIAL"/>
    <n v="0"/>
    <n v="1000000"/>
    <n v="999444.8"/>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 "/>
    <s v="99 - MULTIPROVINCIAL"/>
    <n v="1030000"/>
    <n v="1209000"/>
    <n v="1182967.7"/>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 "/>
    <s v="99 - MULTIPROVINCIAL"/>
    <n v="0"/>
    <n v="300100"/>
    <n v="299999.42000000004"/>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 "/>
    <s v="99 - MULTIPROVINCIAL"/>
    <n v="1100000"/>
    <n v="1100000"/>
    <n v="367391.82"/>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 "/>
    <s v="99 - MULTIPROVINCIAL"/>
    <n v="0"/>
    <n v="608000"/>
    <n v="607422.69999999995"/>
  </r>
  <r>
    <s v="2024"/>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 "/>
    <s v="99 - MULTIPROVINCIAL"/>
    <n v="400000"/>
    <n v="400000"/>
    <n v="254880"/>
  </r>
  <r>
    <s v="2024"/>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 "/>
    <s v="99 - MULTIPROVINCIAL"/>
    <n v="400000"/>
    <n v="300000"/>
    <n v="0"/>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 "/>
    <s v="99 - MULTIPROVINCIAL"/>
    <n v="5772000"/>
    <n v="5784000"/>
    <n v="3739652"/>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 "/>
    <s v="99 - MULTIPROVINCIAL"/>
    <n v="0"/>
    <n v="253100"/>
    <n v="252902.32"/>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 "/>
    <s v="99 - MULTIPROVINCIAL"/>
    <n v="2430163"/>
    <n v="2339163"/>
    <n v="962874.81"/>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 "/>
    <s v="99 - MULTIPROVINCIAL"/>
    <n v="0"/>
    <n v="2738800"/>
    <n v="2678505.86"/>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 "/>
    <s v="99 - MULTIPROVINCIAL"/>
    <n v="242910880"/>
    <n v="260135200.08000001"/>
    <n v="176353205.5"/>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 "/>
    <s v="99 - MULTIPROVINCIAL"/>
    <n v="2400000"/>
    <n v="2400000"/>
    <n v="1992000"/>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 "/>
    <s v="99 - MULTIPROVINCIAL"/>
    <n v="4633679"/>
    <n v="5063929.92"/>
    <n v="3753762.63"/>
  </r>
  <r>
    <s v="2024"/>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 "/>
    <s v="99 - MULTIPROVINCIAL"/>
    <n v="8400000"/>
    <n v="9590538"/>
    <n v="6612322.4199999999"/>
  </r>
  <r>
    <s v="2024"/>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 "/>
    <s v="99 - MULTIPROVINCIAL"/>
    <n v="700000"/>
    <n v="1470395"/>
    <n v="1467372.29"/>
  </r>
  <r>
    <s v="2024"/>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 "/>
    <s v="99 - MULTIPROVINCIAL"/>
    <n v="0"/>
    <n v="900000"/>
    <n v="493400"/>
  </r>
  <r>
    <s v="2024"/>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 "/>
    <s v="99 - MULTIPROVINCIAL"/>
    <n v="680000"/>
    <n v="682620"/>
    <n v="498007.2"/>
  </r>
  <r>
    <s v="2024"/>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 "/>
    <s v="99 - MULTIPROVINCIAL"/>
    <n v="175000"/>
    <n v="1422593"/>
    <n v="409552.15"/>
  </r>
  <r>
    <s v="2024"/>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 "/>
    <s v="99 - MULTIPROVINCIAL"/>
    <n v="2100000"/>
    <n v="878327"/>
    <n v="248723.93999999997"/>
  </r>
  <r>
    <s v="2024"/>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 "/>
    <s v="99 - MULTIPROVINCIAL"/>
    <n v="1384000"/>
    <n v="5982688.5"/>
    <n v="5707099.5"/>
  </r>
  <r>
    <s v="2024"/>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 "/>
    <s v="99 - MULTIPROVINCIAL"/>
    <n v="1000000"/>
    <n v="1308410.58"/>
    <n v="773590.55"/>
  </r>
  <r>
    <s v="2024"/>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 "/>
    <s v="99 - MULTIPROVINCIAL"/>
    <n v="39590250"/>
    <n v="44254589.420000002"/>
    <n v="36823872.810000002"/>
  </r>
  <r>
    <s v="2024"/>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 "/>
    <s v="99 - MULTIPROVINCIAL"/>
    <n v="19275865"/>
    <n v="20967161"/>
    <n v="17634559.559999999"/>
  </r>
  <r>
    <s v="2024"/>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 "/>
    <s v="99 - MULTIPROVINCIAL"/>
    <n v="1205000"/>
    <n v="1483806.55"/>
    <n v="1141385.68"/>
  </r>
  <r>
    <s v="2024"/>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 "/>
    <s v="99 - MULTIPROVINCIAL"/>
    <n v="540000"/>
    <n v="441172"/>
    <n v="182055"/>
  </r>
  <r>
    <s v="2024"/>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 "/>
    <s v="99 - MULTIPROVINCIAL"/>
    <n v="605000"/>
    <n v="728895"/>
    <n v="521932.14"/>
  </r>
  <r>
    <s v="2024"/>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 "/>
    <s v="99 - MULTIPROVINCIAL"/>
    <n v="1275000"/>
    <n v="3241554.97"/>
    <n v="2955544.6200000006"/>
  </r>
  <r>
    <s v="2024"/>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 "/>
    <s v="99 - MULTIPROVINCIAL"/>
    <n v="12120000"/>
    <n v="14590105.800000001"/>
    <n v="10619842.77"/>
  </r>
  <r>
    <s v="2024"/>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 "/>
    <s v="99 - MULTIPROVINCIAL"/>
    <n v="3780000"/>
    <n v="11911616.199999999"/>
    <n v="10615441.889999997"/>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 "/>
    <s v="99 - MULTIPROVINCIAL"/>
    <n v="39845000"/>
    <n v="39845000"/>
    <n v="27495000"/>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 "/>
    <s v="99 - MULTIPROVINCIAL"/>
    <n v="844010052"/>
    <n v="888945452"/>
    <n v="617306289"/>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 "/>
    <s v="99 - MULTIPROVINCIAL"/>
    <n v="48905446"/>
    <n v="54448778"/>
    <n v="40921130.75"/>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 "/>
    <s v="99 - MULTIPROVINCIAL"/>
    <n v="48192424"/>
    <n v="37346966"/>
    <n v="21855645.48"/>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 "/>
    <s v="99 - MULTIPROVINCIAL"/>
    <n v="181155960"/>
    <n v="25455960"/>
    <n v="12825236.689999998"/>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 "/>
    <s v="99 - MULTIPROVINCIAL"/>
    <n v="0"/>
    <n v="5000000"/>
    <n v="3986630.9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 "/>
    <s v="99 - MULTIPROVINCIAL"/>
    <n v="9000000"/>
    <n v="9000000"/>
    <n v="5032750"/>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 "/>
    <s v="99 - MULTIPROVINCIAL"/>
    <n v="1500000"/>
    <n v="5100000"/>
    <n v="4332919.96"/>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 "/>
    <s v="99 - MULTIPROVINCIAL"/>
    <n v="10000000"/>
    <n v="13273203.620000001"/>
    <n v="4888313.6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 "/>
    <s v="99 - MULTIPROVINCIAL"/>
    <n v="0"/>
    <n v="3823020"/>
    <n v="0"/>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 "/>
    <s v="99 - MULTIPROVINCIAL"/>
    <n v="0"/>
    <n v="5000000"/>
    <n v="870798.64"/>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19307518.91"/>
    <n v="5175706.2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 "/>
    <s v="99 - MULTIPROVINCIAL"/>
    <n v="0"/>
    <n v="6620000"/>
    <n v="1651421.670000000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 "/>
    <s v="99 - MULTIPROVINCIAL"/>
    <n v="0"/>
    <n v="7700000"/>
    <n v="63578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 "/>
    <s v="99 - MULTIPROVINCIAL"/>
    <n v="11102167"/>
    <n v="83696726"/>
    <n v="58709250.960000001"/>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 "/>
    <s v="99 - MULTIPROVINCIAL"/>
    <n v="0"/>
    <n v="42230000"/>
    <n v="37491237.890000001"/>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 "/>
    <s v="99 - MULTIPROVINCIAL"/>
    <n v="0"/>
    <n v="8239796.2399999993"/>
    <n v="927902.44000000006"/>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 "/>
    <s v="99 - MULTIPROVINCIAL"/>
    <n v="0"/>
    <n v="8000000"/>
    <n v="2421472"/>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 "/>
    <s v="99 - MULTIPROVINCIAL"/>
    <n v="0"/>
    <n v="5395632.3599999994"/>
    <n v="1711452.8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 "/>
    <s v="99 - MULTIPROVINCIAL"/>
    <n v="0"/>
    <n v="6030000"/>
    <n v="578544.7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 "/>
    <s v="99 - MULTIPROVINCIAL"/>
    <n v="18225382"/>
    <n v="70187760"/>
    <n v="36147548.429999992"/>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 "/>
    <s v="99 - MULTIPROVINCIAL"/>
    <n v="226445132"/>
    <n v="31496255.770000011"/>
    <n v="16342966.369999994"/>
  </r>
  <r>
    <s v="2024"/>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 "/>
    <s v="99 - MULTIPROVINCIAL"/>
    <n v="9685000"/>
    <n v="9685000"/>
    <n v="6705000"/>
  </r>
  <r>
    <s v="2024"/>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 "/>
    <s v="99 - MULTIPROVINCIAL"/>
    <n v="17400000"/>
    <n v="17400000"/>
    <n v="13049016.809999999"/>
  </r>
  <r>
    <s v="2024"/>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 "/>
    <s v="99 - MULTIPROVINCIAL"/>
    <n v="846012"/>
    <n v="846012"/>
    <n v="328438.08"/>
  </r>
  <r>
    <s v="2024"/>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 "/>
    <s v="99 - MULTIPROVINCIAL"/>
    <n v="4800000"/>
    <n v="4800000"/>
    <n v="3991346"/>
  </r>
  <r>
    <s v="2024"/>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 "/>
    <s v="99 - MULTIPROVINCIAL"/>
    <n v="3600000"/>
    <n v="3600000"/>
    <n v="3000000"/>
  </r>
  <r>
    <s v="2024"/>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 "/>
    <s v="99 - MULTIPROVINCIAL"/>
    <n v="975111"/>
    <n v="975111"/>
    <n v="399951.08999999997"/>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 "/>
    <s v="99 - MULTIPROVINCIAL"/>
    <n v="47330976"/>
    <n v="70997579"/>
    <n v="41158800"/>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2 - SOBRESUELDOS"/>
    <s v="N"/>
    <s v="00 - N/A"/>
    <s v="10 - FONDO GENERAL"/>
    <s v=" "/>
    <s v="99 - MULTIPROVINCIAL"/>
    <n v="360000"/>
    <n v="0"/>
    <n v="0"/>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5 - CONTRIBUCIONES A LA SEGURIDAD SOCIAL"/>
    <s v="N"/>
    <s v="00 - N/A"/>
    <s v="10 - FONDO GENERAL"/>
    <s v=" "/>
    <s v="99 - MULTIPROVINCIAL"/>
    <n v="1037025"/>
    <n v="2730422"/>
    <n v="1066486.72"/>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1 - SERVICIOS BÁSICOS"/>
    <s v="N"/>
    <s v="00 - N/A"/>
    <s v="10 - FONDO GENERAL"/>
    <s v=" "/>
    <s v="99 - MULTIPROVINCIAL"/>
    <n v="540000"/>
    <n v="540000"/>
    <n v="306603.63000000006"/>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2 - PUBLICIDAD, IMPRESIÓN Y ENCUADERNACIÓN"/>
    <s v="N"/>
    <s v="00 - N/A"/>
    <s v="10 - FONDO GENERAL"/>
    <s v=" "/>
    <s v="99 - MULTIPROVINCIAL"/>
    <n v="1120000"/>
    <n v="62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3 - VIÁTICOS"/>
    <s v="N"/>
    <s v="00 - N/A"/>
    <s v="10 - FONDO GENERAL"/>
    <s v=" "/>
    <s v="99 - MULTIPROVINCIAL"/>
    <n v="200000"/>
    <n v="20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4 - TRANSPORTE Y ALMACENAJE"/>
    <s v="N"/>
    <s v="00 - N/A"/>
    <s v="10 - FONDO GENERAL"/>
    <s v=" "/>
    <s v="99 - MULTIPROVINCIAL"/>
    <n v="300000"/>
    <n v="500000"/>
    <n v="257998.74"/>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 "/>
    <s v="99 - MULTIPROVINCIAL"/>
    <n v="840000"/>
    <n v="4132805"/>
    <n v="3319313.7199999997"/>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20 - FONDOS CON DESTINO ESPECÍFICO"/>
    <s v=" "/>
    <s v="99 - MULTIPROVINCIAL"/>
    <n v="0"/>
    <n v="1298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6 - SEGUROS"/>
    <s v="N"/>
    <s v="00 - N/A"/>
    <s v="10 - FONDO GENERAL"/>
    <s v=" "/>
    <s v="99 - MULTIPROVINCIAL"/>
    <n v="0"/>
    <n v="153765"/>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 "/>
    <s v="99 - MULTIPROVINCIAL"/>
    <n v="225000"/>
    <n v="2598436"/>
    <n v="975142.67999999993"/>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 "/>
    <s v="99 - MULTIPROVINCIAL"/>
    <n v="3260000"/>
    <n v="3734260"/>
    <n v="192976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9 - OTRAS CONTRATACIONES DE SERVICIOS"/>
    <s v="N"/>
    <s v="00 - N/A"/>
    <s v="10 - FONDO GENERAL"/>
    <s v=" "/>
    <s v="99 - MULTIPROVINCIAL"/>
    <n v="900000"/>
    <n v="2377275"/>
    <n v="2146521.17"/>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9 - OTRAS CONTRATACIONES DE SERVICIOS"/>
    <s v="N"/>
    <s v="00 - N/A"/>
    <s v="20 - FONDOS CON DESTINO ESPECÍFICO"/>
    <s v=" "/>
    <s v="99 - MULTIPROVINCIAL"/>
    <n v="0"/>
    <n v="259937.5"/>
    <n v="0"/>
  </r>
  <r>
    <s v="2024"/>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10 - FONDO GENERAL"/>
    <s v=" "/>
    <s v="99 - MULTIPROVINCIAL"/>
    <n v="4800000"/>
    <n v="4851903"/>
    <n v="4029970.8000000007"/>
  </r>
  <r>
    <s v="2024"/>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 "/>
    <s v="99 - MULTIPROVINCIAL"/>
    <n v="815000"/>
    <n v="3161941.97"/>
    <n v="2006951.22"/>
  </r>
  <r>
    <s v="2024"/>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20 - FONDOS CON DESTINO ESPECÍFICO"/>
    <s v=" "/>
    <s v="99 - MULTIPROVINCIAL"/>
    <n v="0"/>
    <n v="1000000"/>
    <n v="0"/>
  </r>
  <r>
    <s v="2024"/>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 "/>
    <s v="99 - MULTIPROVINCIAL"/>
    <n v="7227855"/>
    <n v="7697600.0300000003"/>
    <n v="2160018.14"/>
  </r>
  <r>
    <s v="2024"/>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20 - FONDOS CON DESTINO ESPECÍFICO"/>
    <s v=" "/>
    <s v="99 - MULTIPROVINCIAL"/>
    <n v="0"/>
    <n v="2702000"/>
    <n v="0"/>
  </r>
  <r>
    <s v="2024"/>
    <x v="0"/>
    <x v="0"/>
    <x v="0"/>
    <x v="0"/>
    <s v="2 - Poder Ejecutivo"/>
    <s v="0203 - MINISTERIO DE DEFENSA"/>
    <s v="0028 - INSTITUTO SUPERIOR PARA LA DEFENSA ' GENERAL JUAN PABLO DUARTE DIEZ' INSUDE."/>
    <s v="4 - SERVICIOS SOCIALES"/>
    <s v="4.4 - Educación"/>
    <s v="4.4.04 - Educación superior"/>
    <s v="2.3 - MATERIALES Y SUMINISTROS"/>
    <s v="2.3.5 - CUERO, CAUCHO Y PLÁSTICO"/>
    <s v="N"/>
    <s v="00 - N/A"/>
    <s v="10 - FONDO GENERAL"/>
    <s v=" "/>
    <s v="99 - MULTIPROVINCIAL"/>
    <n v="0"/>
    <n v="372568"/>
    <n v="361381.18000000005"/>
  </r>
  <r>
    <s v="2024"/>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 "/>
    <s v="99 - MULTIPROVINCIAL"/>
    <n v="162950"/>
    <n v="1289429"/>
    <n v="1050667.72"/>
  </r>
  <r>
    <s v="2024"/>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20 - FONDOS CON DESTINO ESPECÍFICO"/>
    <s v=" "/>
    <s v="99 - MULTIPROVINCIAL"/>
    <n v="0"/>
    <n v="700000"/>
    <n v="0"/>
  </r>
  <r>
    <s v="2024"/>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 "/>
    <s v="99 - MULTIPROVINCIAL"/>
    <n v="6231553"/>
    <n v="7373699"/>
    <n v="5627449.3199999994"/>
  </r>
  <r>
    <s v="2024"/>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 "/>
    <s v="99 - MULTIPROVINCIAL"/>
    <n v="500000"/>
    <n v="6312534"/>
    <n v="2134619.7299999995"/>
  </r>
  <r>
    <s v="2024"/>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20 - FONDOS CON DESTINO ESPECÍFICO"/>
    <s v=" "/>
    <s v="99 - MULTIPROVINCIAL"/>
    <n v="0"/>
    <n v="100000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 "/>
    <s v="99 - MULTIPROVINCIAL"/>
    <n v="112156000"/>
    <n v="113372666"/>
    <n v="7814372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 "/>
    <s v="99 - MULTIPROVINCIAL"/>
    <n v="3000000"/>
    <n v="3000000"/>
    <n v="2291807.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 "/>
    <s v="99 - MULTIPROVINCIAL"/>
    <n v="2478000"/>
    <n v="2478000"/>
    <n v="1465877"/>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 "/>
    <s v="99 - MULTIPROVINCIAL"/>
    <n v="6463885"/>
    <n v="3880000"/>
    <n v="3762362.3299999991"/>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 "/>
    <s v="99 - MULTIPROVINCIAL"/>
    <n v="470000"/>
    <n v="720000"/>
    <n v="171416.2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 "/>
    <s v="99 - MULTIPROVINCIAL"/>
    <n v="5200000"/>
    <n v="5200000"/>
    <n v="415030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 "/>
    <s v="99 - MULTIPROVINCIAL"/>
    <n v="150000"/>
    <n v="15000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 "/>
    <s v="99 - MULTIPROVINCIAL"/>
    <n v="460204"/>
    <n v="460204"/>
    <n v="265972"/>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 "/>
    <s v="99 - MULTIPROVINCIAL"/>
    <n v="802066"/>
    <n v="1368436"/>
    <n v="1042283.2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 "/>
    <s v="99 - MULTIPROVINCIAL"/>
    <n v="253020"/>
    <n v="25302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 "/>
    <s v="99 - MULTIPROVINCIAL"/>
    <n v="83753"/>
    <n v="233753"/>
    <n v="2891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 "/>
    <s v="99 - MULTIPROVINCIAL"/>
    <n v="0"/>
    <n v="1800000"/>
    <n v="115256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 "/>
    <s v="99 - MULTIPROVINCIAL"/>
    <n v="11970223"/>
    <n v="12888723"/>
    <n v="10801723.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 "/>
    <s v="99 - MULTIPROVINCIAL"/>
    <n v="2500000"/>
    <n v="4633088"/>
    <n v="4230016.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 "/>
    <s v="99 - MULTIPROVINCIAL"/>
    <n v="1450000"/>
    <n v="2395000"/>
    <n v="1303551.43"/>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 "/>
    <s v="99 - MULTIPROVINCIAL"/>
    <n v="13092"/>
    <n v="139342"/>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 "/>
    <s v="99 - MULTIPROVINCIAL"/>
    <n v="2700000"/>
    <n v="410010"/>
    <n v="226461.46999999997"/>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 "/>
    <s v="99 - MULTIPROVINCIAL"/>
    <n v="700000"/>
    <n v="489200"/>
    <n v="131575.9"/>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 "/>
    <s v="99 - MULTIPROVINCIAL"/>
    <n v="12876200"/>
    <n v="13576200"/>
    <n v="11006049.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 "/>
    <s v="99 - MULTIPROVINCIAL"/>
    <n v="4310000"/>
    <n v="4362300"/>
    <n v="1971306.2800000003"/>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 "/>
    <s v="99 - MULTIPROVINCIAL"/>
    <n v="41580500"/>
    <n v="41580500"/>
    <n v="27944500"/>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 "/>
    <s v="99 - MULTIPROVINCIAL"/>
    <n v="0"/>
    <n v="1791556"/>
    <n v="1019031.85"/>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 "/>
    <s v="99 - MULTIPROVINCIAL"/>
    <n v="1917778"/>
    <n v="1917778"/>
    <n v="1384801.9499999997"/>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 "/>
    <s v="99 - MULTIPROVINCIAL"/>
    <n v="0"/>
    <n v="100528"/>
    <n v="52360.2"/>
  </r>
  <r>
    <s v="2024"/>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 "/>
    <s v="99 - MULTIPROVINCIAL"/>
    <n v="0"/>
    <n v="441792"/>
    <n v="0"/>
  </r>
  <r>
    <s v="2024"/>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 "/>
    <s v="99 - MULTIPROVINCIAL"/>
    <n v="0"/>
    <n v="7279845"/>
    <n v="7279844.7999999998"/>
  </r>
  <r>
    <s v="2024"/>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 "/>
    <s v="99 - MULTIPROVINCIAL"/>
    <n v="1512000"/>
    <n v="1512000"/>
    <n v="1130097.1499999999"/>
  </r>
  <r>
    <s v="2024"/>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 "/>
    <s v="99 - MULTIPROVINCIAL"/>
    <n v="0"/>
    <n v="400995"/>
    <n v="0"/>
  </r>
  <r>
    <s v="2024"/>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 "/>
    <s v="99 - MULTIPROVINCIAL"/>
    <n v="0"/>
    <n v="86000"/>
    <n v="85550"/>
  </r>
  <r>
    <s v="2024"/>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 "/>
    <s v="99 - MULTIPROVINCIAL"/>
    <n v="0"/>
    <n v="885000.3200000003"/>
    <n v="885000"/>
  </r>
  <r>
    <s v="2024"/>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 "/>
    <s v="99 - MULTIPROVINCIAL"/>
    <n v="0"/>
    <n v="8000000"/>
    <n v="1726791.38"/>
  </r>
  <r>
    <s v="2024"/>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 "/>
    <s v="99 - MULTIPROVINCIAL"/>
    <n v="0"/>
    <n v="7266230"/>
    <n v="7266229.96"/>
  </r>
  <r>
    <s v="2024"/>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 "/>
    <s v="99 - MULTIPROVINCIAL"/>
    <n v="5165640"/>
    <n v="5165640"/>
    <n v="4304700"/>
  </r>
  <r>
    <s v="2024"/>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 "/>
    <s v="99 - MULTIPROVINCIAL"/>
    <n v="0"/>
    <n v="1093"/>
    <n v="1092.1099999999999"/>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 "/>
    <s v="99 - MULTIPROVINCIAL"/>
    <n v="2300000"/>
    <n v="3172274"/>
    <n v="2380125.85"/>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 "/>
    <s v="99 - MULTIPROVINCIAL"/>
    <n v="0"/>
    <n v="138952867.04000002"/>
    <n v="46660984.629999995"/>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 "/>
    <s v="99 - MULTIPROVINCIAL"/>
    <n v="1277433"/>
    <n v="592926"/>
    <n v="500141.46"/>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 "/>
    <s v="99 - MULTIPROVINCIAL"/>
    <n v="0"/>
    <n v="1200459.5600000005"/>
    <n v="1194178.8799999999"/>
  </r>
  <r>
    <s v="2024"/>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 "/>
    <s v="99 - MULTIPROVINCIAL"/>
    <n v="0"/>
    <n v="116556"/>
    <n v="116555.09"/>
  </r>
  <r>
    <s v="2024"/>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 "/>
    <s v="99 - MULTIPROVINCIAL"/>
    <n v="0"/>
    <n v="12551"/>
    <n v="12546.47"/>
  </r>
  <r>
    <s v="2024"/>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 "/>
    <s v="99 - MULTIPROVINCIAL"/>
    <n v="0"/>
    <n v="359151"/>
    <n v="359145.87"/>
  </r>
  <r>
    <s v="2024"/>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 "/>
    <s v="99 - MULTIPROVINCIAL"/>
    <n v="1722568"/>
    <n v="1942774"/>
    <n v="1655156.73"/>
  </r>
  <r>
    <s v="2024"/>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 "/>
    <s v="99 - MULTIPROVINCIAL"/>
    <n v="0"/>
    <n v="257397"/>
    <n v="256395.56000000003"/>
  </r>
  <r>
    <s v="2024"/>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 "/>
    <s v="99 - MULTIPROVINCIAL"/>
    <n v="510360"/>
    <n v="894907"/>
    <n v="842106.04"/>
  </r>
  <r>
    <s v="2024"/>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 "/>
    <s v="99 - MULTIPROVINCIAL"/>
    <n v="0"/>
    <n v="2558186"/>
    <n v="2500357.94"/>
  </r>
  <r>
    <s v="2024"/>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 "/>
    <s v="01 - DISTRITO NACIONAL"/>
    <n v="0"/>
    <n v="40915906"/>
    <n v="0"/>
  </r>
  <r>
    <s v="2024"/>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 "/>
    <s v="01 - DISTRITO NACIONAL"/>
    <n v="0"/>
    <n v="33442335"/>
    <n v="0"/>
  </r>
  <r>
    <s v="2024"/>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 "/>
    <s v="01 - DISTRITO NACIONAL"/>
    <n v="0"/>
    <n v="300000"/>
    <n v="0"/>
  </r>
  <r>
    <s v="2024"/>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 "/>
    <s v="01 - DISTRITO NACIONAL"/>
    <n v="0"/>
    <n v="200000"/>
    <n v="0"/>
  </r>
  <r>
    <s v="2024"/>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 "/>
    <s v="01 - DISTRITO NACIONAL"/>
    <n v="0"/>
    <n v="2250000"/>
    <n v="0"/>
  </r>
  <r>
    <s v="2024"/>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 "/>
    <s v="01 - DISTRITO NACIONAL"/>
    <n v="0"/>
    <n v="150000"/>
    <n v="0"/>
  </r>
  <r>
    <s v="2024"/>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 "/>
    <s v="01 - DISTRITO NACIONAL"/>
    <n v="0"/>
    <n v="2000000"/>
    <n v="0"/>
  </r>
  <r>
    <s v="2024"/>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 "/>
    <s v="01 - DISTRITO NACIONAL"/>
    <n v="0"/>
    <n v="900000"/>
    <n v="0"/>
  </r>
  <r>
    <s v="2024"/>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 "/>
    <s v="01 - DISTRITO NACIONAL"/>
    <n v="0"/>
    <n v="4500000"/>
    <n v="0"/>
  </r>
  <r>
    <s v="2024"/>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 "/>
    <s v="01 - DISTRITO NACIONAL"/>
    <n v="0"/>
    <n v="3900000"/>
    <n v="0"/>
  </r>
  <r>
    <s v="2024"/>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 "/>
    <s v="01 - DISTRITO NACIONAL"/>
    <n v="0"/>
    <n v="21781616"/>
    <n v="0"/>
  </r>
  <r>
    <s v="2024"/>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 "/>
    <s v="99 - MULTIPROVINCIAL"/>
    <n v="0"/>
    <n v="105310662.40000001"/>
    <n v="0"/>
  </r>
  <r>
    <s v="2024"/>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 "/>
    <s v="99 - MULTIPROVINCIAL"/>
    <n v="0"/>
    <n v="91497085.63000001"/>
    <n v="0"/>
  </r>
  <r>
    <s v="2024"/>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 "/>
    <s v="99 - MULTIPROVINCIAL"/>
    <n v="0"/>
    <n v="760557.77"/>
    <n v="0"/>
  </r>
  <r>
    <s v="2024"/>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 "/>
    <s v="99 - MULTIPROVINCIAL"/>
    <n v="0"/>
    <n v="2811547.05"/>
    <n v="0"/>
  </r>
  <r>
    <s v="2024"/>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 "/>
    <s v="99 - MULTIPROVINCIAL"/>
    <n v="0"/>
    <n v="1436654"/>
    <n v="0"/>
  </r>
  <r>
    <s v="2024"/>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 "/>
    <s v="99 - MULTIPROVINCIAL"/>
    <n v="0"/>
    <n v="1500000"/>
    <n v="0"/>
  </r>
  <r>
    <s v="2024"/>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 "/>
    <s v="99 - MULTIPROVINCIAL"/>
    <n v="0"/>
    <n v="425000.01"/>
    <n v="0"/>
  </r>
  <r>
    <s v="2024"/>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 "/>
    <s v="99 - MULTIPROVINCIAL"/>
    <n v="0"/>
    <n v="2768052.9"/>
    <n v="0"/>
  </r>
  <r>
    <s v="2024"/>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 "/>
    <s v="99 - MULTIPROVINCIAL"/>
    <n v="0"/>
    <n v="2916390"/>
    <n v="0"/>
  </r>
  <r>
    <s v="2024"/>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 "/>
    <s v="99 - MULTIPROVINCIAL"/>
    <n v="0"/>
    <n v="3864000"/>
    <n v="0"/>
  </r>
  <r>
    <s v="2024"/>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 "/>
    <s v="99 - MULTIPROVINCIAL"/>
    <n v="0"/>
    <n v="14999400.74"/>
    <n v="0"/>
  </r>
  <r>
    <s v="2024"/>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 "/>
    <s v="99 - MULTIPROVINCIAL"/>
    <n v="0"/>
    <n v="1"/>
    <n v="0"/>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 "/>
    <s v="01 - DISTRITO NACIONAL"/>
    <n v="1690000"/>
    <n v="1690000"/>
    <n v="1170000"/>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 "/>
    <s v="01 - DISTRITO NACIONAL"/>
    <n v="238524"/>
    <n v="238524"/>
    <n v="173657.97"/>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 "/>
    <s v="01 - DISTRITO NACIONAL"/>
    <n v="1500000"/>
    <n v="1000000"/>
    <n v="0"/>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 "/>
    <s v="01 - DISTRITO NACIONAL"/>
    <n v="828035517"/>
    <n v="748398917"/>
    <n v="442365051.65999991"/>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 "/>
    <s v="01 - DISTRITO NACIONAL"/>
    <n v="250872810"/>
    <n v="248230410.00000003"/>
    <n v="136283537.84000003"/>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 "/>
    <s v="01 - DISTRITO NACIONAL"/>
    <n v="954000"/>
    <n v="954000"/>
    <n v="71195.95"/>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 "/>
    <s v="01 - DISTRITO NACIONAL"/>
    <n v="0"/>
    <n v="15200000"/>
    <n v="15200000"/>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 "/>
    <s v="01 - DISTRITO NACIONAL"/>
    <n v="82399845"/>
    <n v="99399845"/>
    <n v="62593238.580000021"/>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 "/>
    <s v="01 - DISTRITO NACIONAL"/>
    <n v="79536420"/>
    <n v="79536420"/>
    <n v="45234166.789999999"/>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 "/>
    <s v="01 - DISTRITO NACIONAL"/>
    <n v="91512890"/>
    <n v="73012890"/>
    <n v="10294575.16"/>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 "/>
    <s v="01 - DISTRITO NACIONAL"/>
    <n v="61910000"/>
    <n v="61910000"/>
    <n v="24493752.689999986"/>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 "/>
    <s v="01 - DISTRITO NACIONAL"/>
    <n v="38600000"/>
    <n v="61900000"/>
    <n v="45060437.989999965"/>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 "/>
    <s v="01 - DISTRITO NACIONAL"/>
    <n v="123552383"/>
    <n v="115378105"/>
    <n v="51019114.640000001"/>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 "/>
    <s v="01 - DISTRITO NACIONAL"/>
    <n v="24700000"/>
    <n v="31672657"/>
    <n v="30091430.750000004"/>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 "/>
    <s v="01 - DISTRITO NACIONAL"/>
    <n v="62493827"/>
    <n v="32993827"/>
    <n v="10028996.070000002"/>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 "/>
    <s v="01 - DISTRITO NACIONAL"/>
    <n v="240636845"/>
    <n v="191355515"/>
    <n v="49324871.539999984"/>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 "/>
    <s v="01 - DISTRITO NACIONAL"/>
    <n v="75012000"/>
    <n v="77012000"/>
    <n v="32799720.740000002"/>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 "/>
    <s v="01 - DISTRITO NACIONAL"/>
    <n v="10872595"/>
    <n v="10872595"/>
    <n v="6211628.1800000006"/>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 "/>
    <s v="01 - DISTRITO NACIONAL"/>
    <n v="10000000"/>
    <n v="15400000"/>
    <n v="4543294.8"/>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 "/>
    <s v="01 - DISTRITO NACIONAL"/>
    <n v="14010797"/>
    <n v="35010797"/>
    <n v="29984022.23"/>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 "/>
    <s v="01 - DISTRITO NACIONAL"/>
    <n v="783500"/>
    <n v="531500"/>
    <n v="521962.05"/>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 "/>
    <s v="01 - DISTRITO NACIONAL"/>
    <n v="4318700"/>
    <n v="1218700"/>
    <n v="220558.82"/>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 "/>
    <s v="01 - DISTRITO NACIONAL"/>
    <n v="10850000"/>
    <n v="5427604"/>
    <n v="2030169.2499999998"/>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 "/>
    <s v="01 - DISTRITO NACIONAL"/>
    <n v="101107910"/>
    <n v="100207910"/>
    <n v="70366960.980000004"/>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 "/>
    <s v="01 - DISTRITO NACIONAL"/>
    <n v="76342191"/>
    <n v="43930128"/>
    <n v="24605955.280000009"/>
  </r>
  <r>
    <s v="2024"/>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 "/>
    <s v="01 - DISTRITO NACIONAL"/>
    <n v="0"/>
    <n v="500000"/>
    <n v="122401.12"/>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 "/>
    <s v="99 - MULTIPROVINCIAL"/>
    <n v="2031402942"/>
    <n v="1996017942"/>
    <n v="1387981056.5499997"/>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 "/>
    <s v="99 - MULTIPROVINCIAL"/>
    <n v="1226314760"/>
    <n v="1287814760"/>
    <n v="898056716.47000027"/>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 "/>
    <s v="99 - MULTIPROVINCIAL"/>
    <n v="414919414"/>
    <n v="421233414"/>
    <n v="316279445.48000002"/>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 "/>
    <s v="99 - MULTIPROVINCIAL"/>
    <n v="258521359"/>
    <n v="275671359"/>
    <n v="201729697.94000006"/>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 "/>
    <s v="99 - MULTIPROVINCIAL"/>
    <n v="863437521"/>
    <n v="905137521"/>
    <n v="702892382.78999984"/>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 "/>
    <s v="99 - MULTIPROVINCIAL"/>
    <n v="27733333"/>
    <n v="22280768"/>
    <n v="19829777.169999998"/>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 "/>
    <s v="99 - MULTIPROVINCIAL"/>
    <n v="1703275758"/>
    <n v="1688375758"/>
    <n v="1246078356.6200008"/>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 "/>
    <s v="99 - MULTIPROVINCIAL"/>
    <n v="530419824"/>
    <n v="530419824"/>
    <n v="400484864.81"/>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7 - SERVICIOS DE CONSERVACIÓN, REPARACIONES MENORES E INSTALACIONES TEMPORALES"/>
    <s v="N"/>
    <s v="00 - N/A"/>
    <s v="10 - FONDO GENERAL"/>
    <s v=" "/>
    <s v="99 - MULTIPROVINCIAL"/>
    <n v="0"/>
    <n v="3873384"/>
    <n v="3867741.1100000003"/>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 "/>
    <s v="99 - MULTIPROVINCIAL"/>
    <n v="55843567"/>
    <n v="33284656"/>
    <n v="30312150.809999999"/>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 "/>
    <s v="99 - MULTIPROVINCIAL"/>
    <n v="9667100"/>
    <n v="1760100"/>
    <n v="475540"/>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 "/>
    <s v="99 - MULTIPROVINCIAL"/>
    <n v="1135783921"/>
    <n v="1105538936"/>
    <n v="831250584.61999977"/>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 "/>
    <s v="99 - MULTIPROVINCIAL"/>
    <n v="0"/>
    <n v="221250"/>
    <n v="220950.75"/>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 "/>
    <s v="99 - MULTIPROVINCIAL"/>
    <n v="409279172"/>
    <n v="449303888"/>
    <n v="301066916.14000005"/>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 "/>
    <s v="99 - MULTIPROVINCIAL"/>
    <n v="23200000"/>
    <n v="21685358"/>
    <n v="14719516.600000001"/>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 "/>
    <s v="99 - MULTIPROVINCIAL"/>
    <n v="56011956"/>
    <n v="56135722"/>
    <n v="45536902.769999996"/>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 "/>
    <s v="99 - MULTIPROVINCIAL"/>
    <n v="39082218"/>
    <n v="41446860"/>
    <n v="625433.44000000006"/>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 "/>
    <s v="99 - MULTIPROVINCIAL"/>
    <n v="0"/>
    <n v="150000"/>
    <n v="0"/>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 "/>
    <s v="99 - MULTIPROVINCIAL"/>
    <n v="57464688"/>
    <n v="62849851"/>
    <n v="45512543.56000001"/>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 "/>
    <s v="99 - MULTIPROVINCIAL"/>
    <n v="2568720"/>
    <n v="2568720"/>
    <n v="1641763.75"/>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 "/>
    <s v="99 - MULTIPROVINCIAL"/>
    <n v="40500000"/>
    <n v="40500000"/>
    <n v="35593595.140000001"/>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 "/>
    <s v="99 - MULTIPROVINCIAL"/>
    <n v="110000"/>
    <n v="110000"/>
    <n v="165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 "/>
    <s v="99 - MULTIPROVINCIAL"/>
    <n v="0"/>
    <n v="5000000"/>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 "/>
    <s v="99 - MULTIPROVINCIAL"/>
    <n v="4800000"/>
    <n v="5000000"/>
    <n v="1582489.180000000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 "/>
    <s v="99 - MULTIPROVINCIAL"/>
    <n v="8500000"/>
    <n v="8500000"/>
    <n v="2952577.4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 "/>
    <s v="99 - MULTIPROVINCIAL"/>
    <n v="900000"/>
    <n v="900000"/>
    <n v="446713.11"/>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 "/>
    <s v="99 - MULTIPROVINCIAL"/>
    <n v="14160000"/>
    <n v="87218720"/>
    <n v="5653335.3399999999"/>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 "/>
    <s v="99 - MULTIPROVINCIAL"/>
    <n v="16450000"/>
    <n v="12766330.07"/>
    <n v="9184691.5"/>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 "/>
    <s v="99 - MULTIPROVINCIAL"/>
    <n v="18000000"/>
    <n v="37760000"/>
    <n v="21250053.18"/>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 "/>
    <s v="99 - MULTIPROVINCIAL"/>
    <n v="8430000"/>
    <n v="20738000"/>
    <n v="11895346.959999999"/>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 "/>
    <s v="99 - MULTIPROVINCIAL"/>
    <n v="3168000"/>
    <n v="24248000"/>
    <n v="14145442.630000003"/>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 "/>
    <s v="99 - MULTIPROVINCIAL"/>
    <n v="12860000"/>
    <n v="25243669.93"/>
    <n v="5486277.5499999998"/>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 "/>
    <s v="99 - MULTIPROVINCIAL"/>
    <n v="8925030"/>
    <n v="1329424"/>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 "/>
    <s v="99 - MULTIPROVINCIAL"/>
    <n v="33500000"/>
    <n v="62600000"/>
    <n v="41122557.460000001"/>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 "/>
    <s v="99 - MULTIPROVINCIAL"/>
    <n v="6141683"/>
    <n v="6441683"/>
    <n v="1473685.85"/>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 "/>
    <s v="99 - MULTIPROVINCIAL"/>
    <n v="9350000"/>
    <n v="9350000"/>
    <n v="1334279.99"/>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 "/>
    <s v="99 - MULTIPROVINCIAL"/>
    <n v="279820584"/>
    <n v="740148219"/>
    <n v="621946989.60000014"/>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 "/>
    <s v="99 - MULTIPROVINCIAL"/>
    <n v="769650000"/>
    <n v="58850000"/>
    <n v="5281911.4000000004"/>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 "/>
    <s v="99 - MULTIPROVINCIAL"/>
    <n v="500000"/>
    <n v="1000000"/>
    <n v="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 "/>
    <s v="99 - MULTIPROVINCIAL"/>
    <n v="1315000"/>
    <n v="2315000"/>
    <n v="5066"/>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 "/>
    <s v="99 - MULTIPROVINCIAL"/>
    <n v="89542987"/>
    <n v="35874987"/>
    <n v="113894.44"/>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 "/>
    <s v="99 - MULTIPROVINCIAL"/>
    <n v="12000000"/>
    <n v="12000000"/>
    <n v="760000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 "/>
    <s v="99 - MULTIPROVINCIAL"/>
    <n v="3155000"/>
    <n v="3155000"/>
    <n v="490302.45"/>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 "/>
    <s v="99 - MULTIPROVINCIAL"/>
    <n v="29950000"/>
    <n v="42215000"/>
    <n v="20266589.81000001"/>
  </r>
  <r>
    <s v="2024"/>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 "/>
    <s v="01 - DISTRITO NACIONAL"/>
    <n v="95908606"/>
    <n v="97913606"/>
    <n v="65065483.129999988"/>
  </r>
  <r>
    <s v="2024"/>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 "/>
    <s v="01 - DISTRITO NACIONAL"/>
    <n v="17401915"/>
    <n v="16723507"/>
    <n v="7538663.0500000007"/>
  </r>
  <r>
    <s v="2024"/>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 "/>
    <s v="01 - DISTRITO NACIONAL"/>
    <n v="450000"/>
    <n v="450000"/>
    <n v="185449.09"/>
  </r>
  <r>
    <s v="2024"/>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 "/>
    <s v="01 - DISTRITO NACIONAL"/>
    <n v="0"/>
    <n v="540000"/>
    <n v="540000"/>
  </r>
  <r>
    <s v="2024"/>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 "/>
    <s v="01 - DISTRITO NACIONAL"/>
    <n v="13973900"/>
    <n v="13992308"/>
    <n v="9775402.5199999996"/>
  </r>
  <r>
    <s v="2024"/>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 "/>
    <s v="01 - DISTRITO NACIONAL"/>
    <n v="6930000"/>
    <n v="6930000"/>
    <n v="4016826.0100000002"/>
  </r>
  <r>
    <s v="2024"/>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 "/>
    <s v="01 - DISTRITO NACIONAL"/>
    <n v="919567"/>
    <n v="1395282"/>
    <n v="537659.52"/>
  </r>
  <r>
    <s v="2024"/>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 "/>
    <s v="01 - DISTRITO NACIONAL"/>
    <n v="430298"/>
    <n v="365298"/>
    <n v="0"/>
  </r>
  <r>
    <s v="2024"/>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 "/>
    <s v="01 - DISTRITO NACIONAL"/>
    <n v="223071"/>
    <n v="50000"/>
    <n v="0"/>
  </r>
  <r>
    <s v="2024"/>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 "/>
    <s v="01 - DISTRITO NACIONAL"/>
    <n v="2844777"/>
    <n v="2599777"/>
    <n v="2308668.4300000002"/>
  </r>
  <r>
    <s v="2024"/>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 "/>
    <s v="01 - DISTRITO NACIONAL"/>
    <n v="500000"/>
    <n v="326500"/>
    <n v="313475.87"/>
  </r>
  <r>
    <s v="2024"/>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 "/>
    <s v="01 - DISTRITO NACIONAL"/>
    <n v="866640"/>
    <n v="1857640"/>
    <n v="1028639.1199999999"/>
  </r>
  <r>
    <s v="2024"/>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 "/>
    <s v="01 - DISTRITO NACIONAL"/>
    <n v="5735000"/>
    <n v="7680500"/>
    <n v="3549288.2600000002"/>
  </r>
  <r>
    <s v="2024"/>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 "/>
    <s v="01 - DISTRITO NACIONAL"/>
    <n v="1629477"/>
    <n v="2897477"/>
    <n v="1656620.65"/>
  </r>
  <r>
    <s v="2024"/>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 "/>
    <s v="01 - DISTRITO NACIONAL"/>
    <n v="671000"/>
    <n v="466000"/>
    <n v="313108.95"/>
  </r>
  <r>
    <s v="2024"/>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 "/>
    <s v="01 - DISTRITO NACIONAL"/>
    <n v="475000"/>
    <n v="240000"/>
    <n v="209119.6"/>
  </r>
  <r>
    <s v="2024"/>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 "/>
    <s v="01 - DISTRITO NACIONAL"/>
    <n v="1000000"/>
    <n v="597000"/>
    <n v="523681.15999999992"/>
  </r>
  <r>
    <s v="2024"/>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 "/>
    <s v="01 - DISTRITO NACIONAL"/>
    <n v="960000"/>
    <n v="16000"/>
    <n v="4602"/>
  </r>
  <r>
    <s v="2024"/>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 "/>
    <s v="01 - DISTRITO NACIONAL"/>
    <n v="210477"/>
    <n v="100477"/>
    <n v="53915.71"/>
  </r>
  <r>
    <s v="2024"/>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 "/>
    <s v="01 - DISTRITO NACIONAL"/>
    <n v="271506"/>
    <n v="171506"/>
    <n v="95548.03"/>
  </r>
  <r>
    <s v="2024"/>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 "/>
    <s v="01 - DISTRITO NACIONAL"/>
    <n v="8979222"/>
    <n v="8904223"/>
    <n v="3827832"/>
  </r>
  <r>
    <s v="2024"/>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 "/>
    <s v="01 - DISTRITO NACIONAL"/>
    <n v="8964654"/>
    <n v="2458964"/>
    <n v="1512657.1500000004"/>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 "/>
    <s v="99 - MULTIPROVINCIAL"/>
    <n v="30747400"/>
    <n v="30747400"/>
    <n v="20380338.439999998"/>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 "/>
    <s v="99 - MULTIPROVINCIAL"/>
    <n v="6364750"/>
    <n v="6364750"/>
    <n v="3058000"/>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 "/>
    <s v="99 - MULTIPROVINCIAL"/>
    <n v="4140732"/>
    <n v="4140732"/>
    <n v="2996690.0400000005"/>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 "/>
    <s v="99 - MULTIPROVINCIAL"/>
    <n v="1572000"/>
    <n v="1572000"/>
    <n v="602489.59999999986"/>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 "/>
    <s v="99 - MULTIPROVINCIAL"/>
    <n v="210000"/>
    <n v="162000"/>
    <n v="6018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 "/>
    <s v="99 - MULTIPROVINCIAL"/>
    <n v="1800000"/>
    <n v="1800000"/>
    <n v="133200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 "/>
    <s v="99 - MULTIPROVINCIAL"/>
    <n v="0"/>
    <n v="5000"/>
    <n v="3613"/>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 "/>
    <s v="99 - MULTIPROVINCIAL"/>
    <n v="300000"/>
    <n v="750000"/>
    <n v="54177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 "/>
    <s v="99 - MULTIPROVINCIAL"/>
    <n v="120000"/>
    <n v="120000"/>
    <n v="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 "/>
    <s v="99 - MULTIPROVINCIAL"/>
    <n v="400000"/>
    <n v="300000"/>
    <n v="202784.80000000002"/>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 "/>
    <s v="99 - MULTIPROVINCIAL"/>
    <n v="5000"/>
    <n v="14000"/>
    <n v="1026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 "/>
    <s v="99 - MULTIPROVINCIAL"/>
    <n v="350000"/>
    <n v="244000"/>
    <n v="119445.21"/>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 "/>
    <s v="99 - MULTIPROVINCIAL"/>
    <n v="575000"/>
    <n v="591000"/>
    <n v="589655.67000000004"/>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 "/>
    <s v="99 - MULTIPROVINCIAL"/>
    <n v="450000"/>
    <n v="207000"/>
    <n v="205248.96"/>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 "/>
    <s v="99 - MULTIPROVINCIAL"/>
    <n v="450000"/>
    <n v="427300"/>
    <n v="394787.77"/>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 "/>
    <s v="99 - MULTIPROVINCIAL"/>
    <n v="150000"/>
    <n v="61500"/>
    <n v="39719.620000000003"/>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 "/>
    <s v="99 - MULTIPROVINCIAL"/>
    <n v="0"/>
    <n v="3000"/>
    <n v="2309"/>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 "/>
    <s v="99 - MULTIPROVINCIAL"/>
    <n v="4206000"/>
    <n v="4206400"/>
    <n v="3501804"/>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 "/>
    <s v="99 - MULTIPROVINCIAL"/>
    <n v="1596577"/>
    <n v="1721377"/>
    <n v="628063.79999999993"/>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 "/>
    <s v="01 - DISTRITO NACIONAL"/>
    <n v="21507400"/>
    <n v="21507400"/>
    <n v="11751983.85"/>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 "/>
    <s v="01 - DISTRITO NACIONAL"/>
    <n v="3570600"/>
    <n v="3330600"/>
    <n v="1205616.69"/>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 "/>
    <s v="01 - DISTRITO NACIONAL"/>
    <n v="0"/>
    <n v="240000"/>
    <n v="24000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 "/>
    <s v="01 - DISTRITO NACIONAL"/>
    <n v="2803119"/>
    <n v="2803119"/>
    <n v="1764546.9300000004"/>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 "/>
    <s v="01 - DISTRITO NACIONAL"/>
    <n v="1090869"/>
    <n v="1249869"/>
    <n v="805232.85"/>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 "/>
    <s v="01 - DISTRITO NACIONAL"/>
    <n v="80000"/>
    <n v="5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 "/>
    <s v="01 - DISTRITO NACIONAL"/>
    <n v="1500000"/>
    <n v="1500000"/>
    <n v="67126.79999999998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 "/>
    <s v="01 - DISTRITO NACIONAL"/>
    <n v="1005000"/>
    <n v="886000"/>
    <n v="9592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 "/>
    <s v="01 - DISTRITO NACIONAL"/>
    <n v="250000"/>
    <n v="25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 "/>
    <s v="01 - DISTRITO NACIONAL"/>
    <n v="450000"/>
    <n v="450000"/>
    <n v="71495.709999999992"/>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 "/>
    <s v="01 - DISTRITO NACIONAL"/>
    <n v="1190000"/>
    <n v="804023"/>
    <n v="242813.93"/>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 "/>
    <s v="01 - DISTRITO NACIONAL"/>
    <n v="2325000"/>
    <n v="1775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 "/>
    <s v="01 - DISTRITO NACIONAL"/>
    <n v="1400000"/>
    <n v="1400000"/>
    <n v="732572.04"/>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 "/>
    <s v="01 - DISTRITO NACIONAL"/>
    <n v="234000"/>
    <n v="61594"/>
    <n v="48076.2"/>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 "/>
    <s v="01 - DISTRITO NACIONAL"/>
    <n v="290000"/>
    <n v="40000"/>
    <n v="1121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 "/>
    <s v="01 - DISTRITO NACIONAL"/>
    <n v="325000"/>
    <n v="220612"/>
    <n v="73946"/>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 "/>
    <s v="01 - DISTRITO NACIONAL"/>
    <n v="175000"/>
    <n v="40000"/>
    <n v="19352"/>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 "/>
    <s v="01 - DISTRITO NACIONAL"/>
    <n v="200000"/>
    <n v="20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 "/>
    <s v="01 - DISTRITO NACIONAL"/>
    <n v="3494000"/>
    <n v="3394000"/>
    <n v="134826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 "/>
    <s v="01 - DISTRITO NACIONAL"/>
    <n v="1570000"/>
    <n v="1004806"/>
    <n v="571261.32999999996"/>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 "/>
    <s v="99 - MULTIPROVINCIAL"/>
    <n v="875606743"/>
    <n v="867270539.79999995"/>
    <n v="582965728.01000011"/>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 "/>
    <s v="99 - MULTIPROVINCIAL"/>
    <n v="355585779"/>
    <n v="331064715.22000003"/>
    <n v="92646905.049999997"/>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 "/>
    <s v="99 - MULTIPROVINCIAL"/>
    <n v="63000000"/>
    <n v="63000000"/>
    <n v="40123042.229999997"/>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29000000"/>
    <n v="21286185.710000001"/>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12180692"/>
    <n v="117678025.2"/>
    <n v="86730625.84000001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 "/>
    <s v="99 - MULTIPROVINCIAL"/>
    <n v="47360000"/>
    <n v="52029571"/>
    <n v="41663376.58999998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7088845"/>
    <n v="7259095"/>
    <n v="3404536.8300000005"/>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 "/>
    <s v="99 - MULTIPROVINCIAL"/>
    <n v="16500000"/>
    <n v="9200000"/>
    <n v="1496106.890000000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 "/>
    <s v="99 - MULTIPROVINCIAL"/>
    <n v="2500000"/>
    <n v="2500000"/>
    <n v="48033.229999999996"/>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 "/>
    <s v="99 - MULTIPROVINCIAL"/>
    <n v="10000000"/>
    <n v="10000000"/>
    <n v="3025086.17"/>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 "/>
    <s v="99 - MULTIPROVINCIAL"/>
    <n v="0"/>
    <n v="200000"/>
    <n v="52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 "/>
    <s v="99 - MULTIPROVINCIAL"/>
    <n v="5000000"/>
    <n v="12000000"/>
    <n v="9197358.0199999996"/>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 "/>
    <s v="99 - MULTIPROVINCIAL"/>
    <n v="190968795"/>
    <n v="159854715"/>
    <n v="141480664.5000000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 "/>
    <s v="99 - MULTIPROVINCIAL"/>
    <n v="13560000"/>
    <n v="78160000"/>
    <n v="67084622.91000000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 "/>
    <s v="99 - MULTIPROVINCIAL"/>
    <n v="41250000"/>
    <n v="41250000"/>
    <n v="19019803.170000002"/>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 "/>
    <s v="99 - MULTIPROVINCIAL"/>
    <n v="13000000"/>
    <n v="13000000"/>
    <n v="1791919.9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97932200"/>
    <n v="264032200"/>
    <n v="216880452.3400000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 "/>
    <s v="99 - MULTIPROVINCIAL"/>
    <n v="270013745"/>
    <n v="41161981"/>
    <n v="28370044.85000000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69547611"/>
    <n v="159452197.78"/>
    <n v="138554892.16"/>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 "/>
    <s v="99 - MULTIPROVINCIAL"/>
    <n v="126478276"/>
    <n v="255030040"/>
    <n v="82906277.019999996"/>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2180262.130000001"/>
    <n v="3180262.1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3250000"/>
    <n v="34750000"/>
    <n v="25453327.959999997"/>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 "/>
    <s v="99 - MULTIPROVINCIAL"/>
    <n v="3000000"/>
    <n v="1500000"/>
    <n v="331527.56"/>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7405820"/>
    <n v="3905820"/>
    <n v="1124129.07"/>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 "/>
    <s v="99 - MULTIPROVINCIAL"/>
    <n v="1600000"/>
    <n v="1600000"/>
    <n v="215242.1299999999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 "/>
    <s v="99 - MULTIPROVINCIAL"/>
    <n v="2560950"/>
    <n v="10472236"/>
    <n v="5784629.129999999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 "/>
    <s v="99 - MULTIPROVINCIAL"/>
    <n v="1100000"/>
    <n v="1600000"/>
    <n v="1010257.26"/>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 "/>
    <s v="99 - MULTIPROVINCIAL"/>
    <n v="10457754"/>
    <n v="6457754"/>
    <n v="2570879.2400000002"/>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 "/>
    <s v="99 - MULTIPROVINCIAL"/>
    <n v="6350000"/>
    <n v="2650000"/>
    <n v="73573.3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 "/>
    <s v="99 - MULTIPROVINCIAL"/>
    <n v="370085"/>
    <n v="370085"/>
    <n v="87841.27"/>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 "/>
    <s v="99 - MULTIPROVINCIAL"/>
    <n v="1000000"/>
    <n v="400000"/>
    <n v="333097.5999999999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 "/>
    <s v="99 - MULTIPROVINCIAL"/>
    <n v="829000"/>
    <n v="629000"/>
    <n v="85650.9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 "/>
    <s v="99 - MULTIPROVINCIAL"/>
    <n v="2500000"/>
    <n v="1600000"/>
    <n v="20060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2822428"/>
    <n v="1322428"/>
    <n v="94143.5"/>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 "/>
    <s v="99 - MULTIPROVINCIAL"/>
    <n v="1595000"/>
    <n v="2195000"/>
    <n v="772222.7499999998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8848725"/>
    <n v="25661725"/>
    <n v="16937551.429999996"/>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 "/>
    <s v="99 - MULTIPROVINCIAL"/>
    <n v="12680000"/>
    <n v="13480000"/>
    <n v="7646169.2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 "/>
    <s v="99 - MULTIPROVINCIAL"/>
    <n v="52328470"/>
    <n v="20164482"/>
    <n v="8309417.5299999993"/>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 "/>
    <s v="99 - MULTIPROVINCIAL"/>
    <n v="10250000"/>
    <n v="5050000"/>
    <n v="4542559.5799999991"/>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335000"/>
    <n v="335000"/>
    <n v="0"/>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35000"/>
    <n v="35000"/>
    <n v="0"/>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 "/>
    <s v="99 - MULTIPROVINCIAL"/>
    <n v="182441372"/>
    <n v="182247372"/>
    <n v="123381352.28"/>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 "/>
    <s v="99 - MULTIPROVINCIAL"/>
    <n v="73888404"/>
    <n v="70843404"/>
    <n v="19051425"/>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3045000"/>
    <n v="3045000"/>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5270224"/>
    <n v="25464224"/>
    <n v="18636077.44000000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 "/>
    <s v="99 - MULTIPROVINCIAL"/>
    <n v="8000000"/>
    <n v="8000000"/>
    <n v="5813618.200000003"/>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5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 "/>
    <s v="99 - MULTIPROVINCIAL"/>
    <n v="4000000"/>
    <n v="4000000"/>
    <n v="2067596.2"/>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 "/>
    <s v="99 - MULTIPROVINCIAL"/>
    <n v="0"/>
    <n v="7575000"/>
    <n v="227209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 "/>
    <s v="99 - MULTIPROVINCIAL"/>
    <n v="0"/>
    <n v="570219.86"/>
    <n v="477219.86"/>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 "/>
    <s v="99 - MULTIPROVINCIAL"/>
    <n v="470000"/>
    <n v="170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20 - FONDOS CON DESTINO ESPECÍFICO"/>
    <s v=" "/>
    <s v="99 - MULTIPROVINCIAL"/>
    <n v="0"/>
    <n v="153882"/>
    <n v="138124.38"/>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 "/>
    <s v="99 - MULTIPROVINCIAL"/>
    <n v="1100000"/>
    <n v="1110200"/>
    <n v="1064497.48"/>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 "/>
    <s v="99 - MULTIPROVINCIAL"/>
    <n v="0"/>
    <n v="15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 "/>
    <s v="99 - MULTIPROVINCIAL"/>
    <n v="2000000"/>
    <n v="1550034.5"/>
    <n v="981000.01"/>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 "/>
    <s v="99 - MULTIPROVINCIAL"/>
    <n v="0"/>
    <n v="4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62000"/>
    <n v="332000"/>
    <n v="307514"/>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 "/>
    <s v="99 - MULTIPROVINCIAL"/>
    <n v="0"/>
    <n v="334083.5"/>
    <n v="133833.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370000"/>
    <n v="670000"/>
    <n v="636857.66999999993"/>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 "/>
    <s v="99 - MULTIPROVINCIAL"/>
    <n v="450000"/>
    <n v="370267.1"/>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280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0000"/>
    <n v="100000"/>
    <n v="99993.89"/>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 "/>
    <s v="99 - MULTIPROVINCIAL"/>
    <n v="1392830"/>
    <n v="1392830"/>
    <n v="833336.7"/>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 "/>
    <s v="99 - MULTIPROVINCIAL"/>
    <n v="115302"/>
    <n v="115302"/>
    <n v="7670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 "/>
    <s v="99 - MULTIPROVINCIAL"/>
    <n v="0"/>
    <n v="35000"/>
    <n v="531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 "/>
    <s v="99 - MULTIPROVINCIAL"/>
    <n v="198000"/>
    <n v="198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 "/>
    <s v="99 - MULTIPROVINCIAL"/>
    <n v="1300959"/>
    <n v="1160959"/>
    <n v="481530.62"/>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4 - PRODUCTOS FARMACÉUTICOS"/>
    <s v="N"/>
    <s v="00 - N/A"/>
    <s v="20 - FONDOS CON DESTINO ESPECÍFICO"/>
    <s v=" "/>
    <s v="99 - MULTIPROVINCIAL"/>
    <n v="59630"/>
    <n v="5963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 "/>
    <s v="99 - MULTIPROVINCIAL"/>
    <n v="221600"/>
    <n v="221600"/>
    <n v="209346.16"/>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 "/>
    <s v="99 - MULTIPROVINCIAL"/>
    <n v="14004"/>
    <n v="144822"/>
    <n v="12921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246"/>
    <n v="1246"/>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 "/>
    <s v="99 - MULTIPROVINCIAL"/>
    <n v="147527"/>
    <n v="274902"/>
    <n v="89024.15"/>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304040"/>
    <n v="304040"/>
    <n v="99810.420000000027"/>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 "/>
    <s v="99 - MULTIPROVINCIAL"/>
    <n v="5005664"/>
    <n v="5138424.95"/>
    <n v="4336962.57"/>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70 - DONACION EXTERNA"/>
    <s v=" "/>
    <s v="99 - MULTIPROVINCIAL"/>
    <n v="0"/>
    <n v="1000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 "/>
    <s v="99 - MULTIPROVINCIAL"/>
    <n v="336000"/>
    <n v="336000"/>
    <n v="84494.34"/>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 "/>
    <s v="99 - MULTIPROVINCIAL"/>
    <n v="5724494"/>
    <n v="4357853.09"/>
    <n v="2772567.3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 "/>
    <s v="99 - MULTIPROVINCIAL"/>
    <n v="505422490"/>
    <n v="563431187"/>
    <n v="378878501.4700000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 "/>
    <s v="99 - MULTIPROVINCIAL"/>
    <n v="0"/>
    <n v="3380000"/>
    <n v="2290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 "/>
    <s v="99 - MULTIPROVINCIAL"/>
    <n v="264346213"/>
    <n v="281147938"/>
    <n v="115152639.3199999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 "/>
    <s v="99 - MULTIPROVINCIAL"/>
    <n v="0"/>
    <n v="1037500"/>
    <n v="1275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2000000"/>
    <n v="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12000000"/>
    <n v="11686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69101388"/>
    <n v="79290966"/>
    <n v="55073148.04999999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 "/>
    <s v="99 - MULTIPROVINCIAL"/>
    <n v="0"/>
    <n v="480168"/>
    <n v="348153.0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 "/>
    <s v="99 - MULTIPROVINCIAL"/>
    <n v="12101531"/>
    <n v="12101531"/>
    <n v="10527936.16000000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 "/>
    <s v="99 - MULTIPROVINCIAL"/>
    <n v="70000"/>
    <n v="3237979"/>
    <n v="2848226.8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0"/>
    <n v="1800000"/>
    <n v="1285342.359999999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 "/>
    <s v="99 - MULTIPROVINCIAL"/>
    <n v="598125"/>
    <n v="1288125"/>
    <n v="1127076.6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 "/>
    <s v="99 - MULTIPROVINCIAL"/>
    <n v="10000000"/>
    <n v="8200000"/>
    <n v="4330791.640000000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 "/>
    <s v="99 - MULTIPROVINCIAL"/>
    <n v="250000"/>
    <n v="170000"/>
    <n v="1619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 "/>
    <s v="99 - MULTIPROVINCIAL"/>
    <n v="20270000"/>
    <n v="2141600"/>
    <n v="201496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 "/>
    <s v="99 - MULTIPROVINCIAL"/>
    <n v="1800000"/>
    <n v="1048344"/>
    <n v="845363.5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 "/>
    <s v="99 - MULTIPROVINCIAL"/>
    <n v="8500000"/>
    <n v="8500000"/>
    <n v="6762742.250000000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 "/>
    <s v="99 - MULTIPROVINCIAL"/>
    <n v="3500000"/>
    <n v="4659700"/>
    <n v="4656416.04000000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0"/>
    <n v="4426255"/>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 "/>
    <s v="99 - MULTIPROVINCIAL"/>
    <n v="4777000"/>
    <n v="9236300"/>
    <n v="3736278.159999999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900000"/>
    <n v="880613"/>
    <n v="7221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 "/>
    <s v="99 - MULTIPROVINCIAL"/>
    <n v="2960000"/>
    <n v="1078574"/>
    <n v="760856.2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44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0"/>
    <n v="1650000"/>
    <n v="1542909.8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 "/>
    <s v="99 - MULTIPROVINCIAL"/>
    <n v="400000"/>
    <n v="1252727"/>
    <n v="117030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203000"/>
    <n v="1203000"/>
    <n v="882710.0800000000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 "/>
    <s v="99 - MULTIPROVINCIAL"/>
    <n v="480000"/>
    <n v="826699"/>
    <n v="363755.8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 "/>
    <s v="99 - MULTIPROVINCIAL"/>
    <n v="2450000"/>
    <n v="2370000"/>
    <n v="1983335.7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 "/>
    <s v="99 - MULTIPROVINCIAL"/>
    <n v="34500"/>
    <n v="345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 "/>
    <s v="99 - MULTIPROVINCIAL"/>
    <n v="3850800"/>
    <n v="3250800"/>
    <n v="2336482.3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 "/>
    <s v="99 - MULTIPROVINCIAL"/>
    <n v="503000"/>
    <n v="119156"/>
    <n v="49489.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 "/>
    <s v="99 - MULTIPROVINCIAL"/>
    <n v="1800000"/>
    <n v="1550000"/>
    <n v="1526957.5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 "/>
    <s v="99 - MULTIPROVINCIAL"/>
    <n v="970714"/>
    <n v="947214"/>
    <n v="424709.3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5639200"/>
    <n v="15639200"/>
    <n v="10332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 "/>
    <s v="99 - MULTIPROVINCIAL"/>
    <n v="625550"/>
    <n v="1275550"/>
    <n v="159107.5699999999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 "/>
    <s v="99 - MULTIPROVINCIAL"/>
    <n v="117500"/>
    <n v="4517500"/>
    <n v="3495502.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 "/>
    <s v="99 - MULTIPROVINCIAL"/>
    <n v="6592400"/>
    <n v="5852400"/>
    <n v="3953500.1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 "/>
    <s v="99 - MULTIPROVINCIAL"/>
    <n v="0"/>
    <n v="1325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 "/>
    <s v="99 - MULTIPROVINCIAL"/>
    <n v="300690790"/>
    <n v="310291496.39999998"/>
    <n v="201135047.5600000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 "/>
    <s v="99 - MULTIPROVINCIAL"/>
    <n v="111313772"/>
    <n v="111225163.00999999"/>
    <n v="26422277.780000001"/>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20000"/>
    <n v="200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6455148.8099999996"/>
    <n v="6379687.399999999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3631608"/>
    <n v="43879552.180000007"/>
    <n v="30056656.219999988"/>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 "/>
    <s v="99 - MULTIPROVINCIAL"/>
    <n v="11812420"/>
    <n v="13859816"/>
    <n v="10028485.099999998"/>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290908"/>
    <n v="477054.04000000004"/>
    <n v="370694.0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150450"/>
    <n v="15045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 "/>
    <s v="99 - MULTIPROVINCIAL"/>
    <n v="400000"/>
    <n v="3088703.05"/>
    <n v="1868216.720000000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 "/>
    <s v="99 - MULTIPROVINCIAL"/>
    <n v="115000"/>
    <n v="1198527"/>
    <n v="844950.8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 "/>
    <s v="99 - MULTIPROVINCIAL"/>
    <n v="11952000"/>
    <n v="11742323.330000002"/>
    <n v="3475029.6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 "/>
    <s v="99 - MULTIPROVINCIAL"/>
    <n v="11852000"/>
    <n v="8818743.8100000005"/>
    <n v="6673273.110000000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050913"/>
    <n v="2807800.02"/>
    <n v="1049625.470000000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38844816"/>
    <n v="24276749.050000001"/>
    <n v="10810297.120000001"/>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6286000"/>
    <n v="628600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9583048"/>
    <n v="15390563.749999998"/>
    <n v="6947543.810000001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450000"/>
    <n v="1093302.8"/>
    <n v="307590.5900000000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 "/>
    <s v="99 - MULTIPROVINCIAL"/>
    <n v="10000"/>
    <n v="207148.5"/>
    <n v="170716.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 "/>
    <s v="99 - MULTIPROVINCIAL"/>
    <n v="0"/>
    <n v="3000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 "/>
    <s v="99 - MULTIPROVINCIAL"/>
    <n v="1299575"/>
    <n v="666061.12000000023"/>
    <n v="428690.7900000000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 "/>
    <s v="99 - MULTIPROVINCIAL"/>
    <n v="0"/>
    <n v="280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 "/>
    <s v="99 - MULTIPROVINCIAL"/>
    <n v="0"/>
    <n v="36031.31"/>
    <n v="3036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88875"/>
    <n v="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9688152"/>
    <n v="9520054.8300000001"/>
    <n v="4615979.559999999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 "/>
    <s v="99 - MULTIPROVINCIAL"/>
    <n v="1400118"/>
    <n v="4269049.6899999995"/>
    <n v="2983641.260000001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 "/>
    <s v="99 - MULTIPROVINCIAL"/>
    <n v="0"/>
    <n v="1720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 "/>
    <s v="99 - MULTIPROVINCIAL"/>
    <n v="0"/>
    <n v="200000"/>
    <n v="48052.1"/>
  </r>
  <r>
    <s v="2024"/>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00898"/>
    <n v="21100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 "/>
    <s v="99 - MULTIPROVINCIAL"/>
    <n v="2840500"/>
    <n v="3170000"/>
    <n v="236000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 "/>
    <s v="99 - MULTIPROVINCIAL"/>
    <n v="1249500"/>
    <n v="1075833.33"/>
    <n v="265833.33"/>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 "/>
    <s v="99 - MULTIPROVINCIAL"/>
    <n v="0"/>
    <n v="165814.32999999999"/>
    <n v="165813.70000000001"/>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 "/>
    <s v="99 - MULTIPROVINCIAL"/>
    <n v="400904"/>
    <n v="477722.5"/>
    <n v="355608.97000000003"/>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3 - VIÁTICOS"/>
    <s v="N"/>
    <s v="00 - N/A"/>
    <s v="10 - FONDO GENERAL"/>
    <s v=" "/>
    <s v="99 - MULTIPROVINCIAL"/>
    <n v="0"/>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 "/>
    <s v="99 - MULTIPROVINCIAL"/>
    <n v="59235"/>
    <n v="18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 "/>
    <s v="99 - MULTIPROVINCIAL"/>
    <n v="0"/>
    <n v="1403494"/>
    <n v="1403494"/>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3 - VIÁTICOS"/>
    <s v="N"/>
    <s v="00 - N/A"/>
    <s v="10 - FONDO GENERAL"/>
    <s v=" "/>
    <s v="99 - MULTIPROVINCIAL"/>
    <n v="0"/>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 "/>
    <s v="99 - MULTIPROVINCIAL"/>
    <n v="0"/>
    <n v="1410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 "/>
    <s v="99 - MULTIPROVINCIAL"/>
    <n v="59235"/>
    <n v="111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9 - PRODUCTOS Y ÚTILES VARIOS"/>
    <s v="N"/>
    <s v="00 - N/A"/>
    <s v="70 - DONACION EXTERNA"/>
    <s v=" "/>
    <s v="99 - MULTIPROVINCIAL"/>
    <n v="0"/>
    <n v="10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 "/>
    <s v="99 - MULTIPROVINCIAL"/>
    <n v="60969000"/>
    <n v="67110452"/>
    <n v="42545115.89999999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 "/>
    <s v="99 - MULTIPROVINCIAL"/>
    <n v="27424500"/>
    <n v="27896500"/>
    <n v="8560120.830000000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1633548"/>
    <n v="1246581.9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7992000"/>
    <n v="8771790"/>
    <n v="6218634.649999998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 "/>
    <s v="99 - MULTIPROVINCIAL"/>
    <n v="500000"/>
    <n v="50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00000"/>
    <n v="700000"/>
    <n v="49206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 "/>
    <s v="99 - MULTIPROVINCIAL"/>
    <n v="1600000"/>
    <n v="1600000"/>
    <n v="250798.1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 "/>
    <s v="99 - MULTIPROVINCIAL"/>
    <n v="1000000"/>
    <n v="1000000"/>
    <n v="38728.1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 "/>
    <s v="99 - MULTIPROVINCIAL"/>
    <n v="850000"/>
    <n v="2250000"/>
    <n v="1382390.6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 "/>
    <s v="99 - MULTIPROVINCIAL"/>
    <n v="2800000"/>
    <n v="2800000"/>
    <n v="237950.7100000000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00000"/>
    <n v="1961000"/>
    <n v="1531054"/>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7525000"/>
    <n v="2115353"/>
    <n v="203978.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250000"/>
    <n v="3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100000"/>
    <n v="1507000"/>
    <n v="81651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 "/>
    <s v="99 - MULTIPROVINCIAL"/>
    <n v="850000"/>
    <n v="1212000"/>
    <n v="877300.33"/>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 "/>
    <s v="99 - MULTIPROVINCIAL"/>
    <n v="250000"/>
    <n v="1805000"/>
    <n v="17534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4 - PRODUCTOS FARMACÉUTICOS"/>
    <s v="N"/>
    <s v="00 - N/A"/>
    <s v="10 - FONDO GENERAL"/>
    <s v=" "/>
    <s v="99 - MULTIPROVINCIAL"/>
    <n v="50000"/>
    <n v="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5 - CUERO, CAUCHO Y PLÁSTICO"/>
    <s v="N"/>
    <s v="00 - N/A"/>
    <s v="10 - FONDO GENERAL"/>
    <s v=" "/>
    <s v="99 - MULTIPROVINCIAL"/>
    <n v="50000"/>
    <n v="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50000"/>
    <n v="1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750000"/>
    <n v="3197000"/>
    <n v="1924523.67"/>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 "/>
    <s v="99 - MULTIPROVINCIAL"/>
    <n v="2550275"/>
    <n v="3416275"/>
    <n v="443352.49"/>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 "/>
    <s v="99 - MULTIPROVINCIAL"/>
    <n v="156727160"/>
    <n v="156263489.92000002"/>
    <n v="97066160.170000002"/>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 "/>
    <s v="99 - MULTIPROVINCIAL"/>
    <n v="63793124"/>
    <n v="59703124"/>
    <n v="16794194.07"/>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 "/>
    <s v="99 - MULTIPROVINCIAL"/>
    <n v="0"/>
    <n v="3090000"/>
    <n v="0"/>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 "/>
    <s v="99 - MULTIPROVINCIAL"/>
    <n v="19979118"/>
    <n v="19887349"/>
    <n v="12805340.620000007"/>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 "/>
    <s v="99 - MULTIPROVINCIAL"/>
    <n v="8312000"/>
    <n v="8312000"/>
    <n v="5220339.8600000003"/>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 "/>
    <s v="99 - MULTIPROVINCIAL"/>
    <n v="100000"/>
    <n v="216000"/>
    <n v="7670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70 - DONACION EXTERNA"/>
    <s v=" "/>
    <s v="99 - MULTIPROVINCIAL"/>
    <n v="0"/>
    <n v="47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4 - TRANSPORTE Y ALMACENAJE"/>
    <s v="N"/>
    <s v="00 - N/A"/>
    <s v="10 - FONDO GENERAL"/>
    <s v=" "/>
    <s v="99 - MULTIPROVINCIAL"/>
    <n v="100000"/>
    <n v="1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 "/>
    <s v="99 - MULTIPROVINCIAL"/>
    <n v="1200000"/>
    <n v="2176103.02"/>
    <n v="741109.56"/>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 "/>
    <s v="99 - MULTIPROVINCIAL"/>
    <n v="1260000"/>
    <n v="1260000"/>
    <n v="526790.74"/>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 "/>
    <s v="99 - MULTIPROVINCIAL"/>
    <n v="0"/>
    <n v="2238750.21"/>
    <n v="313141.01000000007"/>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 "/>
    <s v="99 - MULTIPROVINCIAL"/>
    <n v="300000"/>
    <n v="2628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70 - DONACION EXTERNA"/>
    <s v=" "/>
    <s v="99 - MULTIPROVINCIAL"/>
    <n v="0"/>
    <n v="100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10 - FONDO GENERAL"/>
    <s v=" "/>
    <s v="99 - MULTIPROVINCIAL"/>
    <n v="532103"/>
    <n v="3130890"/>
    <n v="283861.58999999997"/>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70 - DONACION EXTERNA"/>
    <s v=" "/>
    <s v="99 - MULTIPROVINCIAL"/>
    <n v="0"/>
    <n v="35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 "/>
    <s v="99 - MULTIPROVINCIAL"/>
    <n v="1000000"/>
    <n v="756089.61"/>
    <n v="426287.52"/>
  </r>
  <r>
    <s v="2024"/>
    <x v="0"/>
    <x v="0"/>
    <x v="0"/>
    <x v="0"/>
    <s v="2 - Poder Ejecutivo"/>
    <s v="0205 - MINISTERIO DE HACIENDA"/>
    <s v="0006 - CENTRO DE CAPACITACIÓN EN POLITICA Y GESTION FISCAL"/>
    <s v="4 - SERVICIOS SOCIALES"/>
    <s v="4.4 - Educación"/>
    <s v="4.4.09 - Enseñanza no atribuible a ningún nivel"/>
    <s v="2.3 - MATERIALES Y SUMINISTROS"/>
    <s v="2.3.2 - TEXTILES Y VESTUARIOS"/>
    <s v="N"/>
    <s v="00 - N/A"/>
    <s v="10 - FONDO GENERAL"/>
    <s v=" "/>
    <s v="99 - MULTIPROVINCIAL"/>
    <n v="700000"/>
    <n v="75468.030000000028"/>
    <n v="423.03"/>
  </r>
  <r>
    <s v="2024"/>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 "/>
    <s v="99 - MULTIPROVINCIAL"/>
    <n v="12800000"/>
    <n v="1032866.4900000002"/>
    <n v="922045.4"/>
  </r>
  <r>
    <s v="2024"/>
    <x v="0"/>
    <x v="0"/>
    <x v="0"/>
    <x v="0"/>
    <s v="2 - Poder Ejecutivo"/>
    <s v="0205 - MINISTERIO DE HACIENDA"/>
    <s v="0006 - CENTRO DE CAPACITACIÓN EN POLITICA Y GESTION FISCAL"/>
    <s v="4 - SERVICIOS SOCIALES"/>
    <s v="4.4 - Educación"/>
    <s v="4.4.09 - Enseñanza no atribuible a ningún nivel"/>
    <s v="2.3 - MATERIALES Y SUMINISTROS"/>
    <s v="2.3.4 - PRODUCTOS FARMACÉUTICOS"/>
    <s v="N"/>
    <s v="00 - N/A"/>
    <s v="10 - FONDO GENERAL"/>
    <s v=" "/>
    <s v="99 - MULTIPROVINCIAL"/>
    <n v="0"/>
    <n v="4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5 - CUERO, CAUCHO Y PLÁSTICO"/>
    <s v="N"/>
    <s v="00 - N/A"/>
    <s v="10 - FONDO GENERAL"/>
    <s v=" "/>
    <s v="99 - MULTIPROVINCIAL"/>
    <n v="100000"/>
    <n v="1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6 - PRODUCTOS DE MINERALES, METÁLICOS Y NO METÁLICOS"/>
    <s v="N"/>
    <s v="00 - N/A"/>
    <s v="10 - FONDO GENERAL"/>
    <s v=" "/>
    <s v="99 - MULTIPROVINCIAL"/>
    <n v="200000"/>
    <n v="160380"/>
    <n v="98852.62000000001"/>
  </r>
  <r>
    <s v="2024"/>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 "/>
    <s v="99 - MULTIPROVINCIAL"/>
    <n v="4010000"/>
    <n v="4302694"/>
    <n v="1752781.59"/>
  </r>
  <r>
    <s v="2024"/>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 "/>
    <s v="99 - MULTIPROVINCIAL"/>
    <n v="800000"/>
    <n v="2110036.54"/>
    <n v="784713.32000000007"/>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1 - SERVICIOS BÁSICOS"/>
    <s v="N"/>
    <s v="00 - N/A"/>
    <s v="20 - FONDOS CON DESTINO ESPECÍFICO"/>
    <s v=" "/>
    <s v="99 - MULTIPROVINCIAL"/>
    <n v="1600000"/>
    <n v="1412492.94"/>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2 - PUBLICIDAD, IMPRESIÓN Y ENCUADERNACIÓN"/>
    <s v="N"/>
    <s v="00 - N/A"/>
    <s v="20 - FONDOS CON DESTINO ESPECÍFICO"/>
    <s v=" "/>
    <s v="99 - MULTIPROVINCIAL"/>
    <n v="0"/>
    <n v="103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 "/>
    <s v="99 - MULTIPROVINCIAL"/>
    <n v="0"/>
    <n v="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 "/>
    <s v="99 - MULTIPROVINCIAL"/>
    <n v="600000"/>
    <n v="2672541.48"/>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 "/>
    <s v="99 - MULTIPROVINCIAL"/>
    <n v="370000"/>
    <n v="897934"/>
    <n v="26196"/>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 "/>
    <s v="99 - MULTIPROVINCIAL"/>
    <n v="600000"/>
    <n v="1414691.04"/>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 "/>
    <s v="99 - MULTIPROVINCIAL"/>
    <n v="1000000"/>
    <n v="255660"/>
    <n v="133504"/>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 "/>
    <s v="99 - MULTIPROVINCIAL"/>
    <n v="1200000"/>
    <n v="241900"/>
    <n v="8189.2"/>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 "/>
    <s v="99 - MULTIPROVINCIAL"/>
    <n v="800000"/>
    <n v="7865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4 - PRODUCTOS FARMACÉUTICOS"/>
    <s v="N"/>
    <s v="00 - N/A"/>
    <s v="20 - FONDOS CON DESTINO ESPECÍFICO"/>
    <s v=" "/>
    <s v="99 - MULTIPROVINCIAL"/>
    <n v="0"/>
    <n v="4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 "/>
    <s v="99 - MULTIPROVINCIAL"/>
    <n v="200000"/>
    <n v="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 "/>
    <s v="99 - MULTIPROVINCIAL"/>
    <n v="1104950"/>
    <n v="495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7 - COMBUSTIBLES, LUBRICANTES, PRODUCTOS QUÍMICOS Y CONEXOS"/>
    <s v="N"/>
    <s v="00 - N/A"/>
    <s v="20 - FONDOS CON DESTINO ESPECÍFICO"/>
    <s v=" "/>
    <s v="99 - MULTIPROVINCIAL"/>
    <n v="100000"/>
    <n v="6195"/>
    <n v="6195"/>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 "/>
    <s v="99 - MULTIPROVINCIAL"/>
    <n v="4662321"/>
    <n v="1068841.8899999997"/>
    <n v="673637.6"/>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 "/>
    <s v="99 - MULTIPROVINCIAL"/>
    <n v="230599436"/>
    <n v="224963958.98000002"/>
    <n v="140795912.82000002"/>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 "/>
    <s v="99 - MULTIPROVINCIAL"/>
    <n v="82609841"/>
    <n v="77440233.340000018"/>
    <n v="19400753.129999999"/>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200000"/>
    <n v="200000"/>
    <n v="0"/>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6500000"/>
    <n v="5338301.05"/>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28025423"/>
    <n v="29827699.799999993"/>
    <n v="20910721.29000001"/>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 "/>
    <s v="99 - MULTIPROVINCIAL"/>
    <n v="12620501"/>
    <n v="12851501"/>
    <n v="8000534.760000001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85000"/>
    <n v="1920500"/>
    <n v="1393733.180000000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 "/>
    <s v="99 - MULTIPROVINCIAL"/>
    <n v="475000"/>
    <n v="295000"/>
    <n v="168777"/>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 "/>
    <s v="99 - MULTIPROVINCIAL"/>
    <n v="958742"/>
    <n v="1437742"/>
    <n v="669895.8299999999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 "/>
    <s v="99 - MULTIPROVINCIAL"/>
    <n v="3306536"/>
    <n v="6275081.6699999999"/>
    <n v="4817162.8800000008"/>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 "/>
    <s v="99 - MULTIPROVINCIAL"/>
    <n v="16398652"/>
    <n v="16796652"/>
    <n v="12877983.91"/>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5379500"/>
    <n v="5704500"/>
    <n v="3069766.3400000003"/>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3006960"/>
    <n v="4035460"/>
    <n v="2361215.3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923062.52"/>
    <n v="1808673.0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8987815"/>
    <n v="16731159.33"/>
    <n v="12039932.820000002"/>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606000"/>
    <n v="1906000"/>
    <n v="1246464.5299999998"/>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 "/>
    <s v="99 - MULTIPROVINCIAL"/>
    <n v="761296"/>
    <n v="1562542"/>
    <n v="543449"/>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 "/>
    <s v="99 - MULTIPROVINCIAL"/>
    <n v="55070784"/>
    <n v="53306264"/>
    <n v="36290406.380000003"/>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 "/>
    <s v="99 - MULTIPROVINCIAL"/>
    <n v="69770"/>
    <n v="69770"/>
    <n v="0"/>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 "/>
    <s v="99 - MULTIPROVINCIAL"/>
    <n v="1030727"/>
    <n v="1030727"/>
    <n v="593247.20000000007"/>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356574"/>
    <n v="356574"/>
    <n v="161509.44999999998"/>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7723461"/>
    <n v="8098461"/>
    <n v="4521256.32"/>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 "/>
    <s v="99 - MULTIPROVINCIAL"/>
    <n v="8963480"/>
    <n v="6625234"/>
    <n v="5374252.389999999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 "/>
    <s v="99 - MULTIPROVINCIAL"/>
    <n v="329230394"/>
    <n v="326581507"/>
    <n v="222141664.1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 "/>
    <s v="99 - MULTIPROVINCIAL"/>
    <n v="118305169"/>
    <n v="115227736"/>
    <n v="29256059.140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5118200"/>
    <n v="510320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3429680"/>
    <n v="45220888"/>
    <n v="33369599.89999998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 "/>
    <s v="99 - MULTIPROVINCIAL"/>
    <n v="10020000"/>
    <n v="10020000"/>
    <n v="7073590.729999999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726440"/>
    <n v="1083352"/>
    <n v="783854.5800000000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88300"/>
    <n v="56399.98"/>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 "/>
    <s v="99 - MULTIPROVINCIAL"/>
    <n v="1270000"/>
    <n v="218250"/>
    <n v="14985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 "/>
    <s v="99 - MULTIPROVINCIAL"/>
    <n v="400000"/>
    <n v="220000"/>
    <n v="158120.48000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 "/>
    <s v="99 - MULTIPROVINCIAL"/>
    <n v="4611788"/>
    <n v="2725916"/>
    <n v="1207989.2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70 - DONACION EXTERNA"/>
    <s v=" "/>
    <s v="99 - MULTIPROVINCIAL"/>
    <n v="0"/>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 "/>
    <s v="99 - MULTIPROVINCIAL"/>
    <n v="3720000"/>
    <n v="3860664"/>
    <n v="3683579.5100000002"/>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433800"/>
    <n v="3045900"/>
    <n v="1807892.599999999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 "/>
    <s v="99 - MULTIPROVINCIAL"/>
    <n v="0"/>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4368300"/>
    <n v="2441458"/>
    <n v="1184358.0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264105"/>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8573500"/>
    <n v="9454200"/>
    <n v="5478687.919999999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810300"/>
    <n v="56181.97999999999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35380"/>
    <n v="1104540"/>
    <n v="910520.7299999998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 "/>
    <s v="99 - MULTIPROVINCIAL"/>
    <n v="289710"/>
    <n v="595010"/>
    <n v="573781.21000000008"/>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 "/>
    <s v="99 - MULTIPROVINCIAL"/>
    <n v="1902763"/>
    <n v="887070"/>
    <n v="598301.6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70 - DONACION EXTERNA"/>
    <s v=" "/>
    <s v="99 - MULTIPROVINCIAL"/>
    <n v="0"/>
    <n v="2340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 "/>
    <s v="99 - MULTIPROVINCIAL"/>
    <n v="427537"/>
    <n v="308137"/>
    <n v="209489.97999999998"/>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 "/>
    <s v="99 - MULTIPROVINCIAL"/>
    <n v="1087100"/>
    <n v="275817"/>
    <n v="65257.6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44300"/>
    <n v="144300"/>
    <n v="3609.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7588996"/>
    <n v="8382895"/>
    <n v="5554495.7799999993"/>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 "/>
    <s v="99 - MULTIPROVINCIAL"/>
    <n v="5334880"/>
    <n v="3842196"/>
    <n v="2784783.120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70 - DONACION EXTERNA"/>
    <s v=" "/>
    <s v="99 - MULTIPROVINCIAL"/>
    <n v="0"/>
    <n v="35255"/>
    <n v="0"/>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 "/>
    <s v="99 - MULTIPROVINCIAL"/>
    <n v="386658528"/>
    <n v="385215666.32999998"/>
    <n v="237769011.37"/>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 "/>
    <s v="99 - MULTIPROVINCIAL"/>
    <n v="159542824"/>
    <n v="154216685.67000002"/>
    <n v="66160666.600000001"/>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5769000"/>
    <n v="5292000"/>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8798648"/>
    <n v="49798648"/>
    <n v="35856847.069999993"/>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 "/>
    <s v="99 - MULTIPROVINCIAL"/>
    <n v="17075536"/>
    <n v="15075536"/>
    <n v="8450819.7100000009"/>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741191"/>
    <n v="391191"/>
    <n v="233970.23"/>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2000000"/>
    <n v="17611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 "/>
    <s v="99 - MULTIPROVINCIAL"/>
    <n v="500000"/>
    <n v="550000"/>
    <n v="225137.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 "/>
    <s v="99 - MULTIPROVINCIAL"/>
    <n v="100000"/>
    <n v="100000"/>
    <n v="784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 "/>
    <s v="99 - MULTIPROVINCIAL"/>
    <n v="3223760"/>
    <n v="2373760"/>
    <n v="1624965.6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 "/>
    <s v="99 - MULTIPROVINCIAL"/>
    <n v="0"/>
    <n v="1200000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 "/>
    <s v="99 - MULTIPROVINCIAL"/>
    <n v="19000000"/>
    <n v="19000000"/>
    <n v="8548398.7399999984"/>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3475000"/>
    <n v="4750000"/>
    <n v="1883335.0499999998"/>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4074000"/>
    <n v="4149000"/>
    <n v="3020633.14"/>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6000000"/>
    <n v="175000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20200000"/>
    <n v="22900000"/>
    <n v="14478683.530000001"/>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2000000"/>
    <n v="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826188"/>
    <n v="826188"/>
    <n v="518733.16000000003"/>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 "/>
    <s v="99 - MULTIPROVINCIAL"/>
    <n v="1399801"/>
    <n v="540926"/>
    <n v="417576"/>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 "/>
    <s v="99 - MULTIPROVINCIAL"/>
    <n v="1100000"/>
    <n v="1002400"/>
    <n v="594335.98"/>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 "/>
    <s v="99 - MULTIPROVINCIAL"/>
    <n v="150000"/>
    <n v="150000"/>
    <n v="103249.0499999999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 "/>
    <s v="99 - MULTIPROVINCIAL"/>
    <n v="550000"/>
    <n v="450000"/>
    <n v="70195.8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50000"/>
    <n v="103000"/>
    <n v="13405.1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2110000"/>
    <n v="12160000"/>
    <n v="5084192.26"/>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 "/>
    <s v="99 - MULTIPROVINCIAL"/>
    <n v="9456795"/>
    <n v="7471270"/>
    <n v="2670399.2800000003"/>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 "/>
    <s v="99 - MULTIPROVINCIAL"/>
    <n v="0"/>
    <n v="1000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 "/>
    <s v="99 - MULTIPROVINCIAL"/>
    <n v="55265000"/>
    <n v="55313000"/>
    <n v="33859569.68"/>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 "/>
    <s v="99 - MULTIPROVINCIAL"/>
    <n v="23980390"/>
    <n v="23100390"/>
    <n v="7885504.1699999999"/>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1000000"/>
    <n v="427412.99"/>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6848227"/>
    <n v="6680227"/>
    <n v="4965370.8699999992"/>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 "/>
    <s v="99 - MULTIPROVINCIAL"/>
    <n v="2600000"/>
    <n v="2600000"/>
    <n v="51615.299999999996"/>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318000"/>
    <n v="2318000"/>
    <n v="258715"/>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 "/>
    <s v="99 - MULTIPROVINCIAL"/>
    <n v="2600000"/>
    <n v="2600000"/>
    <n v="671973.16"/>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 "/>
    <s v="99 - MULTIPROVINCIAL"/>
    <n v="1000000"/>
    <n v="1000000"/>
    <n v="192690.31"/>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 "/>
    <s v="99 - MULTIPROVINCIAL"/>
    <n v="3250000"/>
    <n v="3250000"/>
    <n v="39200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 "/>
    <s v="99 - MULTIPROVINCIAL"/>
    <n v="1000000"/>
    <n v="1000000"/>
    <n v="125411.16000000002"/>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0"/>
    <n v="1761000"/>
    <n v="139500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53028916"/>
    <n v="32597165"/>
    <n v="1576239.5"/>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700000"/>
    <n v="70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2300000"/>
    <n v="2600000"/>
    <n v="1316162.53"/>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 "/>
    <s v="99 - MULTIPROVINCIAL"/>
    <n v="1350000"/>
    <n v="1050000"/>
    <n v="232500.65"/>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 "/>
    <s v="99 - MULTIPROVINCIAL"/>
    <n v="322800"/>
    <n v="322800"/>
    <n v="124785"/>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 "/>
    <s v="99 - MULTIPROVINCIAL"/>
    <n v="24000"/>
    <n v="124000"/>
    <n v="9000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10000"/>
    <n v="1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718100"/>
    <n v="2818100"/>
    <n v="2253599.5499999998"/>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 "/>
    <s v="99 - MULTIPROVINCIAL"/>
    <n v="3489828"/>
    <n v="3289828"/>
    <n v="593825.1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 "/>
    <s v="99 - MULTIPROVINCIAL"/>
    <n v="333561192"/>
    <n v="333566720.38"/>
    <n v="225432543"/>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 "/>
    <s v="99 - MULTIPROVINCIAL"/>
    <n v="151045127"/>
    <n v="142439598.62"/>
    <n v="44239035.04999999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820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5387304"/>
    <n v="45787304"/>
    <n v="34076625.46999999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 "/>
    <s v="99 - MULTIPROVINCIAL"/>
    <n v="13243309"/>
    <n v="13686309"/>
    <n v="10082322.819999998"/>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800000"/>
    <n v="684500"/>
    <n v="334340.54000000004"/>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 "/>
    <s v="99 - MULTIPROVINCIAL"/>
    <n v="1200000"/>
    <n v="1200000"/>
    <n v="830052.6"/>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 "/>
    <s v="99 - MULTIPROVINCIAL"/>
    <n v="37862"/>
    <n v="97862"/>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 "/>
    <s v="99 - MULTIPROVINCIAL"/>
    <n v="36757200"/>
    <n v="37427200"/>
    <n v="31064032.26000000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 "/>
    <s v="99 - MULTIPROVINCIAL"/>
    <n v="6785111"/>
    <n v="7208111"/>
    <n v="6107123.3300000001"/>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975000"/>
    <n v="2219000"/>
    <n v="1696370.38"/>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113915"/>
    <n v="2099915"/>
    <n v="1247606.1100000001"/>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0000000"/>
    <n v="10000000"/>
    <n v="7548468.5499999998"/>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200000"/>
    <n v="843000"/>
    <n v="690326.4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 "/>
    <s v="99 - MULTIPROVINCIAL"/>
    <n v="100000"/>
    <n v="10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 "/>
    <s v="99 - MULTIPROVINCIAL"/>
    <n v="2006200"/>
    <n v="1740275"/>
    <n v="1654284.0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 "/>
    <s v="99 - MULTIPROVINCIAL"/>
    <n v="250000"/>
    <n v="250000"/>
    <n v="21428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 "/>
    <s v="99 - MULTIPROVINCIAL"/>
    <n v="150000"/>
    <n v="150300"/>
    <n v="72007.290000000008"/>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200000"/>
    <n v="83300"/>
    <n v="25988.3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1300000"/>
    <n v="10975000"/>
    <n v="7256372.5999999996"/>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 "/>
    <s v="99 - MULTIPROVINCIAL"/>
    <n v="2465000"/>
    <n v="1915325"/>
    <n v="1569025.0699999998"/>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 "/>
    <s v="99 - MULTIPROVINCIAL"/>
    <n v="17706568"/>
    <n v="17706568"/>
    <n v="11535889.98"/>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 "/>
    <s v="99 - MULTIPROVINCIAL"/>
    <n v="2496073"/>
    <n v="2509550.8200000003"/>
    <n v="1748413.79"/>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 "/>
    <s v="99 - MULTIPROVINCIAL"/>
    <n v="22500"/>
    <n v="22500"/>
    <n v="120.95"/>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 "/>
    <s v="99 - MULTIPROVINCIAL"/>
    <n v="5094500"/>
    <n v="1094500"/>
    <n v="343595"/>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 "/>
    <s v="99 - MULTIPROVINCIAL"/>
    <n v="3250280"/>
    <n v="1250280"/>
    <n v="1744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 "/>
    <s v="99 - MULTIPROVINCIAL"/>
    <n v="90000"/>
    <n v="900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 "/>
    <s v="99 - MULTIPROVINCIAL"/>
    <n v="1188500"/>
    <n v="1188500"/>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 "/>
    <s v="99 - MULTIPROVINCIAL"/>
    <n v="202950"/>
    <n v="2352950"/>
    <n v="331875"/>
  </r>
  <r>
    <s v="2024"/>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 "/>
    <s v="99 - MULTIPROVINCIAL"/>
    <n v="625000"/>
    <n v="287771"/>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 "/>
    <s v="99 - MULTIPROVINCIAL"/>
    <n v="355650"/>
    <n v="355650"/>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 "/>
    <s v="99 - MULTIPROVINCIAL"/>
    <n v="0"/>
    <n v="687229"/>
    <n v="0"/>
  </r>
  <r>
    <s v="2024"/>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 "/>
    <s v="99 - MULTIPROVINCIAL"/>
    <n v="703518816"/>
    <n v="771172134.87"/>
    <n v="501169884.7700001"/>
  </r>
  <r>
    <s v="2024"/>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 "/>
    <s v="99 - MULTIPROVINCIAL"/>
    <n v="108724045"/>
    <n v="121509624.69000001"/>
    <n v="85072925.009999961"/>
  </r>
  <r>
    <s v="2024"/>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 "/>
    <s v="99 - MULTIPROVINCIAL"/>
    <n v="448220500"/>
    <n v="37416514"/>
    <n v="23540140.559999999"/>
  </r>
  <r>
    <s v="2024"/>
    <x v="0"/>
    <x v="0"/>
    <x v="0"/>
    <x v="0"/>
    <s v="2 - Poder Ejecutivo"/>
    <s v="0206 - MINISTERIO DE EDUCACIÓN"/>
    <s v="0001 - MINISTERIO DE EDUCACION"/>
    <s v="4 - SERVICIOS SOCIALES"/>
    <s v="4.4 - Educación"/>
    <s v="4.4.01 - Educación inicial"/>
    <s v="2.2 - CONTRATACIÓN DE SERVICIOS"/>
    <s v="2.2.3 - VIÁTICOS"/>
    <s v="N"/>
    <s v="00 - N/A"/>
    <s v="10 - FONDO GENERAL"/>
    <s v=" "/>
    <s v="99 - MULTIPROVINCIAL"/>
    <n v="1558000"/>
    <n v="1558000"/>
    <n v="877490.35"/>
  </r>
  <r>
    <s v="2024"/>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 "/>
    <s v="99 - MULTIPROVINCIAL"/>
    <n v="11354000"/>
    <n v="2618005"/>
    <n v="0"/>
  </r>
  <r>
    <s v="2024"/>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 "/>
    <s v="99 - MULTIPROVINCIAL"/>
    <n v="2147200"/>
    <n v="2082300"/>
    <n v="2000000"/>
  </r>
  <r>
    <s v="2024"/>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 "/>
    <s v="99 - MULTIPROVINCIAL"/>
    <n v="4947100"/>
    <n v="2647100"/>
    <n v="0"/>
  </r>
  <r>
    <s v="2024"/>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 "/>
    <s v="99 - MULTIPROVINCIAL"/>
    <n v="1193500"/>
    <n v="500"/>
    <n v="0"/>
  </r>
  <r>
    <s v="2024"/>
    <x v="0"/>
    <x v="0"/>
    <x v="0"/>
    <x v="0"/>
    <s v="2 - Poder Ejecutivo"/>
    <s v="0206 - MINISTERIO DE EDUCACIÓN"/>
    <s v="0001 - MINISTERIO DE EDUCACION"/>
    <s v="4 - SERVICIOS SOCIALES"/>
    <s v="4.4 - Educación"/>
    <s v="4.4.01 - Educación inicial"/>
    <s v="2.3 - MATERIALES Y SUMINISTROS"/>
    <s v="2.3.1 - ALIMENTOS Y PRODUCTOS AGROFORESTALES"/>
    <s v="N"/>
    <s v="00 - N/A"/>
    <s v="10 - FONDO GENERAL"/>
    <s v=" "/>
    <s v="99 - MULTIPROVINCIAL"/>
    <n v="0"/>
    <n v="17201.2"/>
    <n v="0"/>
  </r>
  <r>
    <s v="2024"/>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 "/>
    <s v="99 - MULTIPROVINCIAL"/>
    <n v="1818500"/>
    <n v="2042110"/>
    <n v="284390.68"/>
  </r>
  <r>
    <s v="2024"/>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 "/>
    <s v="99 - MULTIPROVINCIAL"/>
    <n v="112897895"/>
    <n v="3521697"/>
    <n v="0"/>
  </r>
  <r>
    <s v="2024"/>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 "/>
    <s v="99 - MULTIPROVINCIAL"/>
    <n v="0"/>
    <n v="600000"/>
    <n v="0"/>
  </r>
  <r>
    <s v="2024"/>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 "/>
    <s v="99 - MULTIPROVINCIAL"/>
    <n v="1107355"/>
    <n v="2853755"/>
    <n v="1107355"/>
  </r>
  <r>
    <s v="2024"/>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 "/>
    <s v="99 - MULTIPROVINCIAL"/>
    <n v="61914085"/>
    <n v="5444986.4399999976"/>
    <n v="1390290.1600000001"/>
  </r>
  <r>
    <s v="2024"/>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 "/>
    <s v="99 - MULTIPROVINCIAL"/>
    <n v="78567920635"/>
    <n v="81455841955.830002"/>
    <n v="57495485137.599998"/>
  </r>
  <r>
    <s v="2024"/>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 "/>
    <s v="99 - MULTIPROVINCIAL"/>
    <n v="12491666472"/>
    <n v="13148116885.08"/>
    <n v="9791897137.6000004"/>
  </r>
  <r>
    <s v="2024"/>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 "/>
    <s v="99 - MULTIPROVINCIAL"/>
    <n v="134157500"/>
    <n v="727315245.49000001"/>
    <n v="256080508.87999997"/>
  </r>
  <r>
    <s v="2024"/>
    <x v="0"/>
    <x v="0"/>
    <x v="0"/>
    <x v="0"/>
    <s v="2 - Poder Ejecutivo"/>
    <s v="0206 - MINISTERIO DE EDUCACIÓN"/>
    <s v="0001 - MINISTERIO DE EDUCACION"/>
    <s v="4 - SERVICIOS SOCIALES"/>
    <s v="4.4 - Educación"/>
    <s v="4.4.02 - Educación primaria"/>
    <s v="2.2 - CONTRATACIÓN DE SERVICIOS"/>
    <s v="2.2.3 - VIÁTICOS"/>
    <s v="N"/>
    <s v="00 - N/A"/>
    <s v="10 - FONDO GENERAL"/>
    <s v=" "/>
    <s v="99 - MULTIPROVINCIAL"/>
    <n v="171287750"/>
    <n v="8174066"/>
    <n v="5346907.38"/>
  </r>
  <r>
    <s v="2024"/>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 "/>
    <s v="99 - MULTIPROVINCIAL"/>
    <n v="4427000"/>
    <n v="1440240"/>
    <n v="946250"/>
  </r>
  <r>
    <s v="2024"/>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 "/>
    <s v="99 - MULTIPROVINCIAL"/>
    <n v="8066500"/>
    <n v="8066500"/>
    <n v="0"/>
  </r>
  <r>
    <s v="2024"/>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 "/>
    <s v="99 - MULTIPROVINCIAL"/>
    <n v="0"/>
    <n v="1151.01"/>
    <n v="1150.01"/>
  </r>
  <r>
    <s v="2024"/>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 "/>
    <s v="99 - MULTIPROVINCIAL"/>
    <n v="2200000"/>
    <n v="293688090.23000002"/>
    <n v="291608650.24000001"/>
  </r>
  <r>
    <s v="2024"/>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 "/>
    <s v="99 - MULTIPROVINCIAL"/>
    <n v="0"/>
    <n v="39800000"/>
    <n v="37193497.420000002"/>
  </r>
  <r>
    <s v="2024"/>
    <x v="0"/>
    <x v="0"/>
    <x v="0"/>
    <x v="0"/>
    <s v="2 - Poder Ejecutivo"/>
    <s v="0206 - MINISTERIO DE EDUCACIÓN"/>
    <s v="0001 - MINISTERIO DE EDUCACION"/>
    <s v="4 - SERVICIOS SOCIALES"/>
    <s v="4.4 - Educación"/>
    <s v="4.4.02 - Educación primaria"/>
    <s v="2.3 - MATERIALES Y SUMINISTROS"/>
    <s v="2.3.1 - ALIMENTOS Y PRODUCTOS AGROFORESTALES"/>
    <s v="N"/>
    <s v="00 - N/A"/>
    <s v="10 - FONDO GENERAL"/>
    <s v=" "/>
    <s v="99 - MULTIPROVINCIAL"/>
    <n v="8640000"/>
    <n v="740000"/>
    <n v="21599.14"/>
  </r>
  <r>
    <s v="2024"/>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 "/>
    <s v="99 - MULTIPROVINCIAL"/>
    <n v="70000"/>
    <n v="334821.5"/>
    <n v="0"/>
  </r>
  <r>
    <s v="2024"/>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 "/>
    <s v="99 - MULTIPROVINCIAL"/>
    <n v="1512100000"/>
    <n v="136490456.60000002"/>
    <n v="50019300"/>
  </r>
  <r>
    <s v="2024"/>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 "/>
    <s v="99 - MULTIPROVINCIAL"/>
    <n v="81276000"/>
    <n v="2366230.6700000018"/>
    <n v="0"/>
  </r>
  <r>
    <s v="2024"/>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 "/>
    <s v="99 - MULTIPROVINCIAL"/>
    <n v="1785000"/>
    <n v="1785000"/>
    <n v="0"/>
  </r>
  <r>
    <s v="2024"/>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 "/>
    <s v="99 - MULTIPROVINCIAL"/>
    <n v="152300000"/>
    <n v="7170909.1599999964"/>
    <n v="92878"/>
  </r>
  <r>
    <s v="2024"/>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 "/>
    <s v="99 - MULTIPROVINCIAL"/>
    <n v="23328544958"/>
    <n v="24069587822.170002"/>
    <n v="16469678954.389999"/>
  </r>
  <r>
    <s v="2024"/>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 "/>
    <s v="99 - MULTIPROVINCIAL"/>
    <n v="3727003102"/>
    <n v="3786636115.3399992"/>
    <n v="2815074602.5800018"/>
  </r>
  <r>
    <s v="2024"/>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 "/>
    <s v="99 - MULTIPROVINCIAL"/>
    <n v="274141250"/>
    <n v="467644207.63"/>
    <n v="118967570.23"/>
  </r>
  <r>
    <s v="2024"/>
    <x v="0"/>
    <x v="0"/>
    <x v="0"/>
    <x v="0"/>
    <s v="2 - Poder Ejecutivo"/>
    <s v="0206 - MINISTERIO DE EDUCACIÓN"/>
    <s v="0001 - MINISTERIO DE EDUCACION"/>
    <s v="4 - SERVICIOS SOCIALES"/>
    <s v="4.4 - Educación"/>
    <s v="4.4.03 - Educación secundaria"/>
    <s v="2.2 - CONTRATACIÓN DE SERVICIOS"/>
    <s v="2.2.3 - VIÁTICOS"/>
    <s v="N"/>
    <s v="00 - N/A"/>
    <s v="10 - FONDO GENERAL"/>
    <s v=" "/>
    <s v="99 - MULTIPROVINCIAL"/>
    <n v="14702450"/>
    <n v="5107293.4600000009"/>
    <n v="1793062.5"/>
  </r>
  <r>
    <s v="2024"/>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 "/>
    <s v="99 - MULTIPROVINCIAL"/>
    <n v="165102450"/>
    <n v="2302715"/>
    <n v="430807.81"/>
  </r>
  <r>
    <s v="2024"/>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 "/>
    <s v="99 - MULTIPROVINCIAL"/>
    <n v="10886200"/>
    <n v="10870499"/>
    <n v="9551497.0500000007"/>
  </r>
  <r>
    <s v="2024"/>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 "/>
    <s v="99 - MULTIPROVINCIAL"/>
    <n v="0"/>
    <n v="40137.839999999997"/>
    <n v="40136.839999999997"/>
  </r>
  <r>
    <s v="2024"/>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 "/>
    <s v="99 - MULTIPROVINCIAL"/>
    <n v="291744759"/>
    <n v="546266905.45000005"/>
    <n v="386298420.57000005"/>
  </r>
  <r>
    <s v="2024"/>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 "/>
    <s v="99 - MULTIPROVINCIAL"/>
    <n v="18249600"/>
    <n v="28649284.289999999"/>
    <n v="2076311.1600000001"/>
  </r>
  <r>
    <s v="2024"/>
    <x v="0"/>
    <x v="0"/>
    <x v="0"/>
    <x v="0"/>
    <s v="2 - Poder Ejecutivo"/>
    <s v="0206 - MINISTERIO DE EDUCACIÓN"/>
    <s v="0001 - MINISTERIO DE EDUCACION"/>
    <s v="4 - SERVICIOS SOCIALES"/>
    <s v="4.4 - Educación"/>
    <s v="4.4.03 - Educación secundaria"/>
    <s v="2.3 - MATERIALES Y SUMINISTROS"/>
    <s v="2.3.1 - ALIMENTOS Y PRODUCTOS AGROFORESTALES"/>
    <s v="N"/>
    <s v="00 - N/A"/>
    <s v="10 - FONDO GENERAL"/>
    <s v=" "/>
    <s v="99 - MULTIPROVINCIAL"/>
    <n v="0"/>
    <n v="12823.2"/>
    <n v="8747.2000000000007"/>
  </r>
  <r>
    <s v="2024"/>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 "/>
    <s v="99 - MULTIPROVINCIAL"/>
    <n v="525400"/>
    <n v="13953400"/>
    <n v="4124000"/>
  </r>
  <r>
    <s v="2024"/>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 "/>
    <s v="99 - MULTIPROVINCIAL"/>
    <n v="601509309"/>
    <n v="6944197.29"/>
    <n v="16813.55"/>
  </r>
  <r>
    <s v="2024"/>
    <x v="0"/>
    <x v="0"/>
    <x v="0"/>
    <x v="0"/>
    <s v="2 - Poder Ejecutivo"/>
    <s v="0206 - MINISTERIO DE EDUCACIÓN"/>
    <s v="0001 - MINISTERIO DE EDUCACION"/>
    <s v="4 - SERVICIOS SOCIALES"/>
    <s v="4.4 - Educación"/>
    <s v="4.4.03 - Educación secundaria"/>
    <s v="2.3 - MATERIALES Y SUMINISTROS"/>
    <s v="2.3.5 - CUERO, CAUCHO Y PLÁSTICO"/>
    <s v="N"/>
    <s v="00 - N/A"/>
    <s v="10 - FONDO GENERAL"/>
    <s v=" "/>
    <s v="99 - MULTIPROVINCIAL"/>
    <n v="0"/>
    <n v="353400"/>
    <n v="176700"/>
  </r>
  <r>
    <s v="2024"/>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 "/>
    <s v="99 - MULTIPROVINCIAL"/>
    <n v="0"/>
    <n v="4017000"/>
    <n v="0"/>
  </r>
  <r>
    <s v="2024"/>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 "/>
    <s v="99 - MULTIPROVINCIAL"/>
    <n v="20679475"/>
    <n v="32811207.949999988"/>
    <n v="483597.3899999999"/>
  </r>
  <r>
    <s v="2024"/>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 "/>
    <s v="99 - MULTIPROVINCIAL"/>
    <n v="2606271632"/>
    <n v="2863829374.6400003"/>
    <n v="2108096285.2800002"/>
  </r>
  <r>
    <s v="2024"/>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 "/>
    <s v="99 - MULTIPROVINCIAL"/>
    <n v="407844504"/>
    <n v="495122495.06999999"/>
    <n v="350189807.98000038"/>
  </r>
  <r>
    <s v="2024"/>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 "/>
    <s v="99 - MULTIPROVINCIAL"/>
    <n v="17527789"/>
    <n v="20250000"/>
    <n v="220202.5"/>
  </r>
  <r>
    <s v="2024"/>
    <x v="0"/>
    <x v="0"/>
    <x v="0"/>
    <x v="0"/>
    <s v="2 - Poder Ejecutivo"/>
    <s v="0206 - MINISTERIO DE EDUCACIÓN"/>
    <s v="0001 - MINISTERIO DE EDUCACION"/>
    <s v="4 - SERVICIOS SOCIALES"/>
    <s v="4.4 - Educación"/>
    <s v="4.4.05 - Educación de adultos"/>
    <s v="2.2 - CONTRATACIÓN DE SERVICIOS"/>
    <s v="2.2.3 - VIÁTICOS"/>
    <s v="N"/>
    <s v="00 - N/A"/>
    <s v="10 - FONDO GENERAL"/>
    <s v=" "/>
    <s v="99 - MULTIPROVINCIAL"/>
    <n v="83720000"/>
    <n v="5045855"/>
    <n v="2529780"/>
  </r>
  <r>
    <s v="2024"/>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 "/>
    <s v="99 - MULTIPROVINCIAL"/>
    <n v="20210000"/>
    <n v="1505360"/>
    <n v="61957"/>
  </r>
  <r>
    <s v="2024"/>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 "/>
    <s v="99 - MULTIPROVINCIAL"/>
    <n v="3000000"/>
    <n v="0"/>
    <n v="0"/>
  </r>
  <r>
    <s v="2024"/>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 "/>
    <s v="99 - MULTIPROVINCIAL"/>
    <n v="52150000"/>
    <n v="86515201"/>
    <n v="75685400"/>
  </r>
  <r>
    <s v="2024"/>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 "/>
    <s v="99 - MULTIPROVINCIAL"/>
    <n v="41125000"/>
    <n v="11114670.600000001"/>
    <n v="15400.8"/>
  </r>
  <r>
    <s v="2024"/>
    <x v="0"/>
    <x v="0"/>
    <x v="0"/>
    <x v="0"/>
    <s v="2 - Poder Ejecutivo"/>
    <s v="0206 - MINISTERIO DE EDUCACIÓN"/>
    <s v="0001 - MINISTERIO DE EDUCACION"/>
    <s v="4 - SERVICIOS SOCIALES"/>
    <s v="4.4 - Educación"/>
    <s v="4.4.05 - Educación de adultos"/>
    <s v="2.3 - MATERIALES Y SUMINISTROS"/>
    <s v="2.3.1 - ALIMENTOS Y PRODUCTOS AGROFORESTALES"/>
    <s v="N"/>
    <s v="00 - N/A"/>
    <s v="10 - FONDO GENERAL"/>
    <s v=" "/>
    <s v="99 - MULTIPROVINCIAL"/>
    <n v="0"/>
    <n v="10839.27"/>
    <n v="10839.27"/>
  </r>
  <r>
    <s v="2024"/>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 "/>
    <s v="99 - MULTIPROVINCIAL"/>
    <n v="9229850"/>
    <n v="15608110"/>
    <n v="0"/>
  </r>
  <r>
    <s v="2024"/>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 "/>
    <s v="99 - MULTIPROVINCIAL"/>
    <n v="138943312"/>
    <n v="1143312"/>
    <n v="0"/>
  </r>
  <r>
    <s v="2024"/>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 "/>
    <s v="99 - MULTIPROVINCIAL"/>
    <n v="451591"/>
    <n v="453182.2"/>
    <n v="1591.2"/>
  </r>
  <r>
    <s v="2024"/>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 "/>
    <s v="99 - MULTIPROVINCIAL"/>
    <n v="3950502"/>
    <n v="860374.79000000015"/>
    <n v="174072.61"/>
  </r>
  <r>
    <s v="2024"/>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 "/>
    <s v="99 - MULTIPROVINCIAL"/>
    <n v="6886639642"/>
    <n v="8047759155.6300001"/>
    <n v="5514708725.920001"/>
  </r>
  <r>
    <s v="2024"/>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 "/>
    <s v="99 - MULTIPROVINCIAL"/>
    <n v="1089175712"/>
    <n v="1301294010.0799999"/>
    <n v="940994171.28000009"/>
  </r>
  <r>
    <s v="2024"/>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 "/>
    <s v="99 - MULTIPROVINCIAL"/>
    <n v="10091502"/>
    <n v="1860500"/>
    <n v="2603.6"/>
  </r>
  <r>
    <s v="2024"/>
    <x v="0"/>
    <x v="0"/>
    <x v="0"/>
    <x v="0"/>
    <s v="2 - Poder Ejecutivo"/>
    <s v="0206 - MINISTERIO DE EDUCACIÓN"/>
    <s v="0001 - MINISTERIO DE EDUCACION"/>
    <s v="4 - SERVICIOS SOCIALES"/>
    <s v="4.4 - Educación"/>
    <s v="4.4.06 - Educación técnica"/>
    <s v="2.2 - CONTRATACIÓN DE SERVICIOS"/>
    <s v="2.2.3 - VIÁTICOS"/>
    <s v="N"/>
    <s v="00 - N/A"/>
    <s v="10 - FONDO GENERAL"/>
    <s v=" "/>
    <s v="99 - MULTIPROVINCIAL"/>
    <n v="20011700"/>
    <n v="4713815.91"/>
    <n v="1899973.7"/>
  </r>
  <r>
    <s v="2024"/>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 "/>
    <s v="99 - MULTIPROVINCIAL"/>
    <n v="26229800"/>
    <n v="1976590"/>
    <n v="359520"/>
  </r>
  <r>
    <s v="2024"/>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 "/>
    <s v="99 - MULTIPROVINCIAL"/>
    <n v="20750000"/>
    <n v="8854090.5"/>
    <n v="6736604.1500000004"/>
  </r>
  <r>
    <s v="2024"/>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 "/>
    <s v="99 - MULTIPROVINCIAL"/>
    <n v="0"/>
    <n v="1000000"/>
    <n v="812041.49000000011"/>
  </r>
  <r>
    <s v="2024"/>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 "/>
    <s v="99 - MULTIPROVINCIAL"/>
    <n v="79170000"/>
    <n v="78479909.170000002"/>
    <n v="56210997.949999996"/>
  </r>
  <r>
    <s v="2024"/>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 "/>
    <s v="99 - MULTIPROVINCIAL"/>
    <n v="16912300"/>
    <n v="11946046.16"/>
    <n v="33745.160000000003"/>
  </r>
  <r>
    <s v="2024"/>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 "/>
    <s v="99 - MULTIPROVINCIAL"/>
    <n v="0"/>
    <n v="37380.25"/>
    <n v="37380.25"/>
  </r>
  <r>
    <s v="2024"/>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 "/>
    <s v="99 - MULTIPROVINCIAL"/>
    <n v="410800"/>
    <n v="410800"/>
    <n v="0"/>
  </r>
  <r>
    <s v="2024"/>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 "/>
    <s v="99 - MULTIPROVINCIAL"/>
    <n v="41650610"/>
    <n v="8807990"/>
    <n v="0"/>
  </r>
  <r>
    <s v="2024"/>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 "/>
    <s v="99 - MULTIPROVINCIAL"/>
    <n v="264000"/>
    <n v="264051"/>
    <n v="50"/>
  </r>
  <r>
    <s v="2024"/>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 "/>
    <s v="99 - MULTIPROVINCIAL"/>
    <n v="0"/>
    <n v="6259500.7999999998"/>
    <n v="721701.29"/>
  </r>
  <r>
    <s v="2024"/>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 "/>
    <s v="99 - MULTIPROVINCIAL"/>
    <n v="2420"/>
    <n v="12417"/>
    <n v="9995"/>
  </r>
  <r>
    <s v="2024"/>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 "/>
    <s v="99 - MULTIPROVINCIAL"/>
    <n v="1587467"/>
    <n v="34488979.840000004"/>
    <n v="19905325.98"/>
  </r>
  <r>
    <s v="2024"/>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 "/>
    <s v="99 - MULTIPROVINCIAL"/>
    <n v="298288705"/>
    <n v="346462916.43000001"/>
    <n v="238982020.31999999"/>
  </r>
  <r>
    <s v="2024"/>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 "/>
    <s v="99 - MULTIPROVINCIAL"/>
    <n v="46448474"/>
    <n v="54573618.719999999"/>
    <n v="40291724.29999999"/>
  </r>
  <r>
    <s v="2024"/>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 "/>
    <s v="99 - MULTIPROVINCIAL"/>
    <n v="14598636"/>
    <n v="2838072"/>
    <n v="334753.98"/>
  </r>
  <r>
    <s v="2024"/>
    <x v="0"/>
    <x v="0"/>
    <x v="0"/>
    <x v="0"/>
    <s v="2 - Poder Ejecutivo"/>
    <s v="0206 - MINISTERIO DE EDUCACIÓN"/>
    <s v="0001 - MINISTERIO DE EDUCACION"/>
    <s v="4 - SERVICIOS SOCIALES"/>
    <s v="4.4 - Educación"/>
    <s v="4.4.07 - Educación vocacional"/>
    <s v="2.2 - CONTRATACIÓN DE SERVICIOS"/>
    <s v="2.2.3 - VIÁTICOS"/>
    <s v="N"/>
    <s v="00 - N/A"/>
    <s v="10 - FONDO GENERAL"/>
    <s v=" "/>
    <s v="99 - MULTIPROVINCIAL"/>
    <n v="863500"/>
    <n v="863500"/>
    <n v="439692.5"/>
  </r>
  <r>
    <s v="2024"/>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 "/>
    <s v="99 - MULTIPROVINCIAL"/>
    <n v="2754500"/>
    <n v="1707491"/>
    <n v="438324.36"/>
  </r>
  <r>
    <s v="2024"/>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 "/>
    <s v="99 - MULTIPROVINCIAL"/>
    <n v="600000"/>
    <n v="600000"/>
    <n v="476674.4"/>
  </r>
  <r>
    <s v="2024"/>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 "/>
    <s v="99 - MULTIPROVINCIAL"/>
    <n v="8533200"/>
    <n v="7363200"/>
    <n v="4966562.26"/>
  </r>
  <r>
    <s v="2024"/>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 "/>
    <s v="99 - MULTIPROVINCIAL"/>
    <n v="3450000"/>
    <n v="2715670.39"/>
    <n v="2620267.37"/>
  </r>
  <r>
    <s v="2024"/>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 "/>
    <s v="99 - MULTIPROVINCIAL"/>
    <n v="775000"/>
    <n v="788498.35"/>
    <n v="13498.35"/>
  </r>
  <r>
    <s v="2024"/>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 "/>
    <s v="99 - MULTIPROVINCIAL"/>
    <n v="26610000"/>
    <n v="17392542.719999999"/>
    <n v="476825.71"/>
  </r>
  <r>
    <s v="2024"/>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 "/>
    <s v="99 - MULTIPROVINCIAL"/>
    <n v="13392364"/>
    <n v="2535000"/>
    <n v="342188.46"/>
  </r>
  <r>
    <s v="2024"/>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 "/>
    <s v="99 - MULTIPROVINCIAL"/>
    <n v="0"/>
    <n v="45000"/>
    <n v="0"/>
  </r>
  <r>
    <s v="2024"/>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 "/>
    <s v="99 - MULTIPROVINCIAL"/>
    <n v="1938000"/>
    <n v="2384103.2999999998"/>
    <n v="664143.18999999994"/>
  </r>
  <r>
    <s v="2024"/>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 "/>
    <s v="99 - MULTIPROVINCIAL"/>
    <n v="6649500"/>
    <n v="1649500"/>
    <n v="136407.32"/>
  </r>
  <r>
    <s v="2024"/>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 "/>
    <s v="99 - MULTIPROVINCIAL"/>
    <n v="13580000"/>
    <n v="6782981"/>
    <n v="3388795.07"/>
  </r>
  <r>
    <s v="2024"/>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 "/>
    <s v="99 - MULTIPROVINCIAL"/>
    <n v="27042000777"/>
    <n v="18360372498.639999"/>
    <n v="11870660744.930008"/>
  </r>
  <r>
    <s v="2024"/>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 "/>
    <s v="99 - MULTIPROVINCIAL"/>
    <n v="3584473105"/>
    <n v="3612855700.4400001"/>
    <n v="1356347491.6399999"/>
  </r>
  <r>
    <s v="2024"/>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 "/>
    <s v="99 - MULTIPROVINCIAL"/>
    <n v="1680000"/>
    <n v="1680000"/>
    <n v="240000"/>
  </r>
  <r>
    <s v="2024"/>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 "/>
    <s v="99 - MULTIPROVINCIAL"/>
    <n v="2199513821"/>
    <n v="2601640431.4799995"/>
    <n v="1781693368.140002"/>
  </r>
  <r>
    <s v="2024"/>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 "/>
    <s v="99 - MULTIPROVINCIAL"/>
    <n v="1691747108"/>
    <n v="6612157218.96"/>
    <n v="5553558386.9499998"/>
  </r>
  <r>
    <s v="2024"/>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 "/>
    <s v="99 - MULTIPROVINCIAL"/>
    <n v="422255272"/>
    <n v="353068878.25"/>
    <n v="193609742.79999998"/>
  </r>
  <r>
    <s v="2024"/>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 "/>
    <s v="99 - MULTIPROVINCIAL"/>
    <n v="414995881"/>
    <n v="202021039.25000003"/>
    <n v="153694065.33999997"/>
  </r>
  <r>
    <s v="2024"/>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 "/>
    <s v="99 - MULTIPROVINCIAL"/>
    <n v="148427249"/>
    <n v="1090612093.5799999"/>
    <n v="947374884.27000022"/>
  </r>
  <r>
    <s v="2024"/>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 "/>
    <s v="99 - MULTIPROVINCIAL"/>
    <n v="696467868"/>
    <n v="2440406158.8899999"/>
    <n v="1608958442.23"/>
  </r>
  <r>
    <s v="2024"/>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 "/>
    <s v="99 - MULTIPROVINCIAL"/>
    <n v="177613200"/>
    <n v="826317967.38"/>
    <n v="809592011.01999986"/>
  </r>
  <r>
    <s v="2024"/>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218495058"/>
    <n v="245945109.52000004"/>
    <n v="65380201.510000005"/>
  </r>
  <r>
    <s v="2024"/>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 "/>
    <s v="99 - MULTIPROVINCIAL"/>
    <n v="2537030080"/>
    <n v="1219852873.8100002"/>
    <n v="443275327.20000011"/>
  </r>
  <r>
    <s v="2024"/>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 "/>
    <s v="99 - MULTIPROVINCIAL"/>
    <n v="8181318573"/>
    <n v="2814998952.5800009"/>
    <n v="410935755.27999997"/>
  </r>
  <r>
    <s v="2024"/>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 "/>
    <s v="99 - MULTIPROVINCIAL"/>
    <n v="4971225"/>
    <n v="15011372.539999999"/>
    <n v="12713441.43"/>
  </r>
  <r>
    <s v="2024"/>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 "/>
    <s v="99 - MULTIPROVINCIAL"/>
    <n v="100838214"/>
    <n v="193862997.90000001"/>
    <n v="76287345.220000014"/>
  </r>
  <r>
    <s v="2024"/>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 "/>
    <s v="99 - MULTIPROVINCIAL"/>
    <n v="113124337"/>
    <n v="62058770.829999998"/>
    <n v="17730043.719999999"/>
  </r>
  <r>
    <s v="2024"/>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 "/>
    <s v="99 - MULTIPROVINCIAL"/>
    <n v="8448"/>
    <n v="131857.81"/>
    <n v="6885.3099999999995"/>
  </r>
  <r>
    <s v="2024"/>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 "/>
    <s v="99 - MULTIPROVINCIAL"/>
    <n v="98466850"/>
    <n v="33399820.909999996"/>
    <n v="9265179.9400000013"/>
  </r>
  <r>
    <s v="2024"/>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 "/>
    <s v="99 - MULTIPROVINCIAL"/>
    <n v="6477192"/>
    <n v="24088842.5"/>
    <n v="6084081.4899999993"/>
  </r>
  <r>
    <s v="2024"/>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 "/>
    <s v="99 - MULTIPROVINCIAL"/>
    <n v="272485251"/>
    <n v="304501183.09000009"/>
    <n v="201879886.78000003"/>
  </r>
  <r>
    <s v="2024"/>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 "/>
    <s v="99 - MULTIPROVINCIAL"/>
    <n v="249024648"/>
    <n v="337947077.73999983"/>
    <n v="133996409.62999995"/>
  </r>
  <r>
    <s v="2024"/>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 "/>
    <s v="99 - MULTIPROVINCIAL"/>
    <n v="35434250"/>
    <n v="35434250"/>
    <n v="24029539.419999998"/>
  </r>
  <r>
    <s v="2024"/>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 "/>
    <s v="99 - MULTIPROVINCIAL"/>
    <n v="5339093"/>
    <n v="5376921.3300000001"/>
    <n v="3921856.3400000022"/>
  </r>
  <r>
    <s v="2024"/>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 "/>
    <s v="99 - MULTIPROVINCIAL"/>
    <n v="0"/>
    <n v="15522.29"/>
    <n v="12441.8"/>
  </r>
  <r>
    <s v="2024"/>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 "/>
    <s v="99 - MULTIPROVINCIAL"/>
    <n v="0"/>
    <n v="2834424"/>
    <n v="177417.5"/>
  </r>
  <r>
    <s v="2024"/>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 "/>
    <s v="99 - MULTIPROVINCIAL"/>
    <n v="0"/>
    <n v="53090"/>
    <n v="53090"/>
  </r>
  <r>
    <s v="2024"/>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 "/>
    <s v="99 - MULTIPROVINCIAL"/>
    <n v="0"/>
    <n v="464000"/>
    <n v="0"/>
  </r>
  <r>
    <s v="2024"/>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 "/>
    <s v="99 - MULTIPROVINCIAL"/>
    <n v="0"/>
    <n v="501"/>
    <n v="500"/>
  </r>
  <r>
    <s v="2024"/>
    <x v="0"/>
    <x v="0"/>
    <x v="0"/>
    <x v="0"/>
    <s v="2 - Poder Ejecutivo"/>
    <s v="0206 - MINISTERIO DE EDUCACIÓN"/>
    <s v="0001 - MINISTERIO DE EDUCACION"/>
    <s v="4 - SERVICIOS SOCIALES"/>
    <s v="4.6 - Equidad de género"/>
    <s v="4.6.03 - Acciones para una cultura de igualdad de género."/>
    <s v="2.3 - MATERIALES Y SUMINISTROS"/>
    <s v="2.3.1 - ALIMENTOS Y PRODUCTOS AGROFORESTALES"/>
    <s v="N"/>
    <s v="00 - N/A"/>
    <s v="10 - FONDO GENERAL"/>
    <s v=" "/>
    <s v="99 - MULTIPROVINCIAL"/>
    <n v="0"/>
    <n v="3627.45"/>
    <n v="3626.45"/>
  </r>
  <r>
    <s v="2024"/>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 "/>
    <s v="99 - MULTIPROVINCIAL"/>
    <n v="0"/>
    <n v="777128"/>
    <n v="377128"/>
  </r>
  <r>
    <s v="2024"/>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 "/>
    <s v="99 - MULTIPROVINCIAL"/>
    <n v="0"/>
    <n v="831290"/>
    <n v="0"/>
  </r>
  <r>
    <s v="2024"/>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 "/>
    <s v="99 - MULTIPROVINCIAL"/>
    <n v="0"/>
    <n v="426826.81"/>
    <n v="88446.56"/>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 "/>
    <s v="99 - MULTIPROVINCIAL"/>
    <n v="11500000"/>
    <n v="11500000"/>
    <n v="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 "/>
    <s v="99 - MULTIPROVINCIAL"/>
    <n v="9000000"/>
    <n v="9000000"/>
    <n v="291800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 "/>
    <s v="99 - MULTIPROVINCIAL"/>
    <n v="3000000"/>
    <n v="300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 "/>
    <s v="99 - MULTIPROVINCIAL"/>
    <n v="3860000"/>
    <n v="3860000"/>
    <n v="2027090.3"/>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 "/>
    <s v="99 - MULTIPROVINCIAL"/>
    <n v="3210000"/>
    <n v="4910000"/>
    <n v="1087194.3399999999"/>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 "/>
    <s v="99 - MULTIPROVINCIAL"/>
    <n v="11000000"/>
    <n v="11000000"/>
    <n v="5187799.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 "/>
    <s v="99 - MULTIPROVINCIAL"/>
    <n v="400000"/>
    <n v="40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 "/>
    <s v="99 - MULTIPROVINCIAL"/>
    <n v="15050000"/>
    <n v="19350000"/>
    <n v="1183907.2499999972"/>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 "/>
    <s v="99 - MULTIPROVINCIAL"/>
    <n v="3400000"/>
    <n v="4900000"/>
    <n v="3773880.8499999996"/>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205000000"/>
    <n v="155000000"/>
    <n v="41472787.280000001"/>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 "/>
    <s v="99 - MULTIPROVINCIAL"/>
    <n v="138800000"/>
    <n v="130650000"/>
    <n v="29883523.850000001"/>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 "/>
    <s v="99 - MULTIPROVINCIAL"/>
    <n v="9000000"/>
    <n v="9000000"/>
    <n v="1003519.2"/>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 "/>
    <s v="99 - MULTIPROVINCIAL"/>
    <n v="3300000"/>
    <n v="3300000"/>
    <n v="609372.5"/>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 "/>
    <s v="99 - MULTIPROVINCIAL"/>
    <n v="800000"/>
    <n v="1217640"/>
    <n v="0"/>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 "/>
    <s v="99 - MULTIPROVINCIAL"/>
    <n v="3500000"/>
    <n v="12196000"/>
    <n v="474135.8"/>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 "/>
    <s v="99 - MULTIPROVINCIAL"/>
    <n v="1120000"/>
    <n v="1120000"/>
    <n v="299195.64999999997"/>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 "/>
    <s v="99 - MULTIPROVINCIAL"/>
    <n v="10000000"/>
    <n v="10135760"/>
    <n v="2122360.8099999996"/>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 "/>
    <s v="99 - MULTIPROVINCIAL"/>
    <n v="17700000"/>
    <n v="18050000"/>
    <n v="15517803.699999999"/>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 "/>
    <s v="99 - MULTIPROVINCIAL"/>
    <n v="175500000"/>
    <n v="165900600"/>
    <n v="9794788.8699999992"/>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 "/>
    <s v="99 - MULTIPROVINCIAL"/>
    <n v="2000000"/>
    <n v="2000000"/>
    <n v="2000000"/>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 "/>
    <s v="99 - MULTIPROVINCIAL"/>
    <n v="6000000"/>
    <n v="6000000"/>
    <n v="3025202.4"/>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 "/>
    <s v="99 - MULTIPROVINCIAL"/>
    <n v="27000000"/>
    <n v="8775081.3499999996"/>
    <n v="2700150.2800000003"/>
  </r>
  <r>
    <s v="2024"/>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 "/>
    <s v="99 - MULTIPROVINCIAL"/>
    <n v="2000000"/>
    <n v="0"/>
    <n v="0"/>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 "/>
    <s v="99 - MULTIPROVINCIAL"/>
    <n v="467999998"/>
    <n v="371567998"/>
    <n v="224205278.71000004"/>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 "/>
    <s v="99 - MULTIPROVINCIAL"/>
    <n v="28700000"/>
    <n v="72182000"/>
    <n v="24155926.840000004"/>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 "/>
    <s v="99 - MULTIPROVINCIAL"/>
    <n v="65950215"/>
    <n v="66400215"/>
    <n v="34882174.25"/>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 "/>
    <s v="99 - MULTIPROVINCIAL"/>
    <n v="7000000"/>
    <n v="7005000"/>
    <n v="4626982.7"/>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 "/>
    <s v="99 - MULTIPROVINCIAL"/>
    <n v="5500000"/>
    <n v="53294718.649999999"/>
    <n v="46170623.630000003"/>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 "/>
    <s v="99 - MULTIPROVINCIAL"/>
    <n v="2500000"/>
    <n v="2500000"/>
    <n v="2492200"/>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 "/>
    <s v="99 - MULTIPROVINCIAL"/>
    <n v="700000"/>
    <n v="7699864.9000000004"/>
    <n v="7031164.0499999989"/>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 "/>
    <s v="99 - MULTIPROVINCIAL"/>
    <n v="19500000"/>
    <n v="199107495.34999999"/>
    <n v="187644107.06999999"/>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 "/>
    <s v="99 - MULTIPROVINCIAL"/>
    <n v="4000000"/>
    <n v="5270970.1099999994"/>
    <n v="4782043.37"/>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 "/>
    <s v="99 - MULTIPROVINCIAL"/>
    <n v="9400000"/>
    <n v="11800000"/>
    <n v="10801273.949999999"/>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 "/>
    <s v="99 - MULTIPROVINCIAL"/>
    <n v="13645000"/>
    <n v="84058066.299999997"/>
    <n v="62797846.580000006"/>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 "/>
    <s v="99 - MULTIPROVINCIAL"/>
    <n v="25400000"/>
    <n v="29404583.640000001"/>
    <n v="25871374.89999999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 "/>
    <s v="99 - MULTIPROVINCIAL"/>
    <n v="15050000"/>
    <n v="3045000"/>
    <n v="1419984.1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 "/>
    <s v="99 - MULTIPROVINCIAL"/>
    <n v="7000000"/>
    <n v="90395251"/>
    <n v="81940531.830000013"/>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 "/>
    <s v="99 - MULTIPROVINCIAL"/>
    <n v="1500000"/>
    <n v="2702460"/>
    <n v="1907581.27"/>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 "/>
    <s v="99 - MULTIPROVINCIAL"/>
    <n v="100000"/>
    <n v="100000"/>
    <n v="1892.06"/>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 "/>
    <s v="99 - MULTIPROVINCIAL"/>
    <n v="2580000"/>
    <n v="568822"/>
    <n v="342850.14"/>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 "/>
    <s v="99 - MULTIPROVINCIAL"/>
    <n v="10360000"/>
    <n v="7168718"/>
    <n v="1592856.6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 "/>
    <s v="99 - MULTIPROVINCIAL"/>
    <n v="30000000"/>
    <n v="21403000"/>
    <n v="16165167.0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 "/>
    <s v="99 - MULTIPROVINCIAL"/>
    <n v="20299999"/>
    <n v="55570501.280000001"/>
    <n v="37624335.290000007"/>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 "/>
    <s v="99 - MULTIPROVINCIAL"/>
    <n v="139881636"/>
    <n v="139881636"/>
    <n v="85197604.149999991"/>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 "/>
    <s v="99 - MULTIPROVINCIAL"/>
    <n v="0"/>
    <n v="15477385.789999999"/>
    <n v="6641638"/>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 "/>
    <s v="99 - MULTIPROVINCIAL"/>
    <n v="30826454"/>
    <n v="30826454"/>
    <n v="8672169.4100000001"/>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 "/>
    <s v="99 - MULTIPROVINCIAL"/>
    <n v="0"/>
    <n v="9502874.0700000003"/>
    <n v="813756.4"/>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 "/>
    <s v="99 - MULTIPROVINCIAL"/>
    <n v="19304784"/>
    <n v="19304784"/>
    <n v="12949717.83"/>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 "/>
    <s v="99 - MULTIPROVINCIAL"/>
    <n v="0"/>
    <n v="2497797"/>
    <n v="1015196.75"/>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 "/>
    <s v="99 - MULTIPROVINCIAL"/>
    <n v="7982375"/>
    <n v="8965639.1600000001"/>
    <n v="6441953.6799999997"/>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 "/>
    <s v="99 - MULTIPROVINCIAL"/>
    <n v="0"/>
    <n v="844448.70000000019"/>
    <n v="821790.94"/>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10 - FONDO GENERAL"/>
    <s v=" "/>
    <s v="99 - MULTIPROVINCIAL"/>
    <n v="0"/>
    <n v="32000"/>
    <n v="3186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 "/>
    <s v="99 - MULTIPROVINCIAL"/>
    <n v="0"/>
    <n v="7646399.9199999999"/>
    <n v="2973083.67"/>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 "/>
    <s v="99 - MULTIPROVINCIAL"/>
    <n v="0"/>
    <n v="1044771.94"/>
    <n v="6500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 "/>
    <s v="99 - MULTIPROVINCIAL"/>
    <n v="465298476"/>
    <n v="465298476"/>
    <n v="348973857"/>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 "/>
    <s v="99 - MULTIPROVINCIAL"/>
    <n v="0"/>
    <n v="183258.05"/>
    <n v="128195.7"/>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0"/>
    <n v="6461164.5099999998"/>
    <n v="3557354.92"/>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 "/>
    <s v="99 - MULTIPROVINCIAL"/>
    <n v="0"/>
    <n v="8415540"/>
    <n v="4981685.7"/>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 "/>
    <s v="99 - MULTIPROVINCIAL"/>
    <n v="0"/>
    <n v="21711333.399999999"/>
    <n v="679604.03"/>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10 - FONDO GENERAL"/>
    <s v=" "/>
    <s v="99 - MULTIPROVINCIAL"/>
    <n v="0"/>
    <n v="6508949.6799999997"/>
    <n v="3072856.64"/>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 "/>
    <s v="99 - MULTIPROVINCIAL"/>
    <n v="0"/>
    <n v="1700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 "/>
    <s v="99 - MULTIPROVINCIAL"/>
    <n v="0"/>
    <n v="1125392.51"/>
    <n v="637341.23"/>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 "/>
    <s v="99 - MULTIPROVINCIAL"/>
    <n v="0"/>
    <n v="180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 "/>
    <s v="99 - MULTIPROVINCIAL"/>
    <n v="87500"/>
    <n v="1736104.26"/>
    <n v="1209346.6000000001"/>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 "/>
    <s v="99 - MULTIPROVINCIAL"/>
    <n v="0"/>
    <n v="25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 "/>
    <s v="99 - MULTIPROVINCIAL"/>
    <n v="65000"/>
    <n v="860611.71"/>
    <n v="547355.89"/>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 "/>
    <s v="99 - MULTIPROVINCIAL"/>
    <n v="0"/>
    <n v="450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 "/>
    <s v="99 - MULTIPROVINCIAL"/>
    <n v="1800000"/>
    <n v="1346087"/>
    <n v="215159.48"/>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10 - FONDO GENERAL"/>
    <s v=" "/>
    <s v="99 - MULTIPROVINCIAL"/>
    <n v="0"/>
    <n v="287245.55"/>
    <n v="221621.55"/>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 "/>
    <s v="99 - MULTIPROVINCIAL"/>
    <n v="0"/>
    <n v="65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 "/>
    <s v="99 - MULTIPROVINCIAL"/>
    <n v="9408000"/>
    <n v="10628725.439999999"/>
    <n v="7798398.0699999994"/>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 "/>
    <s v="99 - MULTIPROVINCIAL"/>
    <n v="0"/>
    <n v="80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 "/>
    <s v="99 - MULTIPROVINCIAL"/>
    <n v="3274500"/>
    <n v="10346399.59"/>
    <n v="4559325.1600000011"/>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 "/>
    <s v="99 - MULTIPROVINCIAL"/>
    <n v="0"/>
    <n v="985116.51"/>
    <n v="0"/>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 "/>
    <s v="99 - MULTIPROVINCIAL"/>
    <n v="114128141"/>
    <n v="112889200.90000001"/>
    <n v="76946335.1299999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 "/>
    <s v="99 - MULTIPROVINCIAL"/>
    <n v="24832764"/>
    <n v="24812764"/>
    <n v="15662274.41"/>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 "/>
    <s v="99 - MULTIPROVINCIAL"/>
    <n v="13812981"/>
    <n v="16171921.1"/>
    <n v="11603436.90999999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 "/>
    <s v="99 - MULTIPROVINCIAL"/>
    <n v="3324098"/>
    <n v="3347898"/>
    <n v="2222169.0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 "/>
    <s v="99 - MULTIPROVINCIAL"/>
    <n v="5699656"/>
    <n v="4129998.04"/>
    <n v="1341468.2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 "/>
    <s v="99 - MULTIPROVINCIAL"/>
    <n v="4161170"/>
    <n v="3535641"/>
    <n v="1723114.7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 "/>
    <s v="99 - MULTIPROVINCIAL"/>
    <n v="3638860"/>
    <n v="2450620"/>
    <n v="700259.7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 "/>
    <s v="99 - MULTIPROVINCIAL"/>
    <n v="5625000"/>
    <n v="6940000"/>
    <n v="161050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 "/>
    <s v="99 - MULTIPROVINCIAL"/>
    <n v="542000"/>
    <n v="600000"/>
    <n v="240112.59000000003"/>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 "/>
    <s v="99 - MULTIPROVINCIAL"/>
    <n v="2290000"/>
    <n v="13540000"/>
    <n v="9853973.2200000007"/>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 "/>
    <s v="99 - MULTIPROVINCIAL"/>
    <n v="35062810"/>
    <n v="50693584.960000001"/>
    <n v="37178813.2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 "/>
    <s v="99 - MULTIPROVINCIAL"/>
    <n v="4048250"/>
    <n v="4570472"/>
    <n v="1672374.3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 "/>
    <s v="99 - MULTIPROVINCIAL"/>
    <n v="225000"/>
    <n v="443000"/>
    <n v="197920.9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 "/>
    <s v="99 - MULTIPROVINCIAL"/>
    <n v="765500"/>
    <n v="876000"/>
    <n v="176423.74"/>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 "/>
    <s v="99 - MULTIPROVINCIAL"/>
    <n v="799415"/>
    <n v="735365"/>
    <n v="227325.7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 "/>
    <s v="99 - MULTIPROVINCIAL"/>
    <n v="315000"/>
    <n v="227000"/>
    <n v="61591.2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 "/>
    <s v="99 - MULTIPROVINCIAL"/>
    <n v="491065"/>
    <n v="317165"/>
    <n v="135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 "/>
    <s v="99 - MULTIPROVINCIAL"/>
    <n v="5938400"/>
    <n v="6056400"/>
    <n v="2408833.4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 "/>
    <s v="99 - MULTIPROVINCIAL"/>
    <n v="4352440"/>
    <n v="4477520"/>
    <n v="1655462.7300000002"/>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 "/>
    <s v="99 - MULTIPROVINCIAL"/>
    <n v="275129036"/>
    <n v="276529036"/>
    <n v="175231146.45999995"/>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 "/>
    <s v="99 - MULTIPROVINCIAL"/>
    <n v="63396000"/>
    <n v="61996000"/>
    <n v="18393680.949999999"/>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 "/>
    <s v="99 - MULTIPROVINCIAL"/>
    <n v="38201252"/>
    <n v="38201252"/>
    <n v="27036825.050000001"/>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 "/>
    <s v="99 - MULTIPROVINCIAL"/>
    <n v="4393860"/>
    <n v="7969880.1199999992"/>
    <n v="5916063.1199999992"/>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 "/>
    <s v="99 - MULTIPROVINCIAL"/>
    <n v="13065250"/>
    <n v="7359708.2800000003"/>
    <n v="2272096.7199999997"/>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 "/>
    <s v="99 - MULTIPROVINCIAL"/>
    <n v="29636000"/>
    <n v="24147889.240000002"/>
    <n v="4254817.7699999996"/>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 "/>
    <s v="99 - MULTIPROVINCIAL"/>
    <n v="15680978"/>
    <n v="15850000"/>
    <n v="1285519.75"/>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 "/>
    <s v="99 - MULTIPROVINCIAL"/>
    <n v="34669205"/>
    <n v="14145879.4"/>
    <n v="1729408.7400000007"/>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 "/>
    <s v="99 - MULTIPROVINCIAL"/>
    <n v="39950000"/>
    <n v="44978810.990000002"/>
    <n v="31367931.430000003"/>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7251468"/>
    <n v="31384262.219999999"/>
    <n v="10275934.619999999"/>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 "/>
    <s v="99 - MULTIPROVINCIAL"/>
    <n v="32166777"/>
    <n v="128735585.74000001"/>
    <n v="57882670.309999995"/>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 "/>
    <s v="99 - MULTIPROVINCIAL"/>
    <n v="22773000"/>
    <n v="28926076.009999998"/>
    <n v="15215020.629999999"/>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 "/>
    <s v="99 - MULTIPROVINCIAL"/>
    <n v="2123429"/>
    <n v="1591670"/>
    <n v="610661.86"/>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 "/>
    <s v="99 - MULTIPROVINCIAL"/>
    <n v="2071900"/>
    <n v="6560035.5"/>
    <n v="1752238.6400000001"/>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 "/>
    <s v="99 - MULTIPROVINCIAL"/>
    <n v="2153654"/>
    <n v="3436154"/>
    <n v="22366.9"/>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 "/>
    <s v="99 - MULTIPROVINCIAL"/>
    <n v="164446"/>
    <n v="164446"/>
    <n v="84627.87"/>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 "/>
    <s v="99 - MULTIPROVINCIAL"/>
    <n v="966593"/>
    <n v="974853"/>
    <n v="32096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 "/>
    <s v="99 - MULTIPROVINCIAL"/>
    <n v="112834"/>
    <n v="285855"/>
    <n v="175508.48000000001"/>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 "/>
    <s v="99 - MULTIPROVINCIAL"/>
    <n v="12039325"/>
    <n v="12039325"/>
    <n v="7038687.0999999996"/>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 "/>
    <s v="99 - MULTIPROVINCIAL"/>
    <n v="17358623"/>
    <n v="21292353.500000004"/>
    <n v="3698895.2999999993"/>
  </r>
  <r>
    <s v="2024"/>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 "/>
    <s v="99 - MULTIPROVINCIAL"/>
    <n v="1296397561"/>
    <n v="1281842894.8100004"/>
    <n v="801665105.64000034"/>
  </r>
  <r>
    <s v="2024"/>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 "/>
    <s v="99 - MULTIPROVINCIAL"/>
    <n v="237168020"/>
    <n v="239164686.19"/>
    <n v="89115676.470000014"/>
  </r>
  <r>
    <s v="2024"/>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 "/>
    <s v="99 - MULTIPROVINCIAL"/>
    <n v="200000"/>
    <n v="200000"/>
    <n v="0"/>
  </r>
  <r>
    <s v="2024"/>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 "/>
    <s v="99 - MULTIPROVINCIAL"/>
    <n v="0"/>
    <n v="171000"/>
    <n v="124333.34"/>
  </r>
  <r>
    <s v="2024"/>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 "/>
    <s v="99 - MULTIPROVINCIAL"/>
    <n v="187356713"/>
    <n v="187356713"/>
    <n v="124211876.29000001"/>
  </r>
  <r>
    <s v="2024"/>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 "/>
    <s v="99 - MULTIPROVINCIAL"/>
    <n v="36259977"/>
    <n v="33769977"/>
    <n v="22691094.100000001"/>
  </r>
  <r>
    <s v="2024"/>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 "/>
    <s v="99 - MULTIPROVINCIAL"/>
    <n v="33166850"/>
    <n v="24616850"/>
    <n v="7764403.8200000003"/>
  </r>
  <r>
    <s v="2024"/>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 "/>
    <s v="99 - MULTIPROVINCIAL"/>
    <n v="8059250"/>
    <n v="8059250"/>
    <n v="2359750"/>
  </r>
  <r>
    <s v="2024"/>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 "/>
    <s v="99 - MULTIPROVINCIAL"/>
    <n v="17001000"/>
    <n v="12363644.539999999"/>
    <n v="4361367.2299999995"/>
  </r>
  <r>
    <s v="2024"/>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 "/>
    <s v="99 - MULTIPROVINCIAL"/>
    <n v="71557372"/>
    <n v="59097372"/>
    <n v="44122905.279999994"/>
  </r>
  <r>
    <s v="2024"/>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 "/>
    <s v="99 - MULTIPROVINCIAL"/>
    <n v="36400000"/>
    <n v="27109301.439999998"/>
    <n v="21140863.640000001"/>
  </r>
  <r>
    <s v="2024"/>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 "/>
    <s v="99 - MULTIPROVINCIAL"/>
    <n v="49600000"/>
    <n v="77250437.039999992"/>
    <n v="35040135.980000012"/>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 "/>
    <s v="99 - MULTIPROVINCIAL"/>
    <n v="260965043"/>
    <n v="195929094.41"/>
    <n v="132772228.76000004"/>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 "/>
    <s v="99 - MULTIPROVINCIAL"/>
    <n v="4424527"/>
    <n v="4424527"/>
    <n v="0"/>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 "/>
    <s v="99 - MULTIPROVINCIAL"/>
    <n v="53648237"/>
    <n v="54906411.439999998"/>
    <n v="27672272.759999998"/>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 "/>
    <s v="99 - MULTIPROVINCIAL"/>
    <n v="1519963"/>
    <n v="1519963"/>
    <n v="0"/>
  </r>
  <r>
    <s v="2024"/>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 "/>
    <s v="99 - MULTIPROVINCIAL"/>
    <n v="173616896"/>
    <n v="153278748.31999999"/>
    <n v="76465941.910000026"/>
  </r>
  <r>
    <s v="2024"/>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 "/>
    <s v="99 - MULTIPROVINCIAL"/>
    <n v="4935000"/>
    <n v="11759237.060000001"/>
    <n v="4823888.5200000005"/>
  </r>
  <r>
    <s v="2024"/>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 "/>
    <s v="99 - MULTIPROVINCIAL"/>
    <n v="29606605"/>
    <n v="12400000.199999999"/>
    <n v="5858510.6399999987"/>
  </r>
  <r>
    <s v="2024"/>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 "/>
    <s v="99 - MULTIPROVINCIAL"/>
    <n v="0"/>
    <n v="231360"/>
    <n v="41854.19"/>
  </r>
  <r>
    <s v="2024"/>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 "/>
    <s v="99 - MULTIPROVINCIAL"/>
    <n v="1860000"/>
    <n v="1475500"/>
    <n v="266170.23999999999"/>
  </r>
  <r>
    <s v="2024"/>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 "/>
    <s v="99 - MULTIPROVINCIAL"/>
    <n v="845000"/>
    <n v="3063518.0500000003"/>
    <n v="306643.36"/>
  </r>
  <r>
    <s v="2024"/>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 "/>
    <s v="99 - MULTIPROVINCIAL"/>
    <n v="38930000"/>
    <n v="26758640"/>
    <n v="17462208.640000001"/>
  </r>
  <r>
    <s v="2024"/>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 "/>
    <s v="99 - MULTIPROVINCIAL"/>
    <n v="55682387"/>
    <n v="58299561.520000003"/>
    <n v="26255802.139999993"/>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 "/>
    <s v="99 - MULTIPROVINCIAL"/>
    <n v="1019920267"/>
    <n v="991920267"/>
    <n v="612025138.55000007"/>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 "/>
    <s v="99 - MULTIPROVINCIAL"/>
    <n v="243700000"/>
    <n v="249700000"/>
    <n v="146958921.75999999"/>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 "/>
    <s v="99 - MULTIPROVINCIAL"/>
    <n v="1200000"/>
    <n v="1200000"/>
    <n v="0"/>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 "/>
    <s v="99 - MULTIPROVINCIAL"/>
    <n v="0"/>
    <n v="22000000"/>
    <n v="11932032.67"/>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 "/>
    <s v="99 - MULTIPROVINCIAL"/>
    <n v="129342405"/>
    <n v="129342405"/>
    <n v="92444192.860000029"/>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 "/>
    <s v="99 - MULTIPROVINCIAL"/>
    <n v="60888967"/>
    <n v="62138967"/>
    <n v="30210079.859999999"/>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 "/>
    <s v="99 - MULTIPROVINCIAL"/>
    <n v="54545535"/>
    <n v="55094435"/>
    <n v="12622154.399999999"/>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 "/>
    <s v="99 - MULTIPROVINCIAL"/>
    <n v="84569725"/>
    <n v="93086672.49000001"/>
    <n v="22349880"/>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 "/>
    <s v="99 - MULTIPROVINCIAL"/>
    <n v="39923292"/>
    <n v="41793666.659999996"/>
    <n v="20178341.780000001"/>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 "/>
    <s v="99 - MULTIPROVINCIAL"/>
    <n v="71406000"/>
    <n v="91747829.400000006"/>
    <n v="71646293.670000002"/>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 "/>
    <s v="99 - MULTIPROVINCIAL"/>
    <n v="27967300"/>
    <n v="35867300"/>
    <n v="16049544.189999999"/>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23368576"/>
    <n v="32210576.039999999"/>
    <n v="8693774.2999999989"/>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 "/>
    <s v="99 - MULTIPROVINCIAL"/>
    <n v="76252457"/>
    <n v="110832111.59999999"/>
    <n v="30290996.250000007"/>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 "/>
    <s v="99 - MULTIPROVINCIAL"/>
    <n v="25735484560"/>
    <n v="25400017440.799999"/>
    <n v="23661747170.880001"/>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 "/>
    <s v="99 - MULTIPROVINCIAL"/>
    <n v="4337000"/>
    <n v="3922500"/>
    <n v="1608027.2100000002"/>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 "/>
    <s v="99 - MULTIPROVINCIAL"/>
    <n v="3238581186"/>
    <n v="3089685328.6700001"/>
    <n v="2719529969.9799995"/>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 "/>
    <s v="99 - MULTIPROVINCIAL"/>
    <n v="21641709"/>
    <n v="44263535.640000001"/>
    <n v="8569074.4199999999"/>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 "/>
    <s v="99 - MULTIPROVINCIAL"/>
    <n v="57803862"/>
    <n v="57132110"/>
    <n v="23351654.129999999"/>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 "/>
    <s v="99 - MULTIPROVINCIAL"/>
    <n v="6808033"/>
    <n v="830940.71999999974"/>
    <n v="420170.15"/>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 "/>
    <s v="99 - MULTIPROVINCIAL"/>
    <n v="6946912"/>
    <n v="8141827.0199999996"/>
    <n v="289665.39"/>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 "/>
    <s v="99 - MULTIPROVINCIAL"/>
    <n v="34017049"/>
    <n v="36454940.730000004"/>
    <n v="25955616.390000001"/>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 "/>
    <s v="99 - MULTIPROVINCIAL"/>
    <n v="1333204758"/>
    <n v="1476956624.3899999"/>
    <n v="907167192.81000006"/>
  </r>
  <r>
    <s v="2024"/>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 "/>
    <s v="99 - MULTIPROVINCIAL"/>
    <n v="0"/>
    <n v="140628333.07999998"/>
    <n v="25881743.690000001"/>
  </r>
  <r>
    <s v="2024"/>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 "/>
    <s v="99 - MULTIPROVINCIAL"/>
    <n v="0"/>
    <n v="50780387.270000003"/>
    <n v="846000"/>
  </r>
  <r>
    <s v="2024"/>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 "/>
    <s v="99 - MULTIPROVINCIAL"/>
    <n v="0"/>
    <n v="13205697.49"/>
    <n v="4100354.86"/>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 "/>
    <s v="99 - MULTIPROVINCIAL"/>
    <n v="0"/>
    <n v="10129067.99"/>
    <n v="2581329.08"/>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 "/>
    <s v="99 - MULTIPROVINCIAL"/>
    <n v="0"/>
    <n v="360376.05"/>
    <n v="8355.2099999999991"/>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 "/>
    <s v="99 - MULTIPROVINCIAL"/>
    <n v="0"/>
    <n v="1740120.88"/>
    <n v="290120.88"/>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 "/>
    <s v="99 - MULTIPROVINCIAL"/>
    <n v="0"/>
    <n v="1050000"/>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 "/>
    <s v="99 - MULTIPROVINCIAL"/>
    <n v="0"/>
    <n v="9880000"/>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 "/>
    <s v="99 - MULTIPROVINCIAL"/>
    <n v="0"/>
    <n v="40000"/>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 "/>
    <s v="99 - MULTIPROVINCIAL"/>
    <n v="0"/>
    <n v="3907882.36"/>
    <n v="68578.64"/>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0"/>
    <n v="38251509.399999999"/>
    <n v="181160.47"/>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70 - DONACION EXTERNA"/>
    <s v=" "/>
    <s v="99 - MULTIPROVINCIAL"/>
    <n v="0"/>
    <n v="2162819.4500000002"/>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 "/>
    <s v="99 - MULTIPROVINCIAL"/>
    <n v="0"/>
    <n v="5450519.6399999997"/>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 "/>
    <s v="99 - MULTIPROVINCIAL"/>
    <n v="0"/>
    <n v="5799494.8099999996"/>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 "/>
    <s v="99 - MULTIPROVINCIAL"/>
    <n v="0"/>
    <n v="1009846.24"/>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 "/>
    <s v="99 - MULTIPROVINCIAL"/>
    <n v="0"/>
    <n v="3500000"/>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70 - DONACION EXTERNA"/>
    <s v=" "/>
    <s v="99 - MULTIPROVINCIAL"/>
    <n v="0"/>
    <n v="164617.25"/>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 "/>
    <s v="99 - MULTIPROVINCIAL"/>
    <n v="0"/>
    <n v="2165524.2000000002"/>
    <n v="339357.57"/>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 "/>
    <s v="99 - MULTIPROVINCIAL"/>
    <n v="0"/>
    <n v="1520355"/>
    <n v="408929"/>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70 - DONACION EXTERNA"/>
    <s v=" "/>
    <s v="99 - MULTIPROVINCIAL"/>
    <n v="0"/>
    <n v="30743.11"/>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 "/>
    <s v="99 - MULTIPROVINCIAL"/>
    <n v="0"/>
    <n v="1660190.9800000002"/>
    <n v="559945.4"/>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 "/>
    <s v="99 - MULTIPROVINCIAL"/>
    <n v="0"/>
    <n v="623278.65"/>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 "/>
    <s v="99 - MULTIPROVINCIAL"/>
    <n v="0"/>
    <n v="18627.599999999999"/>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 "/>
    <s v="99 - MULTIPROVINCIAL"/>
    <n v="0"/>
    <n v="94786"/>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70 - DONACION EXTERNA"/>
    <s v=" "/>
    <s v="99 - MULTIPROVINCIAL"/>
    <n v="0"/>
    <n v="3073.99"/>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 "/>
    <s v="99 - MULTIPROVINCIAL"/>
    <n v="0"/>
    <n v="5403825.1699999999"/>
    <n v="288830.27"/>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70 - DONACION EXTERNA"/>
    <s v=" "/>
    <s v="99 - MULTIPROVINCIAL"/>
    <n v="0"/>
    <n v="239799.12"/>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 "/>
    <s v="99 - MULTIPROVINCIAL"/>
    <n v="0"/>
    <n v="21024524.32"/>
    <n v="1166549.25"/>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 "/>
    <s v="99 - MULTIPROVINCIAL"/>
    <n v="0"/>
    <n v="1700000"/>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70 - DONACION EXTERNA"/>
    <s v=" "/>
    <s v="99 - MULTIPROVINCIAL"/>
    <n v="0"/>
    <n v="825986.82000000007"/>
    <n v="0"/>
  </r>
  <r>
    <s v="2024"/>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 "/>
    <s v="99 - MULTIPROVINCIAL"/>
    <n v="0"/>
    <n v="16830204.5"/>
    <n v="0"/>
  </r>
  <r>
    <s v="2024"/>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 "/>
    <s v="99 - MULTIPROVINCIAL"/>
    <n v="0"/>
    <n v="4173401.5"/>
    <n v="0"/>
  </r>
  <r>
    <s v="2024"/>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 "/>
    <s v="99 - MULTIPROVINCIAL"/>
    <n v="0"/>
    <n v="1906793.37"/>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4670500"/>
    <n v="35705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 "/>
    <s v="99 - MULTIPROVINCIAL"/>
    <n v="450000"/>
    <n v="450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5890000"/>
    <n v="5890000"/>
    <n v="23423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 "/>
    <s v="99 - MULTIPROVINCIAL"/>
    <n v="0"/>
    <n v="34168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3692000"/>
    <n v="4292000"/>
    <n v="1028385.8500000001"/>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 "/>
    <s v="99 - MULTIPROVINCIAL"/>
    <n v="0"/>
    <n v="4458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1 - ALIMENTOS Y PRODUCTOS AGROFORESTALES"/>
    <s v="N"/>
    <s v="00 - N/A"/>
    <s v="70 - DONACION EXTERNA"/>
    <s v=" "/>
    <s v="99 - MULTIPROVINCIAL"/>
    <n v="0"/>
    <n v="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 "/>
    <s v="99 - MULTIPROVINCIAL"/>
    <n v="0"/>
    <n v="182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27800"/>
    <n v="278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 "/>
    <s v="99 - MULTIPROVINCIAL"/>
    <n v="0"/>
    <n v="1985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2 - SOBRESUELDOS"/>
    <s v="N"/>
    <s v="00 - N/A"/>
    <s v="10 - FONDO GENERAL"/>
    <s v=" "/>
    <s v="99 - MULTIPROVINCIAL"/>
    <n v="90000"/>
    <n v="9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 "/>
    <s v="99 - MULTIPROVINCIAL"/>
    <n v="0"/>
    <n v="307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 "/>
    <s v="99 - MULTIPROVINCIAL"/>
    <n v="14672000"/>
    <n v="14600083.58"/>
    <n v="607683.57999999996"/>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 "/>
    <s v="99 - MULTIPROVINCIAL"/>
    <n v="9603440"/>
    <n v="8202240"/>
    <n v="650682.5"/>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 "/>
    <s v="99 - MULTIPROVINCIAL"/>
    <n v="605000"/>
    <n v="36683761.530000001"/>
    <n v="36075850.969999999"/>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 "/>
    <s v="99 - MULTIPROVINCIAL"/>
    <n v="8220000"/>
    <n v="47787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 "/>
    <s v="99 - MULTIPROVINCIAL"/>
    <n v="500000"/>
    <n v="50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 "/>
    <s v="99 - MULTIPROVINCIAL"/>
    <n v="62892872"/>
    <n v="89795638.659999996"/>
    <n v="31425019.049999997"/>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 "/>
    <s v="99 - MULTIPROVINCIAL"/>
    <n v="24867173"/>
    <n v="23161773"/>
    <n v="128519"/>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 "/>
    <s v="99 - MULTIPROVINCIAL"/>
    <n v="34902700"/>
    <n v="34902700"/>
    <n v="11577032.34"/>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 "/>
    <s v="99 - MULTIPROVINCIAL"/>
    <n v="3700500"/>
    <n v="9811660"/>
    <n v="100831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 "/>
    <s v="99 - MULTIPROVINCIAL"/>
    <n v="2403344"/>
    <n v="1379670"/>
    <n v="33375"/>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 "/>
    <s v="99 - MULTIPROVINCIAL"/>
    <n v="506787888"/>
    <n v="342684625.44999999"/>
    <n v="286207103.26999998"/>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6 - PRODUCTOS DE MINERALES, METÁLICOS Y NO METÁLICOS"/>
    <s v="N"/>
    <s v="00 - N/A"/>
    <s v="10 - FONDO GENERAL"/>
    <s v=" "/>
    <s v="99 - MULTIPROVINCIAL"/>
    <n v="0"/>
    <n v="174876"/>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 "/>
    <s v="99 - MULTIPROVINCIAL"/>
    <n v="102802246"/>
    <n v="377023486.52000004"/>
    <n v="375378667.13"/>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 "/>
    <s v="99 - MULTIPROVINCIAL"/>
    <n v="74205063"/>
    <n v="107035605.06"/>
    <n v="33443704.109999999"/>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2 - PUBLICIDAD, IMPRESIÓN Y ENCUADERNACIÓN"/>
    <s v="N"/>
    <s v="00 - N/A"/>
    <s v="10 - FONDO GENERAL"/>
    <s v=" "/>
    <s v="99 - MULTIPROVINCIAL"/>
    <n v="800000"/>
    <n v="800000"/>
    <n v="330948.43"/>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 "/>
    <s v="99 - MULTIPROVINCIAL"/>
    <n v="500000"/>
    <n v="5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 "/>
    <s v="99 - MULTIPROVINCIAL"/>
    <n v="2500000"/>
    <n v="103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8 - OTROS SERVICIOS NO INCLUIDOS EN CONCEPTOS ANTERIORES"/>
    <s v="N"/>
    <s v="00 - N/A"/>
    <s v="10 - FONDO GENERAL"/>
    <s v=" "/>
    <s v="99 - MULTIPROVINCIAL"/>
    <n v="0"/>
    <n v="1775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9 - OTRAS CONTRATACIONES DE SERVICIOS"/>
    <s v="N"/>
    <s v="00 - N/A"/>
    <s v="10 - FONDO GENERAL"/>
    <s v=" "/>
    <s v="99 - MULTIPROVINCIAL"/>
    <n v="350000"/>
    <n v="45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 "/>
    <s v="99 - MULTIPROVINCIAL"/>
    <n v="1000000"/>
    <n v="2283474"/>
    <n v="178180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9 - PRODUCTOS Y ÚTILES VARIOS"/>
    <s v="N"/>
    <s v="00 - N/A"/>
    <s v="10 - FONDO GENERAL"/>
    <s v=" "/>
    <s v="99 - MULTIPROVINCIAL"/>
    <n v="300000"/>
    <n v="26245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2 - PUBLICIDAD, IMPRESIÓN Y ENCUADERNACIÓN"/>
    <s v="N"/>
    <s v="00 - N/A"/>
    <s v="10 - FONDO GENERAL"/>
    <s v=" "/>
    <s v="99 - MULTIPROVINCIAL"/>
    <n v="90000"/>
    <n v="28186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 "/>
    <s v="99 - MULTIPROVINCIAL"/>
    <n v="76000"/>
    <n v="16004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8 - OTROS SERVICIOS NO INCLUIDOS EN CONCEPTOS ANTERIORES"/>
    <s v="N"/>
    <s v="00 - N/A"/>
    <s v="10 - FONDO GENERAL"/>
    <s v=" "/>
    <s v="99 - MULTIPROVINCIAL"/>
    <n v="500000"/>
    <n v="300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9 - OTRAS CONTRATACIONES DE SERVICIOS"/>
    <s v="N"/>
    <s v="00 - N/A"/>
    <s v="10 - FONDO GENERAL"/>
    <s v=" "/>
    <s v="99 - MULTIPROVINCIAL"/>
    <n v="586000"/>
    <n v="386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2 - TEXTILES Y VESTUARIOS"/>
    <s v="N"/>
    <s v="00 - N/A"/>
    <s v="10 - FONDO GENERAL"/>
    <s v=" "/>
    <s v="99 - MULTIPROVINCIAL"/>
    <n v="0"/>
    <n v="528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 "/>
    <s v="99 - MULTIPROVINCIAL"/>
    <n v="73304"/>
    <n v="108304"/>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 "/>
    <s v="99 - MULTIPROVINCIAL"/>
    <n v="174696"/>
    <n v="139696"/>
    <n v="0"/>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 "/>
    <s v="99 - MULTIPROVINCIAL"/>
    <n v="4609413222"/>
    <n v="4500589226.7800007"/>
    <n v="2900231012.23"/>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 "/>
    <s v="99 - MULTIPROVINCIAL"/>
    <n v="611520437"/>
    <n v="632394117.22000003"/>
    <n v="326949873.58999997"/>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 "/>
    <s v="99 - MULTIPROVINCIAL"/>
    <n v="627679103"/>
    <n v="627679103"/>
    <n v="448687425.58999991"/>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 "/>
    <s v="99 - MULTIPROVINCIAL"/>
    <n v="289475000"/>
    <n v="293990974"/>
    <n v="207121731.4100002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 "/>
    <s v="99 - MULTIPROVINCIAL"/>
    <n v="222541033"/>
    <n v="275350417.38999999"/>
    <n v="44200325.68"/>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 "/>
    <s v="99 - MULTIPROVINCIAL"/>
    <n v="0"/>
    <n v="2093848.9100000001"/>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50 - CRÉDITO INTERNO"/>
    <s v=" "/>
    <s v="99 - MULTIPROVINCIAL"/>
    <n v="0"/>
    <n v="10227661"/>
    <n v="901832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70 - DONACION EXTERNA"/>
    <s v=" "/>
    <s v="99 - MULTIPROVINCIAL"/>
    <n v="0"/>
    <n v="172833.5"/>
    <n v="172833.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 "/>
    <s v="99 - MULTIPROVINCIAL"/>
    <n v="129585911"/>
    <n v="157897202.94999999"/>
    <n v="27140062.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 "/>
    <s v="99 - MULTIPROVINCIAL"/>
    <n v="0"/>
    <n v="764412.42"/>
    <n v="764412.4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 "/>
    <s v="99 - MULTIPROVINCIAL"/>
    <n v="10485840"/>
    <n v="48831828.710000001"/>
    <n v="24188885.11999999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 "/>
    <s v="99 - MULTIPROVINCIAL"/>
    <n v="0"/>
    <n v="461331.74"/>
    <n v="461331.74"/>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 "/>
    <s v="99 - MULTIPROVINCIAL"/>
    <n v="71567461"/>
    <n v="64264315.090000004"/>
    <n v="34806656.48999999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 "/>
    <s v="99 - MULTIPROVINCIAL"/>
    <n v="0"/>
    <n v="4635050"/>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 "/>
    <s v="99 - MULTIPROVINCIAL"/>
    <n v="17100000"/>
    <n v="17601014.199999999"/>
    <n v="330027.32999999996"/>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60353480"/>
    <n v="49158861.219999999"/>
    <n v="25232193.27999998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 "/>
    <s v="99 - MULTIPROVINCIAL"/>
    <n v="0"/>
    <n v="8572871"/>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 "/>
    <s v="99 - MULTIPROVINCIAL"/>
    <n v="173449987"/>
    <n v="200264775.23999998"/>
    <n v="79642081.55000005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 "/>
    <s v="99 - MULTIPROVINCIAL"/>
    <n v="143918437"/>
    <n v="40252212"/>
    <n v="151836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 "/>
    <s v="99 - MULTIPROVINCIAL"/>
    <n v="0"/>
    <n v="19346648.73"/>
    <n v="19346648.7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 "/>
    <s v="99 - MULTIPROVINCIAL"/>
    <n v="93790414"/>
    <n v="79435067.019999996"/>
    <n v="33931801.38999999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 "/>
    <s v="99 - MULTIPROVINCIAL"/>
    <n v="0"/>
    <n v="150480304"/>
    <n v="2357731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70 - DONACION EXTERNA"/>
    <s v=" "/>
    <s v="99 - MULTIPROVINCIAL"/>
    <n v="0"/>
    <n v="344085"/>
    <n v="344085"/>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 "/>
    <s v="99 - MULTIPROVINCIAL"/>
    <n v="34624225"/>
    <n v="19375825"/>
    <n v="10996519.070000004"/>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 "/>
    <s v="99 - MULTIPROVINCIAL"/>
    <n v="37941726"/>
    <n v="34652818.600000001"/>
    <n v="13052911.21000000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 "/>
    <s v="99 - MULTIPROVINCIAL"/>
    <n v="0"/>
    <n v="844020"/>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 "/>
    <s v="99 - MULTIPROVINCIAL"/>
    <n v="14634382"/>
    <n v="14123176.029999999"/>
    <n v="8547484.7799999993"/>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 "/>
    <s v="99 - MULTIPROVINCIAL"/>
    <n v="0"/>
    <n v="1189000"/>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 "/>
    <s v="99 - MULTIPROVINCIAL"/>
    <n v="1146309024"/>
    <n v="2915883272.27"/>
    <n v="1486118595.3499999"/>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 "/>
    <s v="99 - MULTIPROVINCIAL"/>
    <n v="0"/>
    <n v="5586420"/>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 "/>
    <s v="99 - MULTIPROVINCIAL"/>
    <n v="16492078"/>
    <n v="13468085"/>
    <n v="5196597.2100000009"/>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 "/>
    <s v="99 - MULTIPROVINCIAL"/>
    <n v="0"/>
    <n v="9381000"/>
    <n v="9381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70 - DONACION EXTERNA"/>
    <s v=" "/>
    <s v="99 - MULTIPROVINCIAL"/>
    <n v="0"/>
    <n v="110069.1"/>
    <n v="110069.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 "/>
    <s v="99 - MULTIPROVINCIAL"/>
    <n v="2562221"/>
    <n v="3694076.8"/>
    <n v="1538640.160000000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 "/>
    <s v="99 - MULTIPROVINCIAL"/>
    <n v="265750669"/>
    <n v="490158907.75000006"/>
    <n v="83061971.800000012"/>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 "/>
    <s v="99 - MULTIPROVINCIAL"/>
    <n v="0"/>
    <n v="90000000"/>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 "/>
    <s v="99 - MULTIPROVINCIAL"/>
    <n v="0"/>
    <n v="30350000"/>
    <n v="30350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 "/>
    <s v="99 - MULTIPROVINCIAL"/>
    <n v="170329504"/>
    <n v="139347206.74000001"/>
    <n v="73261236.969999984"/>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 "/>
    <s v="99 - MULTIPROVINCIAL"/>
    <n v="0"/>
    <n v="30830560"/>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 "/>
    <s v="99 - MULTIPROVINCIAL"/>
    <n v="0"/>
    <n v="2662130"/>
    <n v="1936764.09"/>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N"/>
    <s v="00 - N/A"/>
    <s v="70 - DONACION EXTERNA"/>
    <s v=" "/>
    <s v="99 - MULTIPROVINCIAL"/>
    <n v="0"/>
    <n v="1665735"/>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N"/>
    <s v="00 - N/A"/>
    <s v="70 - DONACION EXTERNA"/>
    <s v=" "/>
    <s v="99 - MULTIPROVINCIAL"/>
    <n v="0"/>
    <n v="111888"/>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N"/>
    <s v="00 - N/A"/>
    <s v="70 - DONACION EXTERNA"/>
    <s v=" "/>
    <s v="99 - MULTIPROVINCIAL"/>
    <n v="0"/>
    <n v="5415407"/>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N"/>
    <s v="00 - N/A"/>
    <s v="70 - DONACION EXTERNA"/>
    <s v=" "/>
    <s v="99 - MULTIPROVINCIAL"/>
    <n v="0"/>
    <n v="1010933"/>
    <n v="0"/>
  </r>
  <r>
    <s v="2024"/>
    <x v="0"/>
    <x v="0"/>
    <x v="0"/>
    <x v="0"/>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N"/>
    <s v="00 - N/A"/>
    <s v="70 - DONACION EXTERNA"/>
    <s v=" "/>
    <s v="99 - MULTIPROVINCIAL"/>
    <n v="0"/>
    <n v="372671"/>
    <n v="0"/>
  </r>
  <r>
    <s v="2024"/>
    <x v="0"/>
    <x v="0"/>
    <x v="0"/>
    <x v="0"/>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N"/>
    <s v="00 - N/A"/>
    <s v="70 - DONACION EXTERNA"/>
    <s v=" "/>
    <s v="99 - MULTIPROVINCIAL"/>
    <n v="0"/>
    <n v="2166957"/>
    <n v="0"/>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 "/>
    <s v="99 - MULTIPROVINCIAL"/>
    <n v="112069457"/>
    <n v="111733045.08"/>
    <n v="75471804.700000003"/>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 "/>
    <s v="99 - MULTIPROVINCIAL"/>
    <n v="16981521"/>
    <n v="16981521"/>
    <n v="8349113.1100000003"/>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 "/>
    <s v="99 - MULTIPROVINCIAL"/>
    <n v="14986719"/>
    <n v="15323130.92"/>
    <n v="11370687.190000003"/>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 "/>
    <s v="99 - MULTIPROVINCIAL"/>
    <n v="8370697"/>
    <n v="8380907"/>
    <n v="4243710.3299999991"/>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 "/>
    <s v="99 - MULTIPROVINCIAL"/>
    <n v="2035457"/>
    <n v="1380042"/>
    <n v="289218"/>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 "/>
    <s v="99 - MULTIPROVINCIAL"/>
    <n v="700000"/>
    <n v="62000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 "/>
    <s v="99 - MULTIPROVINCIAL"/>
    <n v="250000"/>
    <n v="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 "/>
    <s v="99 - MULTIPROVINCIAL"/>
    <n v="1700000"/>
    <n v="1960000"/>
    <n v="1455595.34"/>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2500000"/>
    <n v="3416600"/>
    <n v="1562923.6"/>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 "/>
    <s v="99 - MULTIPROVINCIAL"/>
    <n v="14151974"/>
    <n v="10239999"/>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 "/>
    <s v="99 - MULTIPROVINCIAL"/>
    <n v="1200000"/>
    <n v="1171000"/>
    <n v="114224"/>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 "/>
    <s v="99 - MULTIPROVINCIAL"/>
    <n v="146812"/>
    <n v="146812"/>
    <n v="70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 "/>
    <s v="99 - MULTIPROVINCIAL"/>
    <n v="400000"/>
    <n v="400000"/>
    <n v="101362"/>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 "/>
    <s v="99 - MULTIPROVINCIAL"/>
    <n v="9000000"/>
    <n v="9000000"/>
    <n v="4500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 "/>
    <s v="99 - MULTIPROVINCIAL"/>
    <n v="1500000"/>
    <n v="1600015"/>
    <n v="1208317.98"/>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 "/>
    <s v="99 - MULTIPROVINCIAL"/>
    <n v="969240235"/>
    <n v="1021541368.47"/>
    <n v="650779442.75"/>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 "/>
    <s v="99 - MULTIPROVINCIAL"/>
    <n v="149732085"/>
    <n v="152117856.81999999"/>
    <n v="79524517.13000001"/>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 "/>
    <s v="99 - MULTIPROVINCIAL"/>
    <n v="118258190"/>
    <n v="128167204.02"/>
    <n v="94696326.75999999"/>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 "/>
    <s v="99 - MULTIPROVINCIAL"/>
    <n v="78030000"/>
    <n v="78030000"/>
    <n v="65410309.859999977"/>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 "/>
    <s v="99 - MULTIPROVINCIAL"/>
    <n v="5738315"/>
    <n v="5738315"/>
    <n v="1884414.3500000003"/>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 "/>
    <s v="99 - MULTIPROVINCIAL"/>
    <n v="6697600"/>
    <n v="8697600"/>
    <n v="361050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 "/>
    <s v="99 - MULTIPROVINCIAL"/>
    <n v="1495000"/>
    <n v="4192468.02"/>
    <n v="138808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 "/>
    <s v="99 - MULTIPROVINCIAL"/>
    <n v="183055377"/>
    <n v="183055377"/>
    <n v="123573060.58999997"/>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 "/>
    <s v="99 - MULTIPROVINCIAL"/>
    <n v="37888828"/>
    <n v="37888828"/>
    <n v="35773663.359999999"/>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26153443"/>
    <n v="26153443"/>
    <n v="8022171.4000000004"/>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 "/>
    <s v="99 - MULTIPROVINCIAL"/>
    <n v="63830281"/>
    <n v="72685080.680000007"/>
    <n v="26703156.590000004"/>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 "/>
    <s v="99 - MULTIPROVINCIAL"/>
    <n v="51242475"/>
    <n v="51387675"/>
    <n v="42358596.079999991"/>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 "/>
    <s v="99 - MULTIPROVINCIAL"/>
    <n v="3878203"/>
    <n v="3659203"/>
    <n v="2537727.3000000003"/>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 "/>
    <s v="99 - MULTIPROVINCIAL"/>
    <n v="4534883"/>
    <n v="4534883"/>
    <n v="2334759.4500000002"/>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 "/>
    <s v="99 - MULTIPROVINCIAL"/>
    <n v="12359074"/>
    <n v="12379624.01"/>
    <n v="8631122.5599999987"/>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 "/>
    <s v="99 - MULTIPROVINCIAL"/>
    <n v="10023781588"/>
    <n v="10915687087.470001"/>
    <n v="5997743777.579999"/>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 "/>
    <s v="99 - MULTIPROVINCIAL"/>
    <n v="328585616"/>
    <n v="328585616"/>
    <n v="175744913.25"/>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 "/>
    <s v="99 - MULTIPROVINCIAL"/>
    <n v="0"/>
    <n v="7311847.4400000004"/>
    <n v="7296247.4400000004"/>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 "/>
    <s v="99 - MULTIPROVINCIAL"/>
    <n v="8409616"/>
    <n v="8479616"/>
    <n v="5858914.1500000004"/>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 "/>
    <s v="99 - MULTIPROVINCIAL"/>
    <n v="6945915"/>
    <n v="4620915"/>
    <n v="409907.30999999994"/>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 "/>
    <s v="99 - MULTIPROVINCIAL"/>
    <n v="1087497366"/>
    <n v="403445293.88999999"/>
    <n v="123141678.49000001"/>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 "/>
    <s v="99 - MULTIPROVINCIAL"/>
    <n v="1792878714"/>
    <n v="1761756972.9599998"/>
    <n v="642032987.8599999"/>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 "/>
    <s v="99 - MULTIPROVINCIAL"/>
    <n v="0"/>
    <n v="15874383.08"/>
    <n v="15874383.08"/>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 "/>
    <s v="99 - MULTIPROVINCIAL"/>
    <n v="319644558"/>
    <n v="320629642.96999997"/>
    <n v="197320993.380000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 "/>
    <s v="99 - MULTIPROVINCIAL"/>
    <n v="47803690"/>
    <n v="51740565.190000005"/>
    <n v="26821175.479999997"/>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 "/>
    <s v="99 - MULTIPROVINCIAL"/>
    <n v="44238641"/>
    <n v="45738393.839999989"/>
    <n v="30004136.65999999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 "/>
    <s v="99 - MULTIPROVINCIAL"/>
    <n v="29257818"/>
    <n v="23683379.600000001"/>
    <n v="17434829.51000000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10 - FONDO GENERAL"/>
    <s v=" "/>
    <s v="99 - MULTIPROVINCIAL"/>
    <n v="2000000"/>
    <n v="3000000"/>
    <n v="292604.16999999993"/>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70 - DONACION EXTERNA"/>
    <s v=" "/>
    <s v="99 - MULTIPROVINCIAL"/>
    <n v="0"/>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3 - VIÁTICOS"/>
    <s v="N"/>
    <s v="00 - N/A"/>
    <s v="20 - FONDOS CON DESTINO ESPECÍFICO"/>
    <s v=" "/>
    <s v="99 - MULTIPROVINCIAL"/>
    <n v="0"/>
    <n v="373534.56"/>
    <n v="373534.5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10 - FONDO GENERAL"/>
    <s v=" "/>
    <s v="99 - MULTIPROVINCIAL"/>
    <n v="150000"/>
    <n v="451721.86"/>
    <n v="147339.95000000001"/>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70 - DONACION EXTERNA"/>
    <s v=" "/>
    <s v="99 - MULTIPROVINCIAL"/>
    <n v="0"/>
    <n v="104700"/>
    <n v="809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 "/>
    <s v="99 - MULTIPROVINCIAL"/>
    <n v="6986064"/>
    <n v="1839760.7300000004"/>
    <n v="800031.9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20 - FONDOS CON DESTINO ESPECÍFICO"/>
    <s v=" "/>
    <s v="99 - MULTIPROVINCIAL"/>
    <n v="0"/>
    <n v="180000"/>
    <n v="1400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70 - DONACION EXTERNA"/>
    <s v=" "/>
    <s v="99 - MULTIPROVINCIAL"/>
    <n v="0"/>
    <n v="470834.66000000003"/>
    <n v="470834.66000000003"/>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 "/>
    <s v="99 - MULTIPROVINCIAL"/>
    <n v="4105000"/>
    <n v="4284000"/>
    <n v="2608243.50000000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 "/>
    <s v="99 - MULTIPROVINCIAL"/>
    <n v="7562009"/>
    <n v="46400453.270000003"/>
    <n v="7196237.8499999987"/>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20 - FONDOS CON DESTINO ESPECÍFICO"/>
    <s v=" "/>
    <s v="99 - MULTIPROVINCIAL"/>
    <n v="0"/>
    <n v="4060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70 - DONACION EXTERNA"/>
    <s v=" "/>
    <s v="99 - MULTIPROVINCIAL"/>
    <n v="0"/>
    <n v="2703000"/>
    <n v="540180.550000000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 "/>
    <s v="99 - MULTIPROVINCIAL"/>
    <n v="12445000"/>
    <n v="4600167"/>
    <n v="2214016.58"/>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 "/>
    <s v="99 - MULTIPROVINCIAL"/>
    <n v="15000000"/>
    <n v="10386465.440000001"/>
    <n v="3446970.6300000004"/>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70 - DONACION EXTERNA"/>
    <s v=" "/>
    <s v="99 - MULTIPROVINCIAL"/>
    <n v="0"/>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10 - FONDO GENERAL"/>
    <s v=" "/>
    <s v="99 - MULTIPROVINCIAL"/>
    <n v="1259798"/>
    <n v="2865798"/>
    <n v="1570945.8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70 - DONACION EXTERNA"/>
    <s v=" "/>
    <s v="99 - MULTIPROVINCIAL"/>
    <n v="0"/>
    <n v="924482.00999999978"/>
    <n v="759864.76"/>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 "/>
    <s v="99 - MULTIPROVINCIAL"/>
    <n v="1299276"/>
    <n v="2712276"/>
    <n v="1277874.3700000001"/>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 "/>
    <s v="99 - MULTIPROVINCIAL"/>
    <n v="2260200"/>
    <n v="2172241.3200000003"/>
    <n v="294177.88"/>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 "/>
    <s v="99 - MULTIPROVINCIAL"/>
    <n v="0"/>
    <n v="511080.6"/>
    <n v="510546.89"/>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 "/>
    <s v="99 - MULTIPROVINCIAL"/>
    <n v="8741471"/>
    <n v="2217030.14"/>
    <n v="1947094.979999999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 "/>
    <s v="99 - MULTIPROVINCIAL"/>
    <n v="0"/>
    <n v="330.40000000000009"/>
    <n v="330.4"/>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10 - FONDO GENERAL"/>
    <s v=" "/>
    <s v="99 - MULTIPROVINCIAL"/>
    <n v="227355"/>
    <n v="101884"/>
    <n v="62342.280000000006"/>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70 - DONACION EXTERNA"/>
    <s v=" "/>
    <s v="99 - MULTIPROVINCIAL"/>
    <n v="0"/>
    <n v="371221.12000000011"/>
    <n v="371221.12"/>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10 - FONDO GENERAL"/>
    <s v=" "/>
    <s v="99 - MULTIPROVINCIAL"/>
    <n v="4000"/>
    <n v="3132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70 - DONACION EXTERNA"/>
    <s v=" "/>
    <s v="99 - MULTIPROVINCIAL"/>
    <n v="0"/>
    <n v="82305"/>
    <n v="823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 "/>
    <s v="99 - MULTIPROVINCIAL"/>
    <n v="264006"/>
    <n v="2086339.33"/>
    <n v="1858632.02"/>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 "/>
    <s v="99 - MULTIPROVINCIAL"/>
    <n v="0"/>
    <n v="164375"/>
    <n v="164372.40999999997"/>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 "/>
    <s v="99 - MULTIPROVINCIAL"/>
    <n v="6642621"/>
    <n v="8166221"/>
    <n v="5084730.9400000004"/>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 "/>
    <s v="99 - MULTIPROVINCIAL"/>
    <n v="0"/>
    <n v="296158.03999999998"/>
    <n v="56358.920000000006"/>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 "/>
    <s v="99 - MULTIPROVINCIAL"/>
    <n v="52549882"/>
    <n v="11583977.75"/>
    <n v="7083430.5500000007"/>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 "/>
    <s v="99 - MULTIPROVINCIAL"/>
    <n v="0"/>
    <n v="10916178.629999999"/>
    <n v="10683228.020000001"/>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 "/>
    <s v="99 - MULTIPROVINCIAL"/>
    <n v="232160250"/>
    <n v="237211039.41"/>
    <n v="145517822.1699999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 "/>
    <s v="99 - MULTIPROVINCIAL"/>
    <n v="42159500"/>
    <n v="42159500"/>
    <n v="19600926.500000007"/>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 "/>
    <s v="99 - MULTIPROVINCIAL"/>
    <n v="32855603"/>
    <n v="33455813.59"/>
    <n v="22102953.490000002"/>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 "/>
    <s v="99 - MULTIPROVINCIAL"/>
    <n v="14600000"/>
    <n v="7529000"/>
    <n v="1628129.589999999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 "/>
    <s v="99 - MULTIPROVINCIAL"/>
    <n v="0"/>
    <n v="18708000"/>
    <n v="26877.38"/>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 "/>
    <s v="99 - MULTIPROVINCIAL"/>
    <n v="0"/>
    <n v="16640000"/>
    <n v="98235"/>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 "/>
    <s v="99 - MULTIPROVINCIAL"/>
    <n v="0"/>
    <n v="2420000"/>
    <n v="1099795"/>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 "/>
    <s v="99 - MULTIPROVINCIAL"/>
    <n v="0"/>
    <n v="20444670.27"/>
    <n v="2181621.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 "/>
    <s v="99 - MULTIPROVINCIAL"/>
    <n v="0"/>
    <n v="1259096"/>
    <n v="381731.11"/>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 "/>
    <s v="99 - MULTIPROVINCIAL"/>
    <n v="100000000"/>
    <n v="555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10 - FONDO GENERAL"/>
    <s v=" "/>
    <s v="99 - MULTIPROVINCIAL"/>
    <n v="1000000"/>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 "/>
    <s v="99 - MULTIPROVINCIAL"/>
    <n v="0"/>
    <n v="1640000"/>
    <n v="532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 "/>
    <s v="99 - MULTIPROVINCIAL"/>
    <n v="0"/>
    <n v="62973836.5"/>
    <n v="27156"/>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 "/>
    <s v="99 - MULTIPROVINCIAL"/>
    <n v="40000000"/>
    <n v="32250000"/>
    <n v="314585"/>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 "/>
    <s v="99 - MULTIPROVINCIAL"/>
    <n v="100000000"/>
    <n v="57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 "/>
    <s v="99 - MULTIPROVINCIAL"/>
    <n v="100000000"/>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 "/>
    <s v="99 - MULTIPROVINCIAL"/>
    <n v="0"/>
    <n v="41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 "/>
    <s v="99 - MULTIPROVINCIAL"/>
    <n v="100000000"/>
    <n v="2500000"/>
    <n v="1290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 "/>
    <s v="99 - MULTIPROVINCIAL"/>
    <n v="0"/>
    <n v="2625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 "/>
    <s v="99 - MULTIPROVINCIAL"/>
    <n v="0"/>
    <n v="33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 "/>
    <s v="99 - MULTIPROVINCIAL"/>
    <n v="0"/>
    <n v="39569397.229999997"/>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 "/>
    <s v="99 - MULTIPROVINCIAL"/>
    <n v="0"/>
    <n v="17605000"/>
    <n v="9595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200000"/>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 "/>
    <s v="99 - MULTIPROVINCIAL"/>
    <n v="200000"/>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200000"/>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 "/>
    <s v="99 - MULTIPROVINCIAL"/>
    <n v="200000"/>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 "/>
    <s v="99 - MULTIPROVINCIAL"/>
    <n v="400000"/>
    <n v="4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400000"/>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400000"/>
    <n v="4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 "/>
    <s v="99 - MULTIPROVINCIAL"/>
    <n v="57850000"/>
    <n v="57850000"/>
    <n v="40536413.599999994"/>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 "/>
    <s v="99 - MULTIPROVINCIAL"/>
    <n v="8150000"/>
    <n v="8150000"/>
    <n v="6179769.8000000017"/>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 "/>
    <s v="99 - MULTIPROVINCIAL"/>
    <n v="500000"/>
    <n v="5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 "/>
    <s v="99 - MULTIPROVINCIAL"/>
    <n v="50000"/>
    <n v="1950000"/>
    <n v="735594.16"/>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 "/>
    <s v="99 - MULTIPROVINCIAL"/>
    <n v="500000"/>
    <n v="5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 "/>
    <s v="99 - MULTIPROVINCIAL"/>
    <n v="10000000"/>
    <n v="10000000"/>
    <n v="6914513.4400000004"/>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 "/>
    <s v="99 - MULTIPROVINCIAL"/>
    <n v="0"/>
    <n v="800000"/>
    <n v="714994.9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 "/>
    <s v="99 - MULTIPROVINCIAL"/>
    <n v="50000"/>
    <n v="5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 "/>
    <s v="99 - MULTIPROVINCIAL"/>
    <n v="158100000"/>
    <n v="157300000"/>
    <n v="83299308.120000005"/>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 "/>
    <s v="99 - MULTIPROVINCIAL"/>
    <n v="1000000"/>
    <n v="15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 "/>
    <s v="99 - MULTIPROVINCIAL"/>
    <n v="10500000"/>
    <n v="8012796.8200000003"/>
    <n v="3897432.0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 "/>
    <s v="99 - MULTIPROVINCIAL"/>
    <n v="1000000"/>
    <n v="482869.17999999993"/>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 "/>
    <s v="99 - MULTIPROVINCIAL"/>
    <n v="1000000"/>
    <n v="791112.91"/>
    <n v="88356.63"/>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 "/>
    <s v="99 - MULTIPROVINCIAL"/>
    <n v="0"/>
    <n v="250000"/>
    <n v="214025.88"/>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 "/>
    <s v="99 - MULTIPROVINCIAL"/>
    <n v="500000"/>
    <n v="250000"/>
    <n v="69122.0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 "/>
    <s v="99 - MULTIPROVINCIAL"/>
    <n v="1000000"/>
    <n v="301467.78000000003"/>
    <n v="116934.46"/>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 "/>
    <s v="99 - MULTIPROVINCIAL"/>
    <n v="5500000"/>
    <n v="32460000"/>
    <n v="169936.4"/>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 "/>
    <s v="99 - MULTIPROVINCIAL"/>
    <n v="60675000"/>
    <n v="60675000"/>
    <n v="42148906.19000000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 "/>
    <s v="99 - MULTIPROVINCIAL"/>
    <n v="8476000"/>
    <n v="8476000"/>
    <n v="6424755.879999999"/>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 "/>
    <s v="99 - MULTIPROVINCIAL"/>
    <n v="500000"/>
    <n v="6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 "/>
    <s v="99 - MULTIPROVINCIAL"/>
    <n v="9500000"/>
    <n v="12000000"/>
    <n v="6233024.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 "/>
    <s v="99 - MULTIPROVINCIAL"/>
    <n v="3200000"/>
    <n v="2230177.37"/>
    <n v="706404.93"/>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 "/>
    <s v="99 - MULTIPROVINCIAL"/>
    <n v="1860000"/>
    <n v="186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 "/>
    <s v="99 - MULTIPROVINCIAL"/>
    <n v="5750000"/>
    <n v="4250000"/>
    <n v="2813845.09"/>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 "/>
    <s v="99 - MULTIPROVINCIAL"/>
    <n v="3900000"/>
    <n v="3800000"/>
    <n v="2913153.39"/>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 "/>
    <s v="99 - MULTIPROVINCIAL"/>
    <n v="3100000"/>
    <n v="285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 "/>
    <s v="99 - MULTIPROVINCIAL"/>
    <n v="6300000"/>
    <n v="6450000"/>
    <n v="2736554.91"/>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 "/>
    <s v="99 - MULTIPROVINCIAL"/>
    <n v="750000"/>
    <n v="75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 "/>
    <s v="99 - MULTIPROVINCIAL"/>
    <n v="500000"/>
    <n v="2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 "/>
    <s v="99 - MULTIPROVINCIAL"/>
    <n v="100000"/>
    <n v="1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 "/>
    <s v="99 - MULTIPROVINCIAL"/>
    <n v="13600000"/>
    <n v="7358483.3700000001"/>
    <n v="3038601.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 "/>
    <s v="99 - MULTIPROVINCIAL"/>
    <n v="770709086"/>
    <n v="766756945"/>
    <n v="503000774.87000006"/>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 "/>
    <s v="99 - MULTIPROVINCIAL"/>
    <n v="217311000"/>
    <n v="217311000"/>
    <n v="98180767.5000000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 "/>
    <s v="99 - MULTIPROVINCIAL"/>
    <n v="94475519"/>
    <n v="98427660"/>
    <n v="75353546.72999998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 "/>
    <s v="99 - MULTIPROVINCIAL"/>
    <n v="246844739"/>
    <n v="246804739"/>
    <n v="192247673.5400000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 "/>
    <s v="99 - MULTIPROVINCIAL"/>
    <n v="8000000"/>
    <n v="6240000"/>
    <n v="726155.2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 "/>
    <s v="99 - MULTIPROVINCIAL"/>
    <n v="0"/>
    <n v="15000000"/>
    <n v="3559740.889999999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 "/>
    <s v="99 - MULTIPROVINCIAL"/>
    <n v="5000000"/>
    <n v="8207565.7000000002"/>
    <n v="566250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 "/>
    <s v="99 - MULTIPROVINCIAL"/>
    <n v="1650000"/>
    <n v="2850000"/>
    <n v="836398.5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 "/>
    <s v="99 - MULTIPROVINCIAL"/>
    <n v="13450000"/>
    <n v="10509586.59"/>
    <n v="6829892.030000000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 "/>
    <s v="99 - MULTIPROVINCIAL"/>
    <n v="0"/>
    <n v="17300000"/>
    <n v="2376664.2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 "/>
    <s v="99 - MULTIPROVINCIAL"/>
    <n v="17000000"/>
    <n v="18740000"/>
    <n v="17677888.77000000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 "/>
    <s v="99 - MULTIPROVINCIAL"/>
    <n v="11700000"/>
    <n v="30993947.050000001"/>
    <n v="28185573.55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 "/>
    <s v="99 - MULTIPROVINCIAL"/>
    <n v="0"/>
    <n v="11100000"/>
    <n v="3497735.2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 "/>
    <s v="99 - MULTIPROVINCIAL"/>
    <n v="14425000"/>
    <n v="36120000"/>
    <n v="12707503.1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 "/>
    <s v="99 - MULTIPROVINCIAL"/>
    <n v="0"/>
    <n v="3650000"/>
    <n v="340000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 "/>
    <s v="99 - MULTIPROVINCIAL"/>
    <n v="32300000"/>
    <n v="39345000"/>
    <n v="37112677.35000000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 "/>
    <s v="99 - MULTIPROVINCIAL"/>
    <n v="2900000"/>
    <n v="3150000"/>
    <n v="1552619.230000000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 "/>
    <s v="99 - MULTIPROVINCIAL"/>
    <n v="8650000"/>
    <n v="4600000"/>
    <n v="1056876.399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 "/>
    <s v="99 - MULTIPROVINCIAL"/>
    <n v="92168824"/>
    <n v="4291824"/>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 "/>
    <s v="99 - MULTIPROVINCIAL"/>
    <n v="7500000"/>
    <n v="3650000"/>
    <n v="3312425.0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 "/>
    <s v="99 - MULTIPROVINCIAL"/>
    <n v="0"/>
    <n v="160000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 "/>
    <s v="99 - MULTIPROVINCIAL"/>
    <n v="300000"/>
    <n v="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 "/>
    <s v="99 - MULTIPROVINCIAL"/>
    <n v="5500000"/>
    <n v="1302683.67"/>
    <n v="167911.6499999999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 "/>
    <s v="99 - MULTIPROVINCIAL"/>
    <n v="11000000"/>
    <n v="4729759.5600000005"/>
    <n v="3465064.3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 "/>
    <s v="99 - MULTIPROVINCIAL"/>
    <n v="0"/>
    <n v="650000"/>
    <n v="42185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 "/>
    <s v="99 - MULTIPROVINCIAL"/>
    <n v="36535380"/>
    <n v="33295977.549999997"/>
    <n v="24097235.659999996"/>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 "/>
    <s v="99 - MULTIPROVINCIAL"/>
    <n v="16512191"/>
    <n v="10889191"/>
    <n v="7439044.220000000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 "/>
    <s v="99 - MULTIPROVINCIAL"/>
    <n v="33100000"/>
    <n v="27597083.210000001"/>
    <n v="18938566.76000000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 "/>
    <s v="99 - MULTIPROVINCIAL"/>
    <n v="25000000"/>
    <n v="50250000"/>
    <n v="43478723.68"/>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 "/>
    <s v="99 - MULTIPROVINCIAL"/>
    <n v="1000000"/>
    <n v="2000000"/>
    <n v="432462.5"/>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 "/>
    <s v="99 - MULTIPROVINCIAL"/>
    <n v="100000"/>
    <n v="1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 "/>
    <s v="99 - MULTIPROVINCIAL"/>
    <n v="1000000"/>
    <n v="10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 "/>
    <s v="99 - MULTIPROVINCIAL"/>
    <n v="200000"/>
    <n v="2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 "/>
    <s v="99 - MULTIPROVINCIAL"/>
    <n v="2200000"/>
    <n v="12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 "/>
    <s v="99 - MULTIPROVINCIAL"/>
    <n v="1000000"/>
    <n v="1000000"/>
    <n v="788805.22"/>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 "/>
    <s v="99 - MULTIPROVINCIAL"/>
    <n v="1000000"/>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 "/>
    <s v="99 - MULTIPROVINCIAL"/>
    <n v="1000000"/>
    <n v="5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 "/>
    <s v="99 - MULTIPROVINCIAL"/>
    <n v="1000000"/>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 "/>
    <s v="99 - MULTIPROVINCIAL"/>
    <n v="1474216"/>
    <n v="1974216"/>
    <n v="1407187.05"/>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 "/>
    <s v="99 - MULTIPROVINCIAL"/>
    <n v="66098242"/>
    <n v="68598242"/>
    <n v="41835464.760000005"/>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 "/>
    <s v="99 - MULTIPROVINCIAL"/>
    <n v="10900860"/>
    <n v="8400860"/>
    <n v="4428000"/>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 "/>
    <s v="99 - MULTIPROVINCIAL"/>
    <n v="8496817"/>
    <n v="8496817"/>
    <n v="6309272.2700000005"/>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 "/>
    <s v="99 - MULTIPROVINCIAL"/>
    <n v="9831731"/>
    <n v="9831731"/>
    <n v="8141325.29"/>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 "/>
    <s v="99 - MULTIPROVINCIAL"/>
    <n v="0"/>
    <n v="20612400"/>
    <n v="535500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 "/>
    <s v="99 - MULTIPROVINCIAL"/>
    <n v="0"/>
    <n v="522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 "/>
    <s v="99 - MULTIPROVINCIAL"/>
    <n v="0"/>
    <n v="2382400"/>
    <n v="794562.67999999993"/>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 "/>
    <s v="99 - MULTIPROVINCIAL"/>
    <n v="0"/>
    <n v="1407892"/>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 "/>
    <s v="99 - MULTIPROVINCIAL"/>
    <n v="0"/>
    <n v="120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 "/>
    <s v="99 - MULTIPROVINCIAL"/>
    <n v="0"/>
    <n v="80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 "/>
    <s v="99 - MULTIPROVINCIAL"/>
    <n v="0"/>
    <n v="320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 "/>
    <s v="99 - MULTIPROVINCIAL"/>
    <n v="0"/>
    <n v="80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 "/>
    <s v="99 - MULTIPROVINCIAL"/>
    <n v="0"/>
    <n v="48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 "/>
    <s v="99 - MULTIPROVINCIAL"/>
    <n v="0"/>
    <n v="40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 "/>
    <s v="99 - MULTIPROVINCIAL"/>
    <n v="0"/>
    <n v="292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 "/>
    <s v="99 - MULTIPROVINCIAL"/>
    <n v="0"/>
    <n v="1600000"/>
    <n v="0"/>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 "/>
    <s v="99 - MULTIPROVINCIAL"/>
    <n v="0"/>
    <n v="2398301.85"/>
    <n v="0"/>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 "/>
    <s v="99 - MULTIPROVINCIAL"/>
    <n v="2532000"/>
    <n v="3322000"/>
    <n v="2404000"/>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608661"/>
    <n v="506691.80000000005"/>
    <n v="367074.62"/>
  </r>
  <r>
    <s v="2024"/>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 "/>
    <s v="99 - MULTIPROVINCIAL"/>
    <n v="400000"/>
    <n v="369875"/>
    <n v="369875"/>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200000"/>
    <n v="0"/>
    <n v="0"/>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550000"/>
    <n v="550000"/>
    <n v="550000"/>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 "/>
    <s v="99 - MULTIPROVINCIAL"/>
    <n v="696557445"/>
    <n v="710459783.63"/>
    <n v="487679677.01999998"/>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 "/>
    <s v="99 - MULTIPROVINCIAL"/>
    <n v="21440000"/>
    <n v="21400730.149999999"/>
    <n v="3434239.77"/>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 "/>
    <s v="99 - MULTIPROVINCIAL"/>
    <n v="138754650"/>
    <n v="126561174.11999999"/>
    <n v="70959058.090000004"/>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 "/>
    <s v="99 - MULTIPROVINCIAL"/>
    <n v="35500000"/>
    <n v="35539269.850000001"/>
    <n v="38078.559999999998"/>
  </r>
  <r>
    <s v="2024"/>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 "/>
    <s v="99 - MULTIPROVINCIAL"/>
    <n v="6200000"/>
    <n v="6200000"/>
    <n v="4644600"/>
  </r>
  <r>
    <s v="2024"/>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 "/>
    <s v="99 - MULTIPROVINCIAL"/>
    <n v="97430692"/>
    <n v="99173918.929999977"/>
    <n v="73899026.580000043"/>
  </r>
  <r>
    <s v="2024"/>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 "/>
    <s v="99 - MULTIPROVINCIAL"/>
    <n v="33440400"/>
    <n v="33440400"/>
    <n v="27144772.000000007"/>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 "/>
    <s v="99 - MULTIPROVINCIAL"/>
    <n v="9676095"/>
    <n v="19265160.039999999"/>
    <n v="10209612.17"/>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 "/>
    <s v="99 - MULTIPROVINCIAL"/>
    <n v="0"/>
    <n v="9077233.9700000007"/>
    <n v="4531036.0199999996"/>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 "/>
    <s v="99 - MULTIPROVINCIAL"/>
    <n v="0"/>
    <n v="3553353.4000000004"/>
    <n v="3441033.4000000008"/>
  </r>
  <r>
    <s v="2024"/>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 "/>
    <s v="99 - MULTIPROVINCIAL"/>
    <n v="18485000"/>
    <n v="25802859.859999999"/>
    <n v="25451532.489999998"/>
  </r>
  <r>
    <s v="2024"/>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 "/>
    <s v="99 - MULTIPROVINCIAL"/>
    <n v="0"/>
    <n v="3931500.59"/>
    <n v="3729781.7199999997"/>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 "/>
    <s v="99 - MULTIPROVINCIAL"/>
    <n v="5759940"/>
    <n v="4750388.84"/>
    <n v="4488705.6100000003"/>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 "/>
    <s v="99 - MULTIPROVINCIAL"/>
    <n v="80000"/>
    <n v="500031"/>
    <n v="470031"/>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 "/>
    <s v="99 - MULTIPROVINCIAL"/>
    <n v="27740600"/>
    <n v="22769651.68"/>
    <n v="16484669.27"/>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 "/>
    <s v="99 - MULTIPROVINCIAL"/>
    <n v="0"/>
    <n v="3541100"/>
    <n v="0"/>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70 - DONACION EXTERNA"/>
    <s v=" "/>
    <s v="99 - MULTIPROVINCIAL"/>
    <n v="0"/>
    <n v="1665816.68"/>
    <n v="1646902.4"/>
  </r>
  <r>
    <s v="2024"/>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 "/>
    <s v="99 - MULTIPROVINCIAL"/>
    <n v="13100000"/>
    <n v="13900000"/>
    <n v="13751606.84"/>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 "/>
    <s v="99 - MULTIPROVINCIAL"/>
    <n v="3469700"/>
    <n v="2113889.9899999998"/>
    <n v="212459"/>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 "/>
    <s v="99 - MULTIPROVINCIAL"/>
    <n v="2469496"/>
    <n v="21126463.399999999"/>
    <n v="9097767.8400000017"/>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 "/>
    <s v="99 - MULTIPROVINCIAL"/>
    <n v="0"/>
    <n v="150000"/>
    <n v="0"/>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 "/>
    <s v="99 - MULTIPROVINCIAL"/>
    <n v="8668574"/>
    <n v="7730052.5099999998"/>
    <n v="3131892.06"/>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 "/>
    <s v="99 - MULTIPROVINCIAL"/>
    <n v="46995306"/>
    <n v="12649050.719999997"/>
    <n v="8118573.9800000004"/>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 "/>
    <s v="99 - MULTIPROVINCIAL"/>
    <n v="0"/>
    <n v="1600135.4000000004"/>
    <n v="0"/>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 "/>
    <s v="99 - MULTIPROVINCIAL"/>
    <n v="2660000"/>
    <n v="7500720.0499999998"/>
    <n v="3526143.0999999996"/>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 "/>
    <s v="99 - MULTIPROVINCIAL"/>
    <n v="5869800"/>
    <n v="12281387.110000001"/>
    <n v="3750323.98"/>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70 - DONACION EXTERNA"/>
    <s v=" "/>
    <s v="99 - MULTIPROVINCIAL"/>
    <n v="0"/>
    <n v="5085000"/>
    <n v="5085000"/>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 "/>
    <s v="99 - MULTIPROVINCIAL"/>
    <n v="1573000"/>
    <n v="446031.53"/>
    <n v="191164.93"/>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 "/>
    <s v="99 - MULTIPROVINCIAL"/>
    <n v="3000000"/>
    <n v="1704370.01"/>
    <n v="715631.42999999993"/>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 "/>
    <s v="99 - MULTIPROVINCIAL"/>
    <n v="215000"/>
    <n v="132160"/>
    <n v="132160"/>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 "/>
    <s v="99 - MULTIPROVINCIAL"/>
    <n v="2060000"/>
    <n v="845641.44"/>
    <n v="38876.720000000001"/>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 "/>
    <s v="99 - MULTIPROVINCIAL"/>
    <n v="0"/>
    <n v="99238"/>
    <n v="0"/>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 "/>
    <s v="99 - MULTIPROVINCIAL"/>
    <n v="2470643"/>
    <n v="1110769.1299999999"/>
    <n v="0"/>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 "/>
    <s v="99 - MULTIPROVINCIAL"/>
    <n v="3479122"/>
    <n v="348006.47"/>
    <n v="245351.5"/>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 "/>
    <s v="99 - MULTIPROVINCIAL"/>
    <n v="550000"/>
    <n v="32"/>
    <n v="0"/>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 "/>
    <s v="99 - MULTIPROVINCIAL"/>
    <n v="3600000"/>
    <n v="1184777.08"/>
    <n v="1150814.03"/>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 "/>
    <s v="99 - MULTIPROVINCIAL"/>
    <n v="935000"/>
    <n v="199796.4"/>
    <n v="42882.380000000005"/>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 "/>
    <s v="99 - MULTIPROVINCIAL"/>
    <n v="155000"/>
    <n v="381000"/>
    <n v="329303.79999999993"/>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 "/>
    <s v="99 - MULTIPROVINCIAL"/>
    <n v="46837000"/>
    <n v="46215132"/>
    <n v="46067732"/>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 "/>
    <s v="99 - MULTIPROVINCIAL"/>
    <n v="300000"/>
    <n v="476273.70000000007"/>
    <n v="347236.07"/>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 "/>
    <s v="99 - MULTIPROVINCIAL"/>
    <n v="2951366"/>
    <n v="4241051.9800000004"/>
    <n v="2592745.8900000006"/>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 "/>
    <s v="99 - MULTIPROVINCIAL"/>
    <n v="5885643"/>
    <n v="8104328.0500000007"/>
    <n v="6803695.3899999987"/>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 "/>
    <s v="99 - MULTIPROVINCIAL"/>
    <n v="0"/>
    <n v="662377"/>
    <n v="0"/>
  </r>
  <r>
    <s v="2024"/>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 "/>
    <s v="99 - MULTIPROVINCIAL"/>
    <n v="264000000"/>
    <n v="264900000"/>
    <n v="198274500"/>
  </r>
  <r>
    <s v="2024"/>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 "/>
    <s v="99 - MULTIPROVINCIAL"/>
    <n v="295407533"/>
    <n v="295407533"/>
    <n v="285323639.51000011"/>
  </r>
  <r>
    <s v="2024"/>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 "/>
    <s v="99 - MULTIPROVINCIAL"/>
    <n v="27500000"/>
    <n v="27500000"/>
    <n v="6210134.1799999997"/>
  </r>
  <r>
    <s v="2024"/>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 "/>
    <s v="99 - MULTIPROVINCIAL"/>
    <n v="20900000"/>
    <n v="20900000"/>
    <n v="19210355"/>
  </r>
  <r>
    <s v="2024"/>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 "/>
    <s v="99 - MULTIPROVINCIAL"/>
    <n v="75000"/>
    <n v="20075000"/>
    <n v="0"/>
  </r>
  <r>
    <s v="2024"/>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 "/>
    <s v="99 - MULTIPROVINCIAL"/>
    <n v="91500000"/>
    <n v="50300000"/>
    <n v="27819662.859999996"/>
  </r>
  <r>
    <s v="2024"/>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 "/>
    <s v="99 - MULTIPROVINCIAL"/>
    <n v="46000000"/>
    <n v="41200000"/>
    <n v="39151137.909999996"/>
  </r>
  <r>
    <s v="2024"/>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 "/>
    <s v="99 - MULTIPROVINCIAL"/>
    <n v="43800000"/>
    <n v="76400000"/>
    <n v="65294234.040000007"/>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 "/>
    <s v="99 - MULTIPROVINCIAL"/>
    <n v="31966500"/>
    <n v="45466500"/>
    <n v="38770582"/>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 "/>
    <s v="99 - MULTIPROVINCIAL"/>
    <n v="12621308"/>
    <n v="12621308"/>
    <n v="0"/>
  </r>
  <r>
    <s v="2024"/>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 "/>
    <s v="99 - MULTIPROVINCIAL"/>
    <n v="64100000"/>
    <n v="98330000"/>
    <n v="59149465.520000011"/>
  </r>
  <r>
    <s v="2024"/>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 "/>
    <s v="99 - MULTIPROVINCIAL"/>
    <n v="16543500"/>
    <n v="8443500"/>
    <n v="975189.92999999993"/>
  </r>
  <r>
    <s v="2024"/>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 "/>
    <s v="99 - MULTIPROVINCIAL"/>
    <n v="2090000"/>
    <n v="2590000"/>
    <n v="1310761.7000000002"/>
  </r>
  <r>
    <s v="2024"/>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 "/>
    <s v="99 - MULTIPROVINCIAL"/>
    <n v="250000"/>
    <n v="250000"/>
    <n v="239894"/>
  </r>
  <r>
    <s v="2024"/>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 "/>
    <s v="99 - MULTIPROVINCIAL"/>
    <n v="9249858"/>
    <n v="8649858"/>
    <n v="3492964.58"/>
  </r>
  <r>
    <s v="2024"/>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 "/>
    <s v="99 - MULTIPROVINCIAL"/>
    <n v="10330000"/>
    <n v="6800000"/>
    <n v="2901509.56"/>
  </r>
  <r>
    <s v="2024"/>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 "/>
    <s v="99 - MULTIPROVINCIAL"/>
    <n v="231450000"/>
    <n v="385850000"/>
    <n v="303467361.43999994"/>
  </r>
  <r>
    <s v="2024"/>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 "/>
    <s v="99 - MULTIPROVINCIAL"/>
    <n v="33426531"/>
    <n v="11926531"/>
    <n v="4164341.64"/>
  </r>
  <r>
    <s v="2024"/>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 "/>
    <s v="99 - MULTIPROVINCIAL"/>
    <n v="3157934946"/>
    <n v="3157934946"/>
    <n v="2162063237.9300003"/>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 "/>
    <s v="99 - MULTIPROVINCIAL"/>
    <n v="428526818"/>
    <n v="428526818"/>
    <n v="257014607.50000003"/>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 "/>
    <s v="99 - MULTIPROVINCIAL"/>
    <n v="461470003"/>
    <n v="461470003"/>
    <n v="329722205.6600000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 "/>
    <s v="99 - MULTIPROVINCIAL"/>
    <n v="3500000"/>
    <n v="3500000"/>
    <n v="531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 "/>
    <s v="99 - MULTIPROVINCIAL"/>
    <n v="4000000"/>
    <n v="4000000"/>
    <n v="1859380.96"/>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 "/>
    <s v="99 - MULTIPROVINCIAL"/>
    <n v="2000000"/>
    <n v="1600000"/>
    <n v="677480.35"/>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 "/>
    <s v="99 - MULTIPROVINCIAL"/>
    <n v="7000000"/>
    <n v="8500000"/>
    <n v="4272302.1399999997"/>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 "/>
    <s v="99 - MULTIPROVINCIAL"/>
    <n v="150000000"/>
    <n v="150000000"/>
    <n v="125000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 "/>
    <s v="99 - MULTIPROVINCIAL"/>
    <n v="13700000"/>
    <n v="27640000"/>
    <n v="2952192.01"/>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 "/>
    <s v="99 - MULTIPROVINCIAL"/>
    <n v="20650000"/>
    <n v="22800000"/>
    <n v="1084262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60 - CREDITO EXTERNO"/>
    <s v=" "/>
    <s v="99 - MULTIPROVINCIAL"/>
    <n v="2410000000"/>
    <n v="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 "/>
    <s v="99 - MULTIPROVINCIAL"/>
    <n v="500000"/>
    <n v="5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 "/>
    <s v="99 - MULTIPROVINCIAL"/>
    <n v="2000000"/>
    <n v="8000000"/>
    <n v="5056730.92"/>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 "/>
    <s v="99 - MULTIPROVINCIAL"/>
    <n v="150000"/>
    <n v="15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 "/>
    <s v="99 - MULTIPROVINCIAL"/>
    <n v="500000"/>
    <n v="5000000"/>
    <n v="1778141.2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 "/>
    <s v="99 - MULTIPROVINCIAL"/>
    <n v="4000000"/>
    <n v="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 "/>
    <s v="99 - MULTIPROVINCIAL"/>
    <n v="117554"/>
    <n v="117554"/>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 "/>
    <s v="99 - MULTIPROVINCIAL"/>
    <n v="0"/>
    <n v="150000"/>
    <n v="149863.03"/>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 "/>
    <s v="99 - MULTIPROVINCIAL"/>
    <n v="62100000"/>
    <n v="86430000"/>
    <n v="46692521.599999994"/>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 "/>
    <s v="99 - MULTIPROVINCIAL"/>
    <n v="61620250"/>
    <n v="12085250"/>
    <n v="2357335.3200000003"/>
  </r>
  <r>
    <s v="2024"/>
    <x v="0"/>
    <x v="0"/>
    <x v="0"/>
    <x v="0"/>
    <s v="2 - Poder Ejecutivo"/>
    <s v="0210 - MINISTERIO DE AGRICULTURA"/>
    <s v="0001 - MINISTERIO DE AGRICULTURA"/>
    <s v="4 - SERVICIOS SOCIALES"/>
    <s v="4.1 - Vivienda y servicios comunitarios"/>
    <s v="4.1.03 - Abastecimiento de agua potable"/>
    <s v="2.3 - MATERIALES Y SUMINISTROS"/>
    <s v="2.3.7 - COMBUSTIBLES, LUBRICANTES, PRODUCTOS QUÍMICOS Y CONEXOS"/>
    <s v="N"/>
    <s v="00 - N/A"/>
    <s v="10 - FONDO GENERAL"/>
    <s v=" "/>
    <s v="99 - MULTIPROVINCIAL"/>
    <n v="0"/>
    <n v="30000000"/>
    <n v="17606521.800000001"/>
  </r>
  <r>
    <s v="2024"/>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 "/>
    <s v="99 - MULTIPROVINCIAL"/>
    <n v="4600000"/>
    <n v="4600000"/>
    <n v="3084880.42"/>
  </r>
  <r>
    <s v="2024"/>
    <x v="0"/>
    <x v="0"/>
    <x v="0"/>
    <x v="0"/>
    <s v="2 - Poder Ejecutivo"/>
    <s v="0210 - MINISTERIO DE AGRICULTURA"/>
    <s v="0001 - MINISTERIO DE AGRICULTURA"/>
    <s v="4 - SERVICIOS SOCIALES"/>
    <s v="4.4 - Educación"/>
    <s v="4.4.06 - Educación técnica"/>
    <s v="2.2 - CONTRATACIÓN DE SERVICIOS"/>
    <s v="2.2.3 - VIÁTICOS"/>
    <s v="N"/>
    <s v="00 - N/A"/>
    <s v="10 - FONDO GENERAL"/>
    <s v=" "/>
    <s v="99 - MULTIPROVINCIAL"/>
    <n v="1000000"/>
    <n v="1000000"/>
    <n v="0"/>
  </r>
  <r>
    <s v="2024"/>
    <x v="0"/>
    <x v="0"/>
    <x v="0"/>
    <x v="0"/>
    <s v="2 - Poder Ejecutivo"/>
    <s v="0210 - MINISTERIO DE AGRICULTURA"/>
    <s v="0001 - MINISTERIO DE AGRICULTURA"/>
    <s v="4 - SERVICIOS SOCIALES"/>
    <s v="4.4 - Educación"/>
    <s v="4.4.06 - Educación técnica"/>
    <s v="2.2 - CONTRATACIÓN DE SERVICIOS"/>
    <s v="2.2.4 - TRANSPORTE Y ALMACENAJE"/>
    <s v="N"/>
    <s v="00 - N/A"/>
    <s v="10 - FONDO GENERAL"/>
    <s v=" "/>
    <s v="99 - MULTIPROVINCIAL"/>
    <n v="0"/>
    <n v="100000"/>
    <n v="0"/>
  </r>
  <r>
    <s v="2024"/>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 "/>
    <s v="99 - MULTIPROVINCIAL"/>
    <n v="21400000"/>
    <n v="17549900"/>
    <n v="0"/>
  </r>
  <r>
    <s v="2024"/>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 "/>
    <s v="99 - MULTIPROVINCIAL"/>
    <n v="4730000"/>
    <n v="11730000"/>
    <n v="9565736.4800000004"/>
  </r>
  <r>
    <s v="2024"/>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 "/>
    <s v="99 - MULTIPROVINCIAL"/>
    <n v="27865276"/>
    <n v="9765276"/>
    <n v="2730747.6000000006"/>
  </r>
  <r>
    <s v="2024"/>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 "/>
    <s v="99 - MULTIPROVINCIAL"/>
    <n v="600000"/>
    <n v="600000"/>
    <n v="468847.28"/>
  </r>
  <r>
    <s v="2024"/>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 "/>
    <s v="99 - MULTIPROVINCIAL"/>
    <n v="100000"/>
    <n v="100000"/>
    <n v="0"/>
  </r>
  <r>
    <s v="2024"/>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 "/>
    <s v="99 - MULTIPROVINCIAL"/>
    <n v="29531"/>
    <n v="29531"/>
    <n v="0"/>
  </r>
  <r>
    <s v="2024"/>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 "/>
    <s v="99 - MULTIPROVINCIAL"/>
    <n v="1500000"/>
    <n v="1106500"/>
    <n v="0"/>
  </r>
  <r>
    <s v="2024"/>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 "/>
    <s v="99 - MULTIPROVINCIAL"/>
    <n v="2000000"/>
    <n v="2000000"/>
    <n v="0"/>
  </r>
  <r>
    <s v="2024"/>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 "/>
    <s v="99 - MULTIPROVINCIAL"/>
    <n v="75000"/>
    <n v="0"/>
    <n v="0"/>
  </r>
  <r>
    <s v="2024"/>
    <x v="0"/>
    <x v="0"/>
    <x v="0"/>
    <x v="0"/>
    <s v="2 - Poder Ejecutivo"/>
    <s v="0210 - MINISTERIO DE AGRICULTURA"/>
    <s v="0001 - MINISTERIO DE AGRICULTURA"/>
    <s v="4 - SERVICIOS SOCIALES"/>
    <s v="4.6 - Equidad de género"/>
    <s v="4.6.01 - Acciones focalizada en mujeres"/>
    <s v="2.2 - CONTRATACIÓN DE SERVICIOS"/>
    <s v="2.2.5 - ALQUILERES Y RENTAS"/>
    <s v="N"/>
    <s v="00 - N/A"/>
    <s v="10 - FONDO GENERAL"/>
    <s v=" "/>
    <s v="99 - MULTIPROVINCIAL"/>
    <n v="6000000"/>
    <n v="6000000"/>
    <n v="2850000"/>
  </r>
  <r>
    <s v="2024"/>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 "/>
    <s v="99 - MULTIPROVINCIAL"/>
    <n v="9486000"/>
    <n v="8971000"/>
    <n v="88618"/>
  </r>
  <r>
    <s v="2024"/>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 "/>
    <s v="99 - MULTIPROVINCIAL"/>
    <n v="300000"/>
    <n v="300000"/>
    <n v="209007.80000000002"/>
  </r>
  <r>
    <s v="2024"/>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 "/>
    <s v="99 - MULTIPROVINCIAL"/>
    <n v="212000"/>
    <n v="59000"/>
    <n v="0"/>
  </r>
  <r>
    <s v="2024"/>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 "/>
    <s v="99 - MULTIPROVINCIAL"/>
    <n v="850000"/>
    <n v="790000"/>
    <n v="115650"/>
  </r>
  <r>
    <s v="2024"/>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 "/>
    <s v="99 - MULTIPROVINCIAL"/>
    <n v="0"/>
    <n v="90000"/>
    <n v="0"/>
  </r>
  <r>
    <s v="2024"/>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 "/>
    <s v="99 - MULTIPROVINCIAL"/>
    <n v="0"/>
    <n v="633000"/>
    <n v="0"/>
  </r>
  <r>
    <s v="2024"/>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 "/>
    <s v="99 - MULTIPROVINCIAL"/>
    <n v="9000000"/>
    <n v="9000000"/>
    <n v="0"/>
  </r>
  <r>
    <s v="2024"/>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 "/>
    <s v="99 - MULTIPROVINCIAL"/>
    <n v="0"/>
    <n v="473500"/>
    <n v="0"/>
  </r>
  <r>
    <s v="2024"/>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 "/>
    <s v="99 - MULTIPROVINCIAL"/>
    <n v="400322471"/>
    <n v="400322471"/>
    <n v="275214724.69"/>
  </r>
  <r>
    <s v="2024"/>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 "/>
    <s v="99 - MULTIPROVINCIAL"/>
    <n v="0"/>
    <n v="22805573"/>
    <n v="9657750"/>
  </r>
  <r>
    <s v="2024"/>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 "/>
    <s v="99 - MULTIPROVINCIAL"/>
    <n v="44413267"/>
    <n v="45546267"/>
    <n v="27402784.529999994"/>
  </r>
  <r>
    <s v="2024"/>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20 - FONDOS CON DESTINO ESPECÍFICO"/>
    <s v=" "/>
    <s v="99 - MULTIPROVINCIAL"/>
    <n v="0"/>
    <n v="3778073"/>
    <n v="0"/>
  </r>
  <r>
    <s v="2024"/>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 "/>
    <s v="99 - MULTIPROVINCIAL"/>
    <n v="100000"/>
    <n v="100000"/>
    <n v="17949.900000000001"/>
  </r>
  <r>
    <s v="2024"/>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 "/>
    <s v="99 - MULTIPROVINCIAL"/>
    <n v="63855740"/>
    <n v="62722740"/>
    <n v="41570358.45000001"/>
  </r>
  <r>
    <s v="2024"/>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 "/>
    <s v="99 - MULTIPROVINCIAL"/>
    <n v="0"/>
    <n v="2916354"/>
    <n v="1485874.5299999998"/>
  </r>
  <r>
    <s v="2024"/>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 "/>
    <s v="99 - MULTIPROVINCIAL"/>
    <n v="17488400"/>
    <n v="17488400"/>
    <n v="14239875.200000005"/>
  </r>
  <r>
    <s v="2024"/>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 "/>
    <s v="99 - MULTIPROVINCIAL"/>
    <n v="650000"/>
    <n v="1088925"/>
    <n v="800645.89999999991"/>
  </r>
  <r>
    <s v="2024"/>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 "/>
    <s v="99 - MULTIPROVINCIAL"/>
    <n v="3100000"/>
    <n v="3100000"/>
    <n v="1600505.96"/>
  </r>
  <r>
    <s v="2024"/>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 "/>
    <s v="99 - MULTIPROVINCIAL"/>
    <n v="100000"/>
    <n v="343000"/>
    <n v="203000"/>
  </r>
  <r>
    <s v="2024"/>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 "/>
    <s v="99 - MULTIPROVINCIAL"/>
    <n v="2000000"/>
    <n v="2486624"/>
    <n v="961599.04"/>
  </r>
  <r>
    <s v="2024"/>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 "/>
    <s v="99 - MULTIPROVINCIAL"/>
    <n v="11090000"/>
    <n v="8458363"/>
    <n v="6820354.1199999992"/>
  </r>
  <r>
    <s v="2024"/>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 "/>
    <s v="99 - MULTIPROVINCIAL"/>
    <n v="7630000"/>
    <n v="6305237"/>
    <n v="3267066.7700000005"/>
  </r>
  <r>
    <s v="2024"/>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 "/>
    <s v="99 - MULTIPROVINCIAL"/>
    <n v="0"/>
    <n v="12000000"/>
    <n v="0"/>
  </r>
  <r>
    <s v="2024"/>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 "/>
    <s v="99 - MULTIPROVINCIAL"/>
    <n v="2225000"/>
    <n v="5197210"/>
    <n v="4416684.18"/>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 "/>
    <s v="99 - MULTIPROVINCIAL"/>
    <n v="1100000"/>
    <n v="1320000"/>
    <n v="942537.29999999993"/>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20 - FONDOS CON DESTINO ESPECÍFICO"/>
    <s v=" "/>
    <s v="99 - MULTIPROVINCIAL"/>
    <n v="2418098"/>
    <n v="2418098"/>
    <n v="0"/>
  </r>
  <r>
    <s v="2024"/>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 "/>
    <s v="99 - MULTIPROVINCIAL"/>
    <n v="2250000"/>
    <n v="3527849"/>
    <n v="1292567.0900000001"/>
  </r>
  <r>
    <s v="2024"/>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 "/>
    <s v="99 - MULTIPROVINCIAL"/>
    <n v="2276186"/>
    <n v="1176186"/>
    <n v="104200.23999999999"/>
  </r>
  <r>
    <s v="2024"/>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 "/>
    <s v="99 - MULTIPROVINCIAL"/>
    <n v="1950000"/>
    <n v="2434685"/>
    <n v="961729.49"/>
  </r>
  <r>
    <s v="2024"/>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 "/>
    <s v="99 - MULTIPROVINCIAL"/>
    <n v="7062500"/>
    <n v="18597886"/>
    <n v="11670872.780000001"/>
  </r>
  <r>
    <s v="2024"/>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 "/>
    <s v="99 - MULTIPROVINCIAL"/>
    <n v="1935000"/>
    <n v="1091000"/>
    <n v="399968.4"/>
  </r>
  <r>
    <s v="2024"/>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 "/>
    <s v="99 - MULTIPROVINCIAL"/>
    <n v="620000"/>
    <n v="257015"/>
    <n v="31328.28"/>
  </r>
  <r>
    <s v="2024"/>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 "/>
    <s v="99 - MULTIPROVINCIAL"/>
    <n v="50025630"/>
    <n v="41935952"/>
    <n v="19520419.420000002"/>
  </r>
  <r>
    <s v="2024"/>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 "/>
    <s v="99 - MULTIPROVINCIAL"/>
    <n v="24837438"/>
    <n v="16900486"/>
    <n v="4759629.9799999995"/>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 "/>
    <s v="99 - MULTIPROVINCIAL"/>
    <n v="12294400"/>
    <n v="11814592"/>
    <n v="7542674.2000000002"/>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 "/>
    <s v="99 - MULTIPROVINCIAL"/>
    <n v="2277600"/>
    <n v="2777600"/>
    <n v="933333.34"/>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1730858"/>
    <n v="1730858"/>
    <n v="1129193.18"/>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 "/>
    <s v="99 - MULTIPROVINCIAL"/>
    <n v="672930"/>
    <n v="703692"/>
    <n v="413270.80000000005"/>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1000000"/>
    <n v="472000"/>
    <n v="2183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 "/>
    <s v="99 - MULTIPROVINCIAL"/>
    <n v="1100000"/>
    <n v="1100000"/>
    <n v="970222.96"/>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 "/>
    <s v="99 - MULTIPROVINCIAL"/>
    <n v="1305000"/>
    <n v="805000"/>
    <n v="658017.8200000000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 "/>
    <s v="99 - MULTIPROVINCIAL"/>
    <n v="800000"/>
    <n v="800000"/>
    <n v="554725.84"/>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142188"/>
    <n v="142188"/>
    <n v="23659"/>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1185556"/>
    <n v="635556"/>
    <n v="17805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 "/>
    <s v="99 - MULTIPROVINCIAL"/>
    <n v="1600000"/>
    <n v="1507046"/>
    <n v="493047.64999999991"/>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300000"/>
    <n v="294479"/>
    <n v="11431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 "/>
    <s v="99 - MULTIPROVINCIAL"/>
    <n v="0"/>
    <n v="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 "/>
    <s v="99 - MULTIPROVINCIAL"/>
    <n v="375000"/>
    <n v="255000"/>
    <n v="5841"/>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 "/>
    <s v="99 - MULTIPROVINCIAL"/>
    <n v="10000"/>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10000"/>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1605000"/>
    <n v="1605000"/>
    <n v="980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 "/>
    <s v="99 - MULTIPROVINCIAL"/>
    <n v="219000"/>
    <n v="224521"/>
    <n v="56264.299999999996"/>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 "/>
    <s v="99 - MULTIPROVINCIAL"/>
    <n v="96064985"/>
    <n v="108029647"/>
    <n v="71407333.409999996"/>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 "/>
    <s v="99 - MULTIPROVINCIAL"/>
    <n v="17180000"/>
    <n v="19531000"/>
    <n v="7889687.7200000007"/>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 "/>
    <s v="99 - MULTIPROVINCIAL"/>
    <n v="16331894"/>
    <n v="16426664"/>
    <n v="10582173.739999998"/>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 "/>
    <s v="99 - MULTIPROVINCIAL"/>
    <n v="3330000"/>
    <n v="3090000"/>
    <n v="2577870.81"/>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 "/>
    <s v="99 - MULTIPROVINCIAL"/>
    <n v="500000"/>
    <n v="675000"/>
    <n v="457212.1"/>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 "/>
    <s v="99 - MULTIPROVINCIAL"/>
    <n v="5300000"/>
    <n v="6805230"/>
    <n v="3697619.21"/>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 "/>
    <s v="99 - MULTIPROVINCIAL"/>
    <n v="50000"/>
    <n v="355137"/>
    <n v="273774.21999999997"/>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 "/>
    <s v="99 - MULTIPROVINCIAL"/>
    <n v="1480000"/>
    <n v="4058430"/>
    <n v="2628242.17"/>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 "/>
    <s v="99 - MULTIPROVINCIAL"/>
    <n v="5080000"/>
    <n v="2114863"/>
    <n v="1689157.5299999998"/>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 "/>
    <s v="99 - MULTIPROVINCIAL"/>
    <n v="560000"/>
    <n v="1247175"/>
    <n v="669413.06000000017"/>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 "/>
    <s v="99 - MULTIPROVINCIAL"/>
    <n v="34430000"/>
    <n v="4276445"/>
    <n v="1351820.85"/>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 "/>
    <s v="99 - MULTIPROVINCIAL"/>
    <n v="480000"/>
    <n v="1689000"/>
    <n v="1175963.05"/>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 "/>
    <s v="99 - MULTIPROVINCIAL"/>
    <n v="320000"/>
    <n v="355000"/>
    <n v="281195.12"/>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 "/>
    <s v="99 - MULTIPROVINCIAL"/>
    <n v="140000"/>
    <n v="458250"/>
    <n v="251170"/>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 "/>
    <s v="99 - MULTIPROVINCIAL"/>
    <n v="550000"/>
    <n v="404700"/>
    <n v="224627.74"/>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 "/>
    <s v="99 - MULTIPROVINCIAL"/>
    <n v="30000"/>
    <n v="59045"/>
    <n v="32444.639999999999"/>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 "/>
    <s v="99 - MULTIPROVINCIAL"/>
    <n v="260000"/>
    <n v="139000"/>
    <n v="130839"/>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 "/>
    <s v="99 - MULTIPROVINCIAL"/>
    <n v="35000"/>
    <n v="107740"/>
    <n v="78701.119999999995"/>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 "/>
    <s v="99 - MULTIPROVINCIAL"/>
    <n v="5700000"/>
    <n v="5776070"/>
    <n v="3059969.7800000003"/>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 "/>
    <s v="99 - MULTIPROVINCIAL"/>
    <n v="900000"/>
    <n v="2502645"/>
    <n v="1631207.3499999999"/>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 "/>
    <s v="99 - MULTIPROVINCIAL"/>
    <n v="39006617"/>
    <n v="39721000"/>
    <n v="2717500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 "/>
    <s v="99 - MULTIPROVINCIAL"/>
    <n v="1592000"/>
    <n v="2508000"/>
    <n v="107800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8000000"/>
    <n v="5510504.2800000003"/>
    <n v="4099882.5499999993"/>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 "/>
    <s v="99 - MULTIPROVINCIAL"/>
    <n v="0"/>
    <n v="1275629.72"/>
    <n v="990264.55000000028"/>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2 - TEXTILES Y VESTUARIOS"/>
    <s v="N"/>
    <s v="00 - N/A"/>
    <s v="10 - FONDO GENERAL"/>
    <s v=" "/>
    <s v="99 - MULTIPROVINCIAL"/>
    <n v="60000"/>
    <n v="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3 - PAPEL, CARTÓN E IMPRESOS"/>
    <s v="N"/>
    <s v="00 - N/A"/>
    <s v="10 - FONDO GENERAL"/>
    <s v=" "/>
    <s v="99 - MULTIPROVINCIAL"/>
    <n v="170820"/>
    <n v="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9 - PRODUCTOS Y ÚTILES VARIOS"/>
    <s v="N"/>
    <s v="00 - N/A"/>
    <s v="10 - FONDO GENERAL"/>
    <s v=" "/>
    <s v="99 - MULTIPROVINCIAL"/>
    <n v="185697"/>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 "/>
    <s v="99 - MULTIPROVINCIAL"/>
    <n v="25413000"/>
    <n v="31413000"/>
    <n v="475850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 "/>
    <s v="99 - MULTIPROVINCIAL"/>
    <n v="0"/>
    <n v="1000000"/>
    <n v="12700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 "/>
    <s v="99 - MULTIPROVINCIAL"/>
    <n v="4587000"/>
    <n v="4587000"/>
    <n v="723558.77"/>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N"/>
    <s v="00 - N/A"/>
    <s v="10 - FONDO GENERAL"/>
    <s v=" "/>
    <s v="99 - MULTIPROVINCIAL"/>
    <n v="25000000"/>
    <n v="18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20 - FONDOS CON DESTINO ESPECÍFICO"/>
    <s v=" "/>
    <s v="99 - MULTIPROVINCIAL"/>
    <n v="12500000"/>
    <n v="1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N"/>
    <s v="00 - N/A"/>
    <s v="20 - FONDOS CON DESTINO ESPECÍFICO"/>
    <s v=" "/>
    <s v="99 - MULTIPROVINCIAL"/>
    <n v="12500000"/>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 "/>
    <s v="99 - MULTIPROVINCIAL"/>
    <n v="6000000"/>
    <n v="6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N"/>
    <s v="00 - N/A"/>
    <s v="10 - FONDO GENERAL"/>
    <s v=" "/>
    <s v="99 - MULTIPROVINCIAL"/>
    <n v="3000000"/>
    <n v="3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 "/>
    <s v="99 - MULTIPROVINCIAL"/>
    <n v="2000000"/>
    <n v="2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N"/>
    <s v="00 - N/A"/>
    <s v="20 - FONDOS CON DESTINO ESPECÍFICO"/>
    <s v=" "/>
    <s v="99 - MULTIPROVINCIAL"/>
    <n v="50000000"/>
    <n v="11000000"/>
    <n v="0"/>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 "/>
    <s v="99 - MULTIPROVINCIAL"/>
    <n v="2701100000"/>
    <n v="2706100000"/>
    <n v="1896376334.3300002"/>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 "/>
    <s v="99 - MULTIPROVINCIAL"/>
    <n v="756000000"/>
    <n v="213856285"/>
    <n v="173027089.02999997"/>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 "/>
    <s v="99 - MULTIPROVINCIAL"/>
    <n v="317600000"/>
    <n v="317600000"/>
    <n v="202303695.06"/>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 "/>
    <s v="99 - MULTIPROVINCIAL"/>
    <n v="16500000"/>
    <n v="17500000"/>
    <n v="6658377.5999999996"/>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70 - DONACION EXTERNA"/>
    <s v=" "/>
    <s v="99 - MULTIPROVINCIAL"/>
    <n v="0"/>
    <n v="8535897"/>
    <n v="0"/>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 "/>
    <s v="99 - MULTIPROVINCIAL"/>
    <n v="18500000"/>
    <n v="24000000"/>
    <n v="23287794.84"/>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 "/>
    <s v="99 - MULTIPROVINCIAL"/>
    <n v="4000000"/>
    <n v="8300000"/>
    <n v="1919580.0699999998"/>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 "/>
    <s v="99 - MULTIPROVINCIAL"/>
    <n v="300000"/>
    <n v="2900000"/>
    <n v="2803477.23"/>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 "/>
    <s v="99 - MULTIPROVINCIAL"/>
    <n v="12000000"/>
    <n v="1500000"/>
    <n v="14155.3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 "/>
    <s v="99 - MULTIPROVINCIAL"/>
    <n v="64200000"/>
    <n v="30900000"/>
    <n v="24303844.599999998"/>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70 - DONACION EXTERNA"/>
    <s v=" "/>
    <s v="99 - MULTIPROVINCIAL"/>
    <n v="0"/>
    <n v="21509103"/>
    <n v="0"/>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 "/>
    <s v="99 - MULTIPROVINCIAL"/>
    <n v="308100000"/>
    <n v="394800000"/>
    <n v="254088513.42000005"/>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 "/>
    <s v="99 - MULTIPROVINCIAL"/>
    <n v="44154518"/>
    <n v="36804518"/>
    <n v="17284922.070000004"/>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 "/>
    <s v="99 - MULTIPROVINCIAL"/>
    <n v="777400000"/>
    <n v="781491829"/>
    <n v="549788048.99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 "/>
    <s v="99 - MULTIPROVINCIAL"/>
    <n v="170000000"/>
    <n v="203960000"/>
    <n v="182725716.9999999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 "/>
    <s v="99 - MULTIPROVINCIAL"/>
    <n v="270000000"/>
    <n v="298531271"/>
    <n v="210699207.2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 "/>
    <s v="99 - MULTIPROVINCIAL"/>
    <n v="185000000"/>
    <n v="260200000"/>
    <n v="165197436.25000006"/>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 "/>
    <s v="99 - MULTIPROVINCIAL"/>
    <n v="107400000"/>
    <n v="107400000"/>
    <n v="80532115.00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20 - FONDOS CON DESTINO ESPECÍFICO"/>
    <s v=" "/>
    <s v="99 - MULTIPROVINCIAL"/>
    <n v="49200000"/>
    <n v="40000"/>
    <n v="1681.1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 "/>
    <s v="99 - MULTIPROVINCIAL"/>
    <n v="192600000"/>
    <n v="182600000"/>
    <n v="152952784.09999996"/>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 "/>
    <s v="99 - MULTIPROVINCIAL"/>
    <n v="60800000"/>
    <n v="50800000"/>
    <n v="13997655.19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 "/>
    <s v="99 - MULTIPROVINCIAL"/>
    <n v="120000000"/>
    <n v="80668229"/>
    <n v="31125977.830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 "/>
    <s v="99 - MULTIPROVINCIAL"/>
    <n v="131000000"/>
    <n v="61000000"/>
    <n v="60873723.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 "/>
    <s v="99 - MULTIPROVINCIAL"/>
    <n v="102000000"/>
    <n v="124000000"/>
    <n v="90635419.70000000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 "/>
    <s v="99 - MULTIPROVINCIAL"/>
    <n v="500000"/>
    <n v="500000"/>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 "/>
    <s v="99 - MULTIPROVINCIAL"/>
    <n v="2000000"/>
    <n v="2000000"/>
    <n v="1117863.140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 "/>
    <s v="99 - MULTIPROVINCIAL"/>
    <n v="47265464"/>
    <n v="28798464"/>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 "/>
    <s v="99 - MULTIPROVINCIAL"/>
    <n v="105600000"/>
    <n v="69613003"/>
    <n v="46229160.909999996"/>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 "/>
    <s v="99 - MULTIPROVINCIAL"/>
    <n v="70000000"/>
    <n v="88267000"/>
    <n v="83636777.32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 "/>
    <s v="99 - MULTIPROVINCIAL"/>
    <n v="68000000"/>
    <n v="65000000"/>
    <n v="64739503.04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 "/>
    <s v="99 - MULTIPROVINCIAL"/>
    <n v="26000000"/>
    <n v="36481660"/>
    <n v="15494504.72000000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 "/>
    <s v="99 - MULTIPROVINCIAL"/>
    <n v="42000000"/>
    <n v="94798768"/>
    <n v="74329961.80999998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 "/>
    <s v="99 - MULTIPROVINCIAL"/>
    <n v="162164940"/>
    <n v="141310180"/>
    <n v="10478202.4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 "/>
    <s v="99 - MULTIPROVINCIAL"/>
    <n v="61550000"/>
    <n v="42919300"/>
    <n v="26666043.54000000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 "/>
    <s v="99 - MULTIPROVINCIAL"/>
    <n v="5200000"/>
    <n v="4200000"/>
    <n v="143960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 "/>
    <s v="99 - MULTIPROVINCIAL"/>
    <n v="6000000"/>
    <n v="5150700"/>
    <n v="3807145.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 "/>
    <s v="99 - MULTIPROVINCIAL"/>
    <n v="3500000"/>
    <n v="40500000"/>
    <n v="39146609.6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 "/>
    <s v="99 - MULTIPROVINCIAL"/>
    <n v="81000000"/>
    <n v="28900000"/>
    <n v="27976522.50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 "/>
    <s v="99 - MULTIPROVINCIAL"/>
    <n v="10100000"/>
    <n v="6500000"/>
    <n v="4631340.9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 "/>
    <s v="99 - MULTIPROVINCIAL"/>
    <n v="2000000"/>
    <n v="3350000"/>
    <n v="2308648.069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 "/>
    <s v="99 - MULTIPROVINCIAL"/>
    <n v="22100000"/>
    <n v="15587124.449999999"/>
    <n v="15274228.86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 "/>
    <s v="99 - MULTIPROVINCIAL"/>
    <n v="67642561"/>
    <n v="81142561"/>
    <n v="15433156.7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 "/>
    <s v="99 - MULTIPROVINCIAL"/>
    <n v="140000000"/>
    <n v="127500000"/>
    <n v="107154029.07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 "/>
    <s v="99 - MULTIPROVINCIAL"/>
    <n v="33150000"/>
    <n v="45350000"/>
    <n v="31568497.729999997"/>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 "/>
    <s v="99 - MULTIPROVINCIAL"/>
    <n v="120000000"/>
    <n v="120000000"/>
    <n v="84038590.649999991"/>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 "/>
    <s v="99 - MULTIPROVINCIAL"/>
    <n v="22000000"/>
    <n v="22000000"/>
    <n v="12754500.960000003"/>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 "/>
    <s v="99 - MULTIPROVINCIAL"/>
    <n v="224842595"/>
    <n v="228772213"/>
    <n v="151447233.81999996"/>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 "/>
    <s v="99 - MULTIPROVINCIAL"/>
    <n v="32428663"/>
    <n v="32822288"/>
    <n v="16501028.389999999"/>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 "/>
    <s v="99 - MULTIPROVINCIAL"/>
    <n v="29457973"/>
    <n v="29853431"/>
    <n v="21931676.379999999"/>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 "/>
    <s v="99 - MULTIPROVINCIAL"/>
    <n v="5669040"/>
    <n v="6113040"/>
    <n v="4436154.6900000004"/>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 "/>
    <s v="99 - MULTIPROVINCIAL"/>
    <n v="2205000"/>
    <n v="2262600"/>
    <n v="1052820.04"/>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 "/>
    <s v="99 - MULTIPROVINCIAL"/>
    <n v="2100000"/>
    <n v="2100000"/>
    <n v="1398877.5"/>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 "/>
    <s v="99 - MULTIPROVINCIAL"/>
    <n v="600000"/>
    <n v="650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 "/>
    <s v="99 - MULTIPROVINCIAL"/>
    <n v="15694078"/>
    <n v="16494078"/>
    <n v="10471632.940000001"/>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 "/>
    <s v="99 - MULTIPROVINCIAL"/>
    <n v="4291992"/>
    <n v="3767418"/>
    <n v="2775337.19"/>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 "/>
    <s v="99 - MULTIPROVINCIAL"/>
    <n v="3705000"/>
    <n v="3705000"/>
    <n v="2247664.94"/>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 "/>
    <s v="99 - MULTIPROVINCIAL"/>
    <n v="5508000"/>
    <n v="4708000"/>
    <n v="1255227.2400000002"/>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 "/>
    <s v="99 - MULTIPROVINCIAL"/>
    <n v="7786510"/>
    <n v="7786510"/>
    <n v="3510960.2"/>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 "/>
    <s v="99 - MULTIPROVINCIAL"/>
    <n v="7655000"/>
    <n v="6446724.8699999992"/>
    <n v="4220324.8000000007"/>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 "/>
    <s v="99 - MULTIPROVINCIAL"/>
    <n v="1300000"/>
    <n v="536162.73"/>
    <n v="494672.51"/>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 "/>
    <s v="99 - MULTIPROVINCIAL"/>
    <n v="765000"/>
    <n v="528653"/>
    <n v="495750.87"/>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 "/>
    <s v="99 - MULTIPROVINCIAL"/>
    <n v="1000"/>
    <n v="5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 "/>
    <s v="99 - MULTIPROVINCIAL"/>
    <n v="2860000"/>
    <n v="1540233.45"/>
    <n v="1468344.9"/>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 "/>
    <s v="99 - MULTIPROVINCIAL"/>
    <n v="6222500"/>
    <n v="8497852.9900000002"/>
    <n v="7551816.0000000009"/>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 "/>
    <s v="99 - MULTIPROVINCIAL"/>
    <n v="28212166"/>
    <n v="24026909.909999996"/>
    <n v="17416571.59"/>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 "/>
    <s v="99 - MULTIPROVINCIAL"/>
    <n v="7942000"/>
    <n v="10503430.050000001"/>
    <n v="8289268.46"/>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 "/>
    <s v="99 - MULTIPROVINCIAL"/>
    <n v="977314025"/>
    <n v="1023651225"/>
    <n v="709315965.18999994"/>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 "/>
    <s v="99 - MULTIPROVINCIAL"/>
    <n v="180200000"/>
    <n v="180200000"/>
    <n v="101049277.49000001"/>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 "/>
    <s v="99 - MULTIPROVINCIAL"/>
    <n v="136842125"/>
    <n v="136842125"/>
    <n v="101201686.72"/>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 "/>
    <s v="99 - MULTIPROVINCIAL"/>
    <n v="627424690"/>
    <n v="627424690"/>
    <n v="472414455.07999992"/>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 "/>
    <s v="99 - MULTIPROVINCIAL"/>
    <n v="1800000"/>
    <n v="1000000"/>
    <n v="112784.40000000001"/>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 "/>
    <s v="99 - MULTIPROVINCIAL"/>
    <n v="200000"/>
    <n v="200000"/>
    <n v="132088.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 "/>
    <s v="99 - MULTIPROVINCIAL"/>
    <n v="4200000"/>
    <n v="20944223"/>
    <n v="20644785.650000002"/>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20 - FONDOS CON DESTINO ESPECÍFICO"/>
    <s v=" "/>
    <s v="99 - MULTIPROVINCIAL"/>
    <n v="0"/>
    <n v="25000000"/>
    <n v="12203644.68"/>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 "/>
    <s v="99 - MULTIPROVINCIAL"/>
    <n v="6800000"/>
    <n v="13100000"/>
    <n v="10248859.680000002"/>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 "/>
    <s v="99 - MULTIPROVINCIAL"/>
    <n v="195200000"/>
    <n v="195200000"/>
    <n v="192140335.72999999"/>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 "/>
    <s v="99 - MULTIPROVINCIAL"/>
    <n v="0"/>
    <n v="60000000"/>
    <n v="58877146.80000000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 "/>
    <s v="99 - MULTIPROVINCIAL"/>
    <n v="7517093"/>
    <n v="6517093"/>
    <n v="4627917.3600000003"/>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 "/>
    <s v="99 - MULTIPROVINCIAL"/>
    <n v="978873963"/>
    <n v="1298657004.79"/>
    <n v="1291129432.9499998"/>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 "/>
    <s v="99 - MULTIPROVINCIAL"/>
    <n v="35500000"/>
    <n v="47700000"/>
    <n v="38975668.819999985"/>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 "/>
    <s v="99 - MULTIPROVINCIAL"/>
    <n v="250000000"/>
    <n v="309842041.20999998"/>
    <n v="180496347.86999997"/>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 "/>
    <s v="99 - MULTIPROVINCIAL"/>
    <n v="4000000"/>
    <n v="1800000"/>
    <n v="972690.77999999991"/>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 "/>
    <s v="99 - MULTIPROVINCIAL"/>
    <n v="4200000"/>
    <n v="4200000"/>
    <n v="1857618.38"/>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 "/>
    <s v="99 - MULTIPROVINCIAL"/>
    <n v="5500000"/>
    <n v="3500000"/>
    <n v="1806064.81"/>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 "/>
    <s v="99 - MULTIPROVINCIAL"/>
    <n v="60600000"/>
    <n v="42800000"/>
    <n v="29209361"/>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 "/>
    <s v="99 - MULTIPROVINCIAL"/>
    <n v="37000000"/>
    <n v="29200000"/>
    <n v="27490755"/>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 "/>
    <s v="99 - MULTIPROVINCIAL"/>
    <n v="5200000"/>
    <n v="5900000"/>
    <n v="4652441.3900000006"/>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 "/>
    <s v="99 - MULTIPROVINCIAL"/>
    <n v="22700000"/>
    <n v="21200000"/>
    <n v="10906200.789999999"/>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 "/>
    <s v="99 - MULTIPROVINCIAL"/>
    <n v="41700000"/>
    <n v="46800000"/>
    <n v="21975117.130000003"/>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 "/>
    <s v="99 - MULTIPROVINCIAL"/>
    <n v="0"/>
    <n v="60000000"/>
    <n v="45689719.860000007"/>
  </r>
  <r>
    <s v="2024"/>
    <x v="0"/>
    <x v="0"/>
    <x v="0"/>
    <x v="0"/>
    <s v="2 - Poder Ejecutivo"/>
    <s v="0211 - MINISTERIO DE OBRAS PÚBLICAS Y COMUNICACIONES"/>
    <s v="0003 - OFICINA PARA EL REORDENAMIENTO DEL TRANSPORTE"/>
    <s v="2 - SERVICIOS ECONÓMICOS"/>
    <s v="2.6 - Transporte"/>
    <s v="2.6.04 - Transporte aéreo"/>
    <s v="2.2 - CONTRATACIÓN DE SERVICIOS"/>
    <s v="2.2.1 - SERVICIOS BÁSICOS"/>
    <s v="N"/>
    <s v="00 - N/A"/>
    <s v="10 - FONDO GENERAL"/>
    <s v=" "/>
    <s v="99 - MULTIPROVINCIAL"/>
    <n v="1000000"/>
    <n v="1000000"/>
    <n v="6573.24"/>
  </r>
  <r>
    <s v="2024"/>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 "/>
    <s v="99 - MULTIPROVINCIAL"/>
    <n v="40000000"/>
    <n v="40000000"/>
    <n v="30890460.410000004"/>
  </r>
  <r>
    <s v="2024"/>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 "/>
    <s v="99 - MULTIPROVINCIAL"/>
    <n v="350000000"/>
    <n v="350000000"/>
    <n v="196676872.94000003"/>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 "/>
    <s v="99 - MULTIPROVINCIAL"/>
    <n v="102058000"/>
    <n v="157161701.41"/>
    <n v="98234654.739999995"/>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 "/>
    <s v="99 - MULTIPROVINCIAL"/>
    <n v="19055000"/>
    <n v="26055000"/>
    <n v="9291604.3000000007"/>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 "/>
    <s v="99 - MULTIPROVINCIAL"/>
    <n v="13403028"/>
    <n v="21603350.719999999"/>
    <n v="14880418.339999994"/>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 "/>
    <s v="99 - MULTIPROVINCIAL"/>
    <n v="4495000"/>
    <n v="5001000.28"/>
    <n v="2836075.31"/>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 "/>
    <s v="99 - MULTIPROVINCIAL"/>
    <n v="100000"/>
    <n v="1050000"/>
    <n v="409547.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 "/>
    <s v="99 - MULTIPROVINCIAL"/>
    <n v="850000"/>
    <n v="2350000"/>
    <n v="96760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 "/>
    <s v="99 - MULTIPROVINCIAL"/>
    <n v="55000"/>
    <n v="85000"/>
    <n v="16105"/>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 "/>
    <s v="99 - MULTIPROVINCIAL"/>
    <n v="12451884"/>
    <n v="10631884"/>
    <n v="4073280.2600000007"/>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 "/>
    <s v="99 - MULTIPROVINCIAL"/>
    <n v="1300000"/>
    <n v="3300000"/>
    <n v="2631778.8599999994"/>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 "/>
    <s v="99 - MULTIPROVINCIAL"/>
    <n v="3655000"/>
    <n v="3781830"/>
    <n v="1323502.6199999999"/>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 "/>
    <s v="99 - MULTIPROVINCIAL"/>
    <n v="5215000"/>
    <n v="7313798.3599999994"/>
    <n v="4262644.01"/>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 "/>
    <s v="99 - MULTIPROVINCIAL"/>
    <n v="2100000"/>
    <n v="1740872"/>
    <n v="826654"/>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 "/>
    <s v="99 - MULTIPROVINCIAL"/>
    <n v="155000"/>
    <n v="1004710"/>
    <n v="341894.17000000004"/>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 "/>
    <s v="99 - MULTIPROVINCIAL"/>
    <n v="100000"/>
    <n v="1330000"/>
    <n v="5664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 "/>
    <s v="99 - MULTIPROVINCIAL"/>
    <n v="130000"/>
    <n v="527000"/>
    <n v="140736.7100000000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 "/>
    <s v="99 - MULTIPROVINCIAL"/>
    <n v="0"/>
    <n v="80000"/>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 "/>
    <s v="99 - MULTIPROVINCIAL"/>
    <n v="22783"/>
    <n v="7783"/>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 "/>
    <s v="99 - MULTIPROVINCIAL"/>
    <n v="215000"/>
    <n v="572297"/>
    <n v="324678.5600000000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 "/>
    <s v="99 - MULTIPROVINCIAL"/>
    <n v="3870000"/>
    <n v="6953290"/>
    <n v="5474728.640000000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 "/>
    <s v="99 - MULTIPROVINCIAL"/>
    <n v="1215000"/>
    <n v="6215600"/>
    <n v="3303021.369999999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1 - REMUNERACIONES"/>
    <s v="N"/>
    <s v="00 - N/A"/>
    <s v="10 - FONDO GENERAL"/>
    <s v=" "/>
    <s v="99 - MULTIPROVINCIAL"/>
    <n v="159520000"/>
    <n v="152690272.38"/>
    <n v="102259430.89999999"/>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2 - SOBRESUELDOS"/>
    <s v="N"/>
    <s v="00 - N/A"/>
    <s v="10 - FONDO GENERAL"/>
    <s v=" "/>
    <s v="99 - MULTIPROVINCIAL"/>
    <n v="10880000"/>
    <n v="34370474"/>
    <n v="795306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17008407"/>
    <n v="21038134.620000001"/>
    <n v="15415088.42999999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1 - SERVICIOS BÁSICOS"/>
    <s v="N"/>
    <s v="00 - N/A"/>
    <s v="10 - FONDO GENERAL"/>
    <s v=" "/>
    <s v="99 - MULTIPROVINCIAL"/>
    <n v="8069695"/>
    <n v="8169695"/>
    <n v="5261887.599999999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500000"/>
    <n v="350000"/>
    <n v="3917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3 - VIÁTICOS"/>
    <s v="N"/>
    <s v="00 - N/A"/>
    <s v="10 - FONDO GENERAL"/>
    <s v=" "/>
    <s v="99 - MULTIPROVINCIAL"/>
    <n v="3840000"/>
    <n v="3840000"/>
    <n v="161891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4 - TRANSPORTE Y ALMACENAJE"/>
    <s v="N"/>
    <s v="00 - N/A"/>
    <s v="10 - FONDO GENERAL"/>
    <s v=" "/>
    <s v="99 - MULTIPROVINCIAL"/>
    <n v="360000"/>
    <n v="361985"/>
    <n v="3570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5 - ALQUILERES Y RENTAS"/>
    <s v="N"/>
    <s v="00 - N/A"/>
    <s v="10 - FONDO GENERAL"/>
    <s v=" "/>
    <s v="99 - MULTIPROVINCIAL"/>
    <n v="500000"/>
    <n v="22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6 - SEGUROS"/>
    <s v="N"/>
    <s v="00 - N/A"/>
    <s v="10 - FONDO GENERAL"/>
    <s v=" "/>
    <s v="99 - MULTIPROVINCIAL"/>
    <n v="1020000"/>
    <n v="920000"/>
    <n v="796003.63"/>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4440000"/>
    <n v="1129620"/>
    <n v="2301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3961000"/>
    <n v="1734535"/>
    <n v="800377.20000000007"/>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9 - OTRAS CONTRATACIONES DE SERVICIOS"/>
    <s v="N"/>
    <s v="00 - N/A"/>
    <s v="10 - FONDO GENERAL"/>
    <s v=" "/>
    <s v="99 - MULTIPROVINCIAL"/>
    <n v="2696000"/>
    <n v="2668380"/>
    <n v="737458.69"/>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1036000"/>
    <n v="1332500"/>
    <n v="174240.6100000000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2 - TEXTILES Y VESTUARIOS"/>
    <s v="N"/>
    <s v="00 - N/A"/>
    <s v="10 - FONDO GENERAL"/>
    <s v=" "/>
    <s v="99 - MULTIPROVINCIAL"/>
    <n v="1100000"/>
    <n v="410500"/>
    <n v="83816.81999999999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3 - PAPEL, CARTÓN E IMPRESOS"/>
    <s v="N"/>
    <s v="00 - N/A"/>
    <s v="10 - FONDO GENERAL"/>
    <s v=" "/>
    <s v="99 - MULTIPROVINCIAL"/>
    <n v="950000"/>
    <n v="1378000"/>
    <n v="1223108.3600000001"/>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4 - PRODUCTOS FARMACÉUTICOS"/>
    <s v="N"/>
    <s v="00 - N/A"/>
    <s v="10 - FONDO GENERAL"/>
    <s v=" "/>
    <s v="99 - MULTIPROVINCIAL"/>
    <n v="100000"/>
    <n v="75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5 - CUERO, CAUCHO Y PLÁSTICO"/>
    <s v="N"/>
    <s v="00 - N/A"/>
    <s v="10 - FONDO GENERAL"/>
    <s v=" "/>
    <s v="99 - MULTIPROVINCIAL"/>
    <n v="946000"/>
    <n v="646000"/>
    <n v="246294.1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2425000"/>
    <n v="1611700"/>
    <n v="1105830.2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7600000"/>
    <n v="7373000"/>
    <n v="2389630.890000000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9 - PRODUCTOS Y ÚTILES VARIOS"/>
    <s v="N"/>
    <s v="00 - N/A"/>
    <s v="10 - FONDO GENERAL"/>
    <s v=" "/>
    <s v="99 - MULTIPROVINCIAL"/>
    <n v="5300000"/>
    <n v="5920300"/>
    <n v="3633762.5900000003"/>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 "/>
    <s v="99 - MULTIPROVINCIAL"/>
    <n v="49500000"/>
    <n v="45430000"/>
    <n v="23596041.07"/>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 "/>
    <s v="99 - MULTIPROVINCIAL"/>
    <n v="9000000"/>
    <n v="9070000"/>
    <n v="3735000"/>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 "/>
    <s v="99 - MULTIPROVINCIAL"/>
    <n v="6106204"/>
    <n v="6106204"/>
    <n v="3555712.14"/>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 "/>
    <s v="99 - MULTIPROVINCIAL"/>
    <n v="1750000"/>
    <n v="1810000"/>
    <n v="1340548.44"/>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3 - VIÁTICOS"/>
    <s v="N"/>
    <s v="00 - N/A"/>
    <s v="10 - FONDO GENERAL"/>
    <s v=" "/>
    <s v="99 - MULTIPROVINCIAL"/>
    <n v="2300000"/>
    <n v="2300000"/>
    <n v="1546620.75"/>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6 - SEGUROS"/>
    <s v="N"/>
    <s v="00 - N/A"/>
    <s v="10 - FONDO GENERAL"/>
    <s v=" "/>
    <s v="99 - MULTIPROVINCIAL"/>
    <n v="2200000"/>
    <n v="2230000"/>
    <n v="1894691.46"/>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 "/>
    <s v="99 - MULTIPROVINCIAL"/>
    <n v="550000"/>
    <n v="720000"/>
    <n v="480746.04"/>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 "/>
    <s v="99 - MULTIPROVINCIAL"/>
    <n v="3226000"/>
    <n v="3466000"/>
    <n v="27968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1 - ALIMENTOS Y PRODUCTOS AGROFORESTALES"/>
    <s v="N"/>
    <s v="00 - N/A"/>
    <s v="10 - FONDO GENERAL"/>
    <s v=" "/>
    <s v="99 - MULTIPROVINCIAL"/>
    <n v="150000"/>
    <n v="150000"/>
    <n v="139439.72"/>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 "/>
    <s v="99 - MULTIPROVINCIAL"/>
    <n v="250000"/>
    <n v="250000"/>
    <n v="36432.5"/>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5 - CUERO, CAUCHO Y PLÁSTICO"/>
    <s v="N"/>
    <s v="00 - N/A"/>
    <s v="10 - FONDO GENERAL"/>
    <s v=" "/>
    <s v="99 - MULTIPROVINCIAL"/>
    <n v="300000"/>
    <n v="200000"/>
    <n v="645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7 - COMBUSTIBLES, LUBRICANTES, PRODUCTOS QUÍMICOS Y CONEXOS"/>
    <s v="N"/>
    <s v="00 - N/A"/>
    <s v="10 - FONDO GENERAL"/>
    <s v=" "/>
    <s v="99 - MULTIPROVINCIAL"/>
    <n v="2800000"/>
    <n v="3000000"/>
    <n v="25000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 "/>
    <s v="99 - MULTIPROVINCIAL"/>
    <n v="550000"/>
    <n v="550000"/>
    <n v="229148.21"/>
  </r>
  <r>
    <s v="2024"/>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 "/>
    <s v="99 - MULTIPROVINCIAL"/>
    <n v="322709312"/>
    <n v="253089310"/>
    <n v="133319090.62"/>
  </r>
  <r>
    <s v="2024"/>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 "/>
    <s v="99 - MULTIPROVINCIAL"/>
    <n v="0"/>
    <n v="73591843"/>
    <n v="22600531.84"/>
  </r>
  <r>
    <s v="2024"/>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 "/>
    <s v="99 - MULTIPROVINCIAL"/>
    <n v="0"/>
    <n v="22438120"/>
    <n v="11560000"/>
  </r>
  <r>
    <s v="2024"/>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 "/>
    <s v="99 - MULTIPROVINCIAL"/>
    <n v="0"/>
    <n v="247500"/>
    <n v="0"/>
  </r>
  <r>
    <s v="2024"/>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 "/>
    <s v="99 - MULTIPROVINCIAL"/>
    <n v="50743088"/>
    <n v="24085627"/>
    <n v="16180979.030000001"/>
  </r>
  <r>
    <s v="2024"/>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 "/>
    <s v="99 - MULTIPROVINCIAL"/>
    <n v="15000000"/>
    <n v="9000000"/>
    <n v="6163303.1700000018"/>
  </r>
  <r>
    <s v="2024"/>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 "/>
    <s v="99 - MULTIPROVINCIAL"/>
    <n v="0"/>
    <n v="1047348.01"/>
    <n v="0"/>
  </r>
  <r>
    <s v="2024"/>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 "/>
    <s v="99 - MULTIPROVINCIAL"/>
    <n v="0"/>
    <n v="320650"/>
    <n v="169940"/>
  </r>
  <r>
    <s v="2024"/>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 "/>
    <s v="99 - MULTIPROVINCIAL"/>
    <n v="48000000"/>
    <n v="13323624"/>
    <n v="3854344.2000000007"/>
  </r>
  <r>
    <s v="2024"/>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 "/>
    <s v="99 - MULTIPROVINCIAL"/>
    <n v="0"/>
    <n v="9480537.4800000004"/>
    <n v="5705134.2699999996"/>
  </r>
  <r>
    <s v="2024"/>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 "/>
    <s v="99 - MULTIPROVINCIAL"/>
    <n v="0"/>
    <n v="7959217.8699999992"/>
    <n v="1986669.13"/>
  </r>
  <r>
    <s v="2024"/>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 "/>
    <s v="99 - MULTIPROVINCIAL"/>
    <n v="0"/>
    <n v="23832197"/>
    <n v="10549160.830000002"/>
  </r>
  <r>
    <s v="2024"/>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 "/>
    <s v="99 - MULTIPROVINCIAL"/>
    <n v="14000000"/>
    <n v="14362221"/>
    <n v="4741547.2600000007"/>
  </r>
  <r>
    <s v="2024"/>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 "/>
    <s v="99 - MULTIPROVINCIAL"/>
    <n v="14000000"/>
    <n v="3084703.6400000006"/>
    <n v="1412308.24"/>
  </r>
  <r>
    <s v="2024"/>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 "/>
    <s v="99 - MULTIPROVINCIAL"/>
    <n v="0"/>
    <n v="2380759.8600000003"/>
    <n v="1435537.62"/>
  </r>
  <r>
    <s v="2024"/>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 "/>
    <s v="99 - MULTIPROVINCIAL"/>
    <n v="10000000"/>
    <n v="4716827.1899999995"/>
    <n v="1211543.4100000001"/>
  </r>
  <r>
    <s v="2024"/>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 "/>
    <s v="99 - MULTIPROVINCIAL"/>
    <n v="0"/>
    <n v="1445510"/>
    <n v="16514.25"/>
  </r>
  <r>
    <s v="2024"/>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 "/>
    <s v="99 - MULTIPROVINCIAL"/>
    <n v="0"/>
    <n v="1834713.12"/>
    <n v="612477.99"/>
  </r>
  <r>
    <s v="2024"/>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 "/>
    <s v="99 - MULTIPROVINCIAL"/>
    <n v="0"/>
    <n v="1333750"/>
    <n v="173406.81"/>
  </r>
  <r>
    <s v="2024"/>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 "/>
    <s v="99 - MULTIPROVINCIAL"/>
    <n v="25000000"/>
    <n v="16451009.570000002"/>
    <n v="4489065.51"/>
  </r>
  <r>
    <s v="2024"/>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 "/>
    <s v="99 - MULTIPROVINCIAL"/>
    <n v="0"/>
    <n v="6710431.2599999998"/>
    <n v="2657382.5800000005"/>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 "/>
    <s v="99 - MULTIPROVINCIAL"/>
    <n v="3410000"/>
    <n v="3410000"/>
    <n v="1755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 "/>
    <s v="99 - MULTIPROVINCIAL"/>
    <n v="1571238"/>
    <n v="1571238"/>
    <n v="108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 "/>
    <s v="99 - MULTIPROVINCIAL"/>
    <n v="947300"/>
    <n v="947300"/>
    <n v="195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 "/>
    <s v="99 - MULTIPROVINCIAL"/>
    <n v="512476"/>
    <n v="512476"/>
    <n v="12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538940"/>
    <n v="538940"/>
    <n v="266074.47000000009"/>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 "/>
    <s v="99 - MULTIPROVINCIAL"/>
    <n v="222725"/>
    <n v="222725"/>
    <n v="165132"/>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2 - CONTRATACIÓN DE SERVICIOS"/>
    <s v="2.2.8 - OTROS SERVICIOS NO INCLUIDOS EN CONCEPTOS ANTERIORES"/>
    <s v="N"/>
    <s v="00 - N/A"/>
    <s v="20 - FONDOS CON DESTINO ESPECÍFICO"/>
    <s v=" "/>
    <s v="99 - MULTIPROVINCIAL"/>
    <n v="400000"/>
    <n v="825000"/>
    <n v="155000"/>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3 - MATERIALES Y SUMINISTROS"/>
    <s v="2.3.9 - PRODUCTOS Y ÚTILES VARIOS"/>
    <s v="N"/>
    <s v="00 - N/A"/>
    <s v="20 - FONDOS CON DESTINO ESPECÍFICO"/>
    <s v=" "/>
    <s v="99 - MULTIPROVINCIAL"/>
    <n v="600000"/>
    <n v="175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 "/>
    <s v="99 - MULTIPROVINCIAL"/>
    <n v="809086525"/>
    <n v="777237157.65999997"/>
    <n v="519450313.2899999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 "/>
    <s v="99 - MULTIPROVINCIAL"/>
    <n v="753319517"/>
    <n v="674769517"/>
    <n v="436353651.7500000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 "/>
    <s v="99 - MULTIPROVINCIAL"/>
    <n v="159381546"/>
    <n v="155090202.02000001"/>
    <n v="85737515.49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 "/>
    <s v="99 - MULTIPROVINCIAL"/>
    <n v="305781398"/>
    <n v="324181398"/>
    <n v="158546702.0400000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 "/>
    <s v="99 - MULTIPROVINCIAL"/>
    <n v="2000000"/>
    <n v="2000000"/>
    <n v="653625.0799999999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 "/>
    <s v="99 - MULTIPROVINCIAL"/>
    <n v="0"/>
    <n v="120000"/>
    <n v="9500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 "/>
    <s v="99 - MULTIPROVINCIAL"/>
    <n v="0"/>
    <n v="19000000"/>
    <n v="1831200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113318231"/>
    <n v="110414942.31999999"/>
    <n v="78033109.39999999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 "/>
    <s v="99 - MULTIPROVINCIAL"/>
    <n v="97449721"/>
    <n v="97599721"/>
    <n v="64613163.06000006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 "/>
    <s v="99 - MULTIPROVINCIAL"/>
    <n v="43103210"/>
    <n v="30103210"/>
    <n v="26412306.85999998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 "/>
    <s v="99 - MULTIPROVINCIAL"/>
    <n v="38100000"/>
    <n v="54900000"/>
    <n v="13977334.70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62168795"/>
    <n v="77198795"/>
    <n v="30704851.30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 "/>
    <s v="99 - MULTIPROVINCIAL"/>
    <n v="132050000"/>
    <n v="249050000"/>
    <n v="78231214.63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 "/>
    <s v="99 - MULTIPROVINCIAL"/>
    <n v="0"/>
    <n v="510037.44"/>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 "/>
    <s v="99 - MULTIPROVINCIAL"/>
    <n v="650000"/>
    <n v="1650000"/>
    <n v="560207.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 "/>
    <s v="99 - MULTIPROVINCIAL"/>
    <n v="24013162"/>
    <n v="37513162"/>
    <n v="31848595.62999999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10 - FONDO GENERAL"/>
    <s v=" "/>
    <s v="99 - MULTIPROVINCIAL"/>
    <n v="4309143"/>
    <n v="1309143"/>
    <n v="366329.4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 "/>
    <s v="99 - MULTIPROVINCIAL"/>
    <n v="17900000"/>
    <n v="17900000"/>
    <n v="4780983.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 "/>
    <s v="99 - MULTIPROVINCIAL"/>
    <n v="3460000"/>
    <n v="3460000"/>
    <n v="854673.9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 "/>
    <s v="99 - MULTIPROVINCIAL"/>
    <n v="270942806"/>
    <n v="336442806"/>
    <n v="199598938.359999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 "/>
    <s v="99 - MULTIPROVINCIAL"/>
    <n v="9000000"/>
    <n v="1000000"/>
    <n v="1373.4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 "/>
    <s v="99 - MULTIPROVINCIAL"/>
    <n v="52000000"/>
    <n v="97000000"/>
    <n v="74892235.46000000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14023230"/>
    <n v="14023230"/>
    <n v="1858537.030000000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 "/>
    <s v="99 - MULTIPROVINCIAL"/>
    <n v="34850000"/>
    <n v="62850000"/>
    <n v="11218244.94999999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45346140"/>
    <n v="22546140"/>
    <n v="12884399.45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 "/>
    <s v="99 - MULTIPROVINCIAL"/>
    <n v="718153308"/>
    <n v="266553308"/>
    <n v="46348245.33999998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 "/>
    <s v="99 - MULTIPROVINCIAL"/>
    <n v="4903693"/>
    <n v="4382155.5600000005"/>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 "/>
    <s v="99 - MULTIPROVINCIAL"/>
    <n v="21000000"/>
    <n v="80916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 "/>
    <s v="99 - MULTIPROVINCIAL"/>
    <n v="89800000"/>
    <n v="203800000"/>
    <n v="46005719.97999999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3750000"/>
    <n v="835840"/>
    <n v="7077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 "/>
    <s v="99 - MULTIPROVINCIAL"/>
    <n v="11900000"/>
    <n v="11900000"/>
    <n v="2656009.9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 "/>
    <s v="99 - MULTIPROVINCIAL"/>
    <n v="719980"/>
    <n v="71998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 "/>
    <s v="99 - MULTIPROVINCIAL"/>
    <n v="6200000"/>
    <n v="6200000"/>
    <n v="113462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 "/>
    <s v="99 - MULTIPROVINCIAL"/>
    <n v="0"/>
    <n v="115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 "/>
    <s v="99 - MULTIPROVINCIAL"/>
    <n v="21800264"/>
    <n v="3125264"/>
    <n v="577028.4200000000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 "/>
    <s v="99 - MULTIPROVINCIAL"/>
    <n v="32264000"/>
    <n v="40264000"/>
    <n v="12746604.5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 "/>
    <s v="99 - MULTIPROVINCIAL"/>
    <n v="2000000"/>
    <n v="2000000"/>
    <n v="405677.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 "/>
    <s v="99 - MULTIPROVINCIAL"/>
    <n v="2390000"/>
    <n v="39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 "/>
    <s v="99 - MULTIPROVINCIAL"/>
    <n v="3220000"/>
    <n v="3220000"/>
    <n v="896212.3099999998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2340000"/>
    <n v="144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 "/>
    <s v="99 - MULTIPROVINCIAL"/>
    <n v="6625000"/>
    <n v="6625000"/>
    <n v="59356.50999999999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23455400"/>
    <n v="21855400"/>
    <n v="7284667.25999999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 "/>
    <s v="99 - MULTIPROVINCIAL"/>
    <n v="55028200"/>
    <n v="75528200"/>
    <n v="29649755.0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 "/>
    <s v="99 - MULTIPROVINCIAL"/>
    <n v="10190719"/>
    <n v="9142719"/>
    <n v="5548513.349999999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 "/>
    <s v="99 - MULTIPROVINCIAL"/>
    <n v="855427410"/>
    <n v="664927410"/>
    <n v="6421342.770000000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 "/>
    <s v="99 - MULTIPROVINCIAL"/>
    <n v="179254887"/>
    <n v="173817545"/>
    <n v="122442776.33"/>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 "/>
    <s v="99 - MULTIPROVINCIAL"/>
    <n v="60199048"/>
    <n v="60199048"/>
    <n v="25064816.2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 "/>
    <s v="99 - MULTIPROVINCIAL"/>
    <n v="41008418"/>
    <n v="38003760"/>
    <n v="26404892.940000001"/>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 "/>
    <s v="99 - MULTIPROVINCIAL"/>
    <n v="17037142"/>
    <n v="17037142"/>
    <n v="8059485.79"/>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 "/>
    <s v="99 - MULTIPROVINCIAL"/>
    <n v="0"/>
    <n v="6300000"/>
    <n v="4284000"/>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 "/>
    <s v="99 - MULTIPROVINCIAL"/>
    <n v="6385003"/>
    <n v="6451003"/>
    <n v="3826905.6799999988"/>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 "/>
    <s v="99 - MULTIPROVINCIAL"/>
    <n v="9533433"/>
    <n v="9533433"/>
    <n v="3796235.9199999981"/>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 "/>
    <s v="99 - MULTIPROVINCIAL"/>
    <n v="5280000"/>
    <n v="5180000"/>
    <n v="3990048.7600000007"/>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 "/>
    <s v="99 - MULTIPROVINCIAL"/>
    <n v="597264"/>
    <n v="1390684"/>
    <n v="884398.2"/>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 "/>
    <s v="99 - MULTIPROVINCIAL"/>
    <n v="1200000"/>
    <n v="1200000"/>
    <n v="87383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 "/>
    <s v="99 - MULTIPROVINCIAL"/>
    <n v="24859200"/>
    <n v="24859200"/>
    <n v="1784180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 "/>
    <s v="99 - MULTIPROVINCIAL"/>
    <n v="2000000"/>
    <n v="2000000"/>
    <n v="1530927.5"/>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 "/>
    <s v="99 - MULTIPROVINCIAL"/>
    <n v="500000"/>
    <n v="500000"/>
    <n v="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 "/>
    <s v="99 - MULTIPROVINCIAL"/>
    <n v="1750000"/>
    <n v="1062339"/>
    <n v="691173.76"/>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 "/>
    <s v="99 - MULTIPROVINCIAL"/>
    <n v="400000"/>
    <n v="288000"/>
    <n v="236331.14"/>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 "/>
    <s v="99 - MULTIPROVINCIAL"/>
    <n v="1000000"/>
    <n v="969000"/>
    <n v="857723.13"/>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 "/>
    <s v="99 - MULTIPROVINCIAL"/>
    <n v="145000"/>
    <n v="562642"/>
    <n v="421550.02"/>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 "/>
    <s v="99 - MULTIPROVINCIAL"/>
    <n v="108472623"/>
    <n v="108472623"/>
    <n v="89440099.989999995"/>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 "/>
    <s v="99 - MULTIPROVINCIAL"/>
    <n v="300000"/>
    <n v="189000"/>
    <n v="18880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 "/>
    <s v="99 - MULTIPROVINCIAL"/>
    <n v="35450000"/>
    <n v="35450000"/>
    <n v="29383727.419999998"/>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 "/>
    <s v="99 - MULTIPROVINCIAL"/>
    <n v="3300000"/>
    <n v="3130599"/>
    <n v="1836215.4300000002"/>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 "/>
    <s v="99 - MULTIPROVINCIAL"/>
    <n v="1564000"/>
    <n v="1402869.75"/>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 "/>
    <s v="99 - MULTIPROVINCIAL"/>
    <n v="400000"/>
    <n v="400000"/>
    <n v="145376"/>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 "/>
    <s v="99 - MULTIPROVINCIAL"/>
    <n v="900000"/>
    <n v="800000"/>
    <n v="365639.52"/>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 "/>
    <s v="99 - MULTIPROVINCIAL"/>
    <n v="1130000"/>
    <n v="930000"/>
    <n v="123633.46"/>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 "/>
    <s v="99 - MULTIPROVINCIAL"/>
    <n v="13288000"/>
    <n v="13606262.74"/>
    <n v="13239859.189999999"/>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 "/>
    <s v="99 - MULTIPROVINCIAL"/>
    <n v="3013536"/>
    <n v="3156403.51"/>
    <n v="1851575.84999999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 "/>
    <s v="99 - MULTIPROVINCIAL"/>
    <n v="90914000"/>
    <n v="90914000"/>
    <n v="62072055.459999986"/>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 "/>
    <s v="99 - MULTIPROVINCIAL"/>
    <n v="10080000"/>
    <n v="10080000"/>
    <n v="13000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 "/>
    <s v="99 - MULTIPROVINCIAL"/>
    <n v="18066200"/>
    <n v="18066200"/>
    <n v="8467608.030000001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 "/>
    <s v="99 - MULTIPROVINCIAL"/>
    <n v="420000"/>
    <n v="42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 "/>
    <s v="99 - MULTIPROVINCIAL"/>
    <n v="12555000"/>
    <n v="12555000"/>
    <n v="9352995.6999999993"/>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 "/>
    <s v="99 - MULTIPROVINCIAL"/>
    <n v="6440000"/>
    <n v="6440000"/>
    <n v="5182051.079999999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 "/>
    <s v="99 - MULTIPROVINCIAL"/>
    <n v="1750000"/>
    <n v="750000"/>
    <n v="699325"/>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20 - FONDOS CON DESTINO ESPECÍFICO"/>
    <s v=" "/>
    <s v="99 - MULTIPROVINCIAL"/>
    <n v="751410"/>
    <n v="75141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 "/>
    <s v="99 - MULTIPROVINCIAL"/>
    <n v="2900000"/>
    <n v="2900000"/>
    <n v="217465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 "/>
    <s v="99 - MULTIPROVINCIAL"/>
    <n v="5784000"/>
    <n v="5684000"/>
    <n v="3997382.3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 "/>
    <s v="99 - MULTIPROVINCIAL"/>
    <n v="1720000"/>
    <n v="1720000"/>
    <n v="990852.1499999999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 "/>
    <s v="99 - MULTIPROVINCIAL"/>
    <n v="4140000"/>
    <n v="4340000"/>
    <n v="3971902.8"/>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 "/>
    <s v="99 - MULTIPROVINCIAL"/>
    <n v="12455000"/>
    <n v="11455000"/>
    <n v="8831122.3499999996"/>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 "/>
    <s v="99 - MULTIPROVINCIAL"/>
    <n v="500000"/>
    <n v="50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 "/>
    <s v="99 - MULTIPROVINCIAL"/>
    <n v="3815000"/>
    <n v="3815000"/>
    <n v="2338179.990000000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 "/>
    <s v="99 - MULTIPROVINCIAL"/>
    <n v="350000"/>
    <n v="250000"/>
    <n v="171610.95"/>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 "/>
    <s v="99 - MULTIPROVINCIAL"/>
    <n v="7862025"/>
    <n v="13028225"/>
    <n v="12986409.7899999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 "/>
    <s v="99 - MULTIPROVINCIAL"/>
    <n v="37854691"/>
    <n v="37854691"/>
    <n v="33025135.469999995"/>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 "/>
    <s v="99 - MULTIPROVINCIAL"/>
    <n v="771100"/>
    <n v="771100"/>
    <n v="622894.13"/>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4 - PRODUCTOS FARMACÉUTICOS"/>
    <s v="N"/>
    <s v="00 - N/A"/>
    <s v="10 - FONDO GENERAL"/>
    <s v=" "/>
    <s v="99 - MULTIPROVINCIAL"/>
    <n v="10000"/>
    <n v="1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 "/>
    <s v="99 - MULTIPROVINCIAL"/>
    <n v="273300"/>
    <n v="273300"/>
    <n v="20827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 "/>
    <s v="99 - MULTIPROVINCIAL"/>
    <n v="50000"/>
    <n v="5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 "/>
    <s v="99 - MULTIPROVINCIAL"/>
    <n v="750497"/>
    <n v="409647"/>
    <n v="409200.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 "/>
    <s v="99 - MULTIPROVINCIAL"/>
    <n v="200000"/>
    <n v="20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 "/>
    <s v="99 - MULTIPROVINCIAL"/>
    <n v="6405000"/>
    <n v="6405000"/>
    <n v="5159850.0500000007"/>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 "/>
    <s v="99 - MULTIPROVINCIAL"/>
    <n v="1800682"/>
    <n v="1475332"/>
    <n v="1344108.33"/>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 "/>
    <s v="99 - MULTIPROVINCIAL"/>
    <n v="540000"/>
    <n v="540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 "/>
    <s v="99 - MULTIPROVINCIAL"/>
    <n v="79461850"/>
    <n v="78781850"/>
    <n v="51636854.5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 "/>
    <s v="99 - MULTIPROVINCIAL"/>
    <n v="16234900"/>
    <n v="22190183"/>
    <n v="82885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 "/>
    <s v="99 - MULTIPROVINCIAL"/>
    <n v="250000"/>
    <n v="175000"/>
    <n v="64141.689999999995"/>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 "/>
    <s v="99 - MULTIPROVINCIAL"/>
    <n v="0"/>
    <n v="960000"/>
    <n v="8960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11050637"/>
    <n v="11050637"/>
    <n v="7781465.70999999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 "/>
    <s v="99 - MULTIPROVINCIAL"/>
    <n v="3552000"/>
    <n v="3952000"/>
    <n v="2837274.7099999995"/>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1900000"/>
    <n v="1670000"/>
    <n v="1035679.52"/>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 "/>
    <s v="99 - MULTIPROVINCIAL"/>
    <n v="1900000"/>
    <n v="1740000"/>
    <n v="1341491.1200000001"/>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 "/>
    <s v="99 - MULTIPROVINCIAL"/>
    <n v="13350000"/>
    <n v="14552617"/>
    <n v="9847419.120000001"/>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 "/>
    <s v="99 - MULTIPROVINCIAL"/>
    <n v="875000"/>
    <n v="145000"/>
    <n v="139661.3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4399001"/>
    <n v="3300000"/>
    <n v="1131781.8500000001"/>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 "/>
    <s v="99 - MULTIPROVINCIAL"/>
    <n v="0"/>
    <n v="600000"/>
    <n v="23364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4590000"/>
    <n v="2734000"/>
    <n v="897838.7599999998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 "/>
    <s v="99 - MULTIPROVINCIAL"/>
    <n v="9680000"/>
    <n v="7960000"/>
    <n v="4577170.75"/>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260000"/>
    <n v="400000"/>
    <n v="263819.8399999999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 "/>
    <s v="99 - MULTIPROVINCIAL"/>
    <n v="350000"/>
    <n v="825000"/>
    <n v="479546.03"/>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 "/>
    <s v="99 - MULTIPROVINCIAL"/>
    <n v="1150000"/>
    <n v="890000"/>
    <n v="705731.1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 "/>
    <s v="99 - MULTIPROVINCIAL"/>
    <n v="380000"/>
    <n v="180000"/>
    <n v="43255.5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250000"/>
    <n v="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3410000"/>
    <n v="3330000"/>
    <n v="24975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 "/>
    <s v="99 - MULTIPROVINCIAL"/>
    <n v="1960000"/>
    <n v="2635000"/>
    <n v="2019843.779999999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 "/>
    <s v="99 - MULTIPROVINCIAL"/>
    <n v="8800000"/>
    <n v="639000"/>
    <n v="594905.26"/>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 "/>
    <s v="99 - MULTIPROVINCIAL"/>
    <n v="31712900"/>
    <n v="32771100"/>
    <n v="21053894.89000000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 "/>
    <s v="99 - MULTIPROVINCIAL"/>
    <n v="6480231"/>
    <n v="6480231"/>
    <n v="2332016.67"/>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4453245"/>
    <n v="4565659.6000000006"/>
    <n v="2959674.2699999996"/>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 "/>
    <s v="99 - MULTIPROVINCIAL"/>
    <n v="1568284"/>
    <n v="1756384"/>
    <n v="1239090.170000000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50000"/>
    <n v="5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 "/>
    <s v="99 - MULTIPROVINCIAL"/>
    <n v="3800000"/>
    <n v="3800000"/>
    <n v="1628468.6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 "/>
    <s v="99 - MULTIPROVINCIAL"/>
    <n v="1515000"/>
    <n v="815000"/>
    <n v="273029.9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 "/>
    <s v="99 - MULTIPROVINCIAL"/>
    <n v="100000"/>
    <n v="167600"/>
    <n v="152808.3600000000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 "/>
    <s v="99 - MULTIPROVINCIAL"/>
    <n v="150000"/>
    <n v="150000"/>
    <n v="143492.8900000000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230000"/>
    <n v="230000"/>
    <n v="66122.58"/>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4452942"/>
    <n v="3675610"/>
    <n v="866461.1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 "/>
    <s v="99 - MULTIPROVINCIAL"/>
    <n v="250000"/>
    <n v="250000"/>
    <n v="148240.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100000"/>
    <n v="159014.34"/>
    <n v="52634.740000000005"/>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 "/>
    <s v="99 - MULTIPROVINCIAL"/>
    <n v="0"/>
    <n v="174556.42"/>
    <n v="14195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 "/>
    <s v="99 - MULTIPROVINCIAL"/>
    <n v="150000"/>
    <n v="25300"/>
    <n v="23187"/>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 "/>
    <s v="99 - MULTIPROVINCIAL"/>
    <n v="0"/>
    <n v="10800"/>
    <n v="6747.5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 "/>
    <s v="99 - MULTIPROVINCIAL"/>
    <n v="780000"/>
    <n v="276137.17999999993"/>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70000"/>
    <n v="542646.47"/>
    <n v="175091.9900000000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3112000"/>
    <n v="3167300"/>
    <n v="2321597.7599999998"/>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 "/>
    <s v="99 - MULTIPROVINCIAL"/>
    <n v="259998"/>
    <n v="700875.59"/>
    <n v="431431.2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 "/>
    <s v="99 - MULTIPROVINCIAL"/>
    <n v="52000000"/>
    <n v="50600000"/>
    <n v="33711055.3999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 "/>
    <s v="99 - MULTIPROVINCIAL"/>
    <n v="5185126"/>
    <n v="6905126"/>
    <n v="571475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 "/>
    <s v="99 - MULTIPROVINCIAL"/>
    <n v="160000"/>
    <n v="16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 "/>
    <s v="99 - MULTIPROVINCIAL"/>
    <n v="7400000"/>
    <n v="7080000"/>
    <n v="5047784.1100000013"/>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 "/>
    <s v="99 - MULTIPROVINCIAL"/>
    <n v="2110000"/>
    <n v="2310000"/>
    <n v="1573641.23"/>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 "/>
    <s v="99 - MULTIPROVINCIAL"/>
    <n v="750000"/>
    <n v="300000"/>
    <n v="142713.20000000001"/>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 "/>
    <s v="99 - MULTIPROVINCIAL"/>
    <n v="3100000"/>
    <n v="2782000"/>
    <n v="15074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 "/>
    <s v="99 - MULTIPROVINCIAL"/>
    <n v="100000"/>
    <n v="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 "/>
    <s v="99 - MULTIPROVINCIAL"/>
    <n v="900000"/>
    <n v="900000"/>
    <n v="160395.0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 "/>
    <s v="99 - MULTIPROVINCIAL"/>
    <n v="532500"/>
    <n v="532500"/>
    <n v="519802.7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 "/>
    <s v="99 - MULTIPROVINCIAL"/>
    <n v="500000"/>
    <n v="900000"/>
    <n v="649795.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 "/>
    <s v="99 - MULTIPROVINCIAL"/>
    <n v="1150000"/>
    <n v="1418000"/>
    <n v="268128.84999999998"/>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 "/>
    <s v="99 - MULTIPROVINCIAL"/>
    <n v="1500000"/>
    <n v="1500000"/>
    <n v="1055303.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 "/>
    <s v="99 - MULTIPROVINCIAL"/>
    <n v="500000"/>
    <n v="500000"/>
    <n v="305350.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 "/>
    <s v="99 - MULTIPROVINCIAL"/>
    <n v="250000"/>
    <n v="250000"/>
    <n v="767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 "/>
    <s v="99 - MULTIPROVINCIAL"/>
    <n v="300000"/>
    <n v="300000"/>
    <n v="84759.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 "/>
    <s v="99 - MULTIPROVINCIAL"/>
    <n v="100000"/>
    <n v="100000"/>
    <n v="52042.9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 "/>
    <s v="99 - MULTIPROVINCIAL"/>
    <n v="325000"/>
    <n v="325000"/>
    <n v="63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 "/>
    <s v="99 - MULTIPROVINCIAL"/>
    <n v="60000"/>
    <n v="50000"/>
    <n v="4271.600000000000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 "/>
    <s v="99 - MULTIPROVINCIAL"/>
    <n v="5150000"/>
    <n v="5150000"/>
    <n v="4259560.400000000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 "/>
    <s v="99 - MULTIPROVINCIAL"/>
    <n v="1400000"/>
    <n v="1410000"/>
    <n v="566745.84"/>
  </r>
  <r>
    <s v="2024"/>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 "/>
    <s v="99 - MULTIPROVINCIAL"/>
    <n v="875165070"/>
    <n v="869041070"/>
    <n v="563270627.90999985"/>
  </r>
  <r>
    <s v="2024"/>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 "/>
    <s v="99 - MULTIPROVINCIAL"/>
    <n v="280744842"/>
    <n v="282868842"/>
    <n v="106327091.78999999"/>
  </r>
  <r>
    <s v="2024"/>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 "/>
    <s v="99 - MULTIPROVINCIAL"/>
    <n v="74302064"/>
    <n v="74302064"/>
    <n v="53683000"/>
  </r>
  <r>
    <s v="2024"/>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 "/>
    <s v="99 - MULTIPROVINCIAL"/>
    <n v="141800000"/>
    <n v="141800000"/>
    <n v="79975574.590000048"/>
  </r>
  <r>
    <s v="2024"/>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 "/>
    <s v="99 - MULTIPROVINCIAL"/>
    <n v="149702795"/>
    <n v="75100730"/>
    <n v="55442519.780000009"/>
  </r>
  <r>
    <s v="2024"/>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 "/>
    <s v="99 - MULTIPROVINCIAL"/>
    <n v="0"/>
    <n v="13000000"/>
    <n v="1890499.59"/>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 "/>
    <s v="99 - MULTIPROVINCIAL"/>
    <n v="1086913135"/>
    <n v="723326082"/>
    <n v="678313632.09000027"/>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 "/>
    <s v="99 - MULTIPROVINCIAL"/>
    <n v="118312658"/>
    <n v="400312658"/>
    <n v="152406241.09"/>
  </r>
  <r>
    <s v="2024"/>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 "/>
    <s v="99 - MULTIPROVINCIAL"/>
    <n v="11900000"/>
    <n v="6781962"/>
    <n v="5751553.2599999998"/>
  </r>
  <r>
    <s v="2024"/>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 "/>
    <s v="99 - MULTIPROVINCIAL"/>
    <n v="0"/>
    <n v="3700000"/>
    <n v="0"/>
  </r>
  <r>
    <s v="2024"/>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 "/>
    <s v="99 - MULTIPROVINCIAL"/>
    <n v="185855586"/>
    <n v="161770980"/>
    <n v="120769056.07000002"/>
  </r>
  <r>
    <s v="2024"/>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 "/>
    <s v="99 - MULTIPROVINCIAL"/>
    <n v="0"/>
    <n v="30000000"/>
    <n v="0"/>
  </r>
  <r>
    <s v="2024"/>
    <x v="0"/>
    <x v="0"/>
    <x v="0"/>
    <x v="0"/>
    <s v="2 - Poder Ejecutivo"/>
    <s v="0213 - MINISTERIO DE TURISMO"/>
    <s v="0001 - MINISTERIO DE TURISMO"/>
    <s v="2 - SERVICIOS ECONÓMICOS"/>
    <s v="2.9 - Otros servicios económicos"/>
    <s v="2.9.03 - Turismo"/>
    <s v="2.2 - CONTRATACIÓN DE SERVICIOS"/>
    <s v="2.2.6 - SEGUROS"/>
    <s v="N"/>
    <s v="00 - N/A"/>
    <s v="10 - FONDO GENERAL"/>
    <s v=" "/>
    <s v="99 - MULTIPROVINCIAL"/>
    <n v="44314300"/>
    <n v="23814300"/>
    <n v="18977784.460000001"/>
  </r>
  <r>
    <s v="2024"/>
    <x v="0"/>
    <x v="0"/>
    <x v="0"/>
    <x v="0"/>
    <s v="2 - Poder Ejecutivo"/>
    <s v="0213 - MINISTERIO DE TURISMO"/>
    <s v="0001 - MINISTERIO DE TURISMO"/>
    <s v="2 - SERVICIOS ECONÓMICOS"/>
    <s v="2.9 - Otros servicios económicos"/>
    <s v="2.9.03 - Turismo"/>
    <s v="2.2 - CONTRATACIÓN DE SERVICIOS"/>
    <s v="2.2.6 - SEGUROS"/>
    <s v="N"/>
    <s v="00 - N/A"/>
    <s v="20 - FONDOS CON DESTINO ESPECÍFICO"/>
    <s v=" "/>
    <s v="99 - MULTIPROVINCIAL"/>
    <n v="0"/>
    <n v="10000000"/>
    <n v="0"/>
  </r>
  <r>
    <s v="2024"/>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 "/>
    <s v="99 - MULTIPROVINCIAL"/>
    <n v="22299449"/>
    <n v="17693470"/>
    <n v="8211778.7000000002"/>
  </r>
  <r>
    <s v="2024"/>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20 - FONDOS CON DESTINO ESPECÍFICO"/>
    <s v=" "/>
    <s v="99 - MULTIPROVINCIAL"/>
    <n v="0"/>
    <n v="1800000"/>
    <n v="0"/>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 "/>
    <s v="99 - MULTIPROVINCIAL"/>
    <n v="138673396"/>
    <n v="47842110"/>
    <n v="18384055.329999998"/>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 "/>
    <s v="99 - MULTIPROVINCIAL"/>
    <n v="0"/>
    <n v="21500000"/>
    <n v="129485"/>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 "/>
    <s v="99 - MULTIPROVINCIAL"/>
    <n v="127059400"/>
    <n v="127059400"/>
    <n v="0"/>
  </r>
  <r>
    <s v="2024"/>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 "/>
    <s v="99 - MULTIPROVINCIAL"/>
    <n v="28340175"/>
    <n v="19300175"/>
    <n v="16913646.280000001"/>
  </r>
  <r>
    <s v="2024"/>
    <x v="0"/>
    <x v="0"/>
    <x v="0"/>
    <x v="0"/>
    <s v="2 - Poder Ejecutivo"/>
    <s v="0213 - MINISTERIO DE TURISMO"/>
    <s v="0001 - MINISTERIO DE TURISMO"/>
    <s v="2 - SERVICIOS ECONÓMICOS"/>
    <s v="2.9 - Otros servicios económicos"/>
    <s v="2.9.03 - Turismo"/>
    <s v="2.2 - CONTRATACIÓN DE SERVICIOS"/>
    <s v="2.2.9 - OTRAS CONTRATACIONES DE SERVICIOS"/>
    <s v="N"/>
    <s v="00 - N/A"/>
    <s v="20 - FONDOS CON DESTINO ESPECÍFICO"/>
    <s v=" "/>
    <s v="99 - MULTIPROVINCIAL"/>
    <n v="0"/>
    <n v="9500000"/>
    <n v="887653"/>
  </r>
  <r>
    <s v="2024"/>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 "/>
    <s v="99 - MULTIPROVINCIAL"/>
    <n v="6198917"/>
    <n v="3298917"/>
    <n v="1394341.11"/>
  </r>
  <r>
    <s v="2024"/>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20 - FONDOS CON DESTINO ESPECÍFICO"/>
    <s v=" "/>
    <s v="99 - MULTIPROVINCIAL"/>
    <n v="0"/>
    <n v="500000"/>
    <n v="0"/>
  </r>
  <r>
    <s v="2024"/>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 "/>
    <s v="99 - MULTIPROVINCIAL"/>
    <n v="19172485"/>
    <n v="5956323"/>
    <n v="2635219.0999999996"/>
  </r>
  <r>
    <s v="2024"/>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 "/>
    <s v="99 - MULTIPROVINCIAL"/>
    <n v="4625825"/>
    <n v="3744287"/>
    <n v="1986078.56"/>
  </r>
  <r>
    <s v="2024"/>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 "/>
    <s v="99 - MULTIPROVINCIAL"/>
    <n v="500000"/>
    <n v="500000"/>
    <n v="20086.34"/>
  </r>
  <r>
    <s v="2024"/>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 "/>
    <s v="99 - MULTIPROVINCIAL"/>
    <n v="791843"/>
    <n v="3291843"/>
    <n v="1958917.0000000005"/>
  </r>
  <r>
    <s v="2024"/>
    <x v="0"/>
    <x v="0"/>
    <x v="0"/>
    <x v="0"/>
    <s v="2 - Poder Ejecutivo"/>
    <s v="0213 - MINISTERIO DE TURISMO"/>
    <s v="0001 - MINISTERIO DE TURISMO"/>
    <s v="2 - SERVICIOS ECONÓMICOS"/>
    <s v="2.9 - Otros servicios económicos"/>
    <s v="2.9.03 - Turismo"/>
    <s v="2.3 - MATERIALES Y SUMINISTROS"/>
    <s v="2.3.5 - CUERO, CAUCHO Y PLÁSTICO"/>
    <s v="N"/>
    <s v="00 - N/A"/>
    <s v="20 - FONDOS CON DESTINO ESPECÍFICO"/>
    <s v=" "/>
    <s v="99 - MULTIPROVINCIAL"/>
    <n v="0"/>
    <n v="1000000"/>
    <n v="0"/>
  </r>
  <r>
    <s v="2024"/>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 "/>
    <s v="99 - MULTIPROVINCIAL"/>
    <n v="3036746"/>
    <n v="833324"/>
    <n v="201370.07000000004"/>
  </r>
  <r>
    <s v="2024"/>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 "/>
    <s v="99 - MULTIPROVINCIAL"/>
    <n v="42325593"/>
    <n v="33634531"/>
    <n v="29297948.370000001"/>
  </r>
  <r>
    <s v="2024"/>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20 - FONDOS CON DESTINO ESPECÍFICO"/>
    <s v=" "/>
    <s v="99 - MULTIPROVINCIAL"/>
    <n v="0"/>
    <n v="9000000"/>
    <n v="0"/>
  </r>
  <r>
    <s v="2024"/>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 "/>
    <s v="99 - MULTIPROVINCIAL"/>
    <n v="11694752"/>
    <n v="20125141"/>
    <n v="8716819.7400000021"/>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 "/>
    <s v="99 - MULTIPROVINCIAL"/>
    <n v="320900000"/>
    <n v="321840000"/>
    <n v="216548229.01999998"/>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 "/>
    <s v="99 - MULTIPROVINCIAL"/>
    <n v="44000000"/>
    <n v="45000000"/>
    <n v="17695268.600000001"/>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 "/>
    <s v="99 - MULTIPROVINCIAL"/>
    <n v="0"/>
    <n v="60000"/>
    <n v="0"/>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 "/>
    <s v="99 - MULTIPROVINCIAL"/>
    <n v="18500000"/>
    <n v="18500000"/>
    <n v="12173697"/>
  </r>
  <r>
    <s v="2024"/>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 "/>
    <s v="99 - MULTIPROVINCIAL"/>
    <n v="4350000"/>
    <n v="4350000"/>
    <n v="2086705.2199999997"/>
  </r>
  <r>
    <s v="2024"/>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 "/>
    <s v="99 - MULTIPROVINCIAL"/>
    <n v="6000000"/>
    <n v="6000000"/>
    <n v="1658397.26"/>
  </r>
  <r>
    <s v="2024"/>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 "/>
    <s v="99 - MULTIPROVINCIAL"/>
    <n v="15500000"/>
    <n v="25500000"/>
    <n v="11424234"/>
  </r>
  <r>
    <s v="2024"/>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 "/>
    <s v="99 - MULTIPROVINCIAL"/>
    <n v="1600000"/>
    <n v="2600000"/>
    <n v="534051.18999999994"/>
  </r>
  <r>
    <s v="2024"/>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 "/>
    <s v="99 - MULTIPROVINCIAL"/>
    <n v="22600000"/>
    <n v="18100000"/>
    <n v="9824182.2499999981"/>
  </r>
  <r>
    <s v="2024"/>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 "/>
    <s v="99 - MULTIPROVINCIAL"/>
    <n v="29000000"/>
    <n v="33600000"/>
    <n v="16860495.049999997"/>
  </r>
  <r>
    <s v="2024"/>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 "/>
    <s v="99 - MULTIPROVINCIAL"/>
    <n v="41400000"/>
    <n v="46800000"/>
    <n v="7543126.9799999986"/>
  </r>
  <r>
    <s v="2024"/>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 "/>
    <s v="99 - MULTIPROVINCIAL"/>
    <n v="15850000"/>
    <n v="30682800"/>
    <n v="6443591.6200000001"/>
  </r>
  <r>
    <s v="2024"/>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 "/>
    <s v="99 - MULTIPROVINCIAL"/>
    <n v="12000000"/>
    <n v="7667200"/>
    <n v="3798758.99"/>
  </r>
  <r>
    <s v="2024"/>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 "/>
    <s v="99 - MULTIPROVINCIAL"/>
    <n v="2600000"/>
    <n v="4100000"/>
    <n v="1299768.6300000001"/>
  </r>
  <r>
    <s v="2024"/>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 "/>
    <s v="99 - MULTIPROVINCIAL"/>
    <n v="3300000"/>
    <n v="3300000"/>
    <n v="989253"/>
  </r>
  <r>
    <s v="2024"/>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 "/>
    <s v="99 - MULTIPROVINCIAL"/>
    <n v="1050000"/>
    <n v="1050000"/>
    <n v="281375.71999999997"/>
  </r>
  <r>
    <s v="2024"/>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 "/>
    <s v="99 - MULTIPROVINCIAL"/>
    <n v="100000"/>
    <n v="100000"/>
    <n v="28794.989999999998"/>
  </r>
  <r>
    <s v="2024"/>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 "/>
    <s v="99 - MULTIPROVINCIAL"/>
    <n v="2800000"/>
    <n v="2800000"/>
    <n v="82600"/>
  </r>
  <r>
    <s v="2024"/>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 "/>
    <s v="99 - MULTIPROVINCIAL"/>
    <n v="4300000"/>
    <n v="4620145.63"/>
    <n v="2098342.13"/>
  </r>
  <r>
    <s v="2024"/>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 "/>
    <s v="99 - MULTIPROVINCIAL"/>
    <n v="27700000"/>
    <n v="20700000"/>
    <n v="5177190.59"/>
  </r>
  <r>
    <s v="2024"/>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 "/>
    <s v="99 - MULTIPROVINCIAL"/>
    <n v="20550000"/>
    <n v="19803850.649999999"/>
    <n v="4810459.7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 "/>
    <s v="99 - MULTIPROVINCIAL"/>
    <n v="4651744377"/>
    <n v="3872921461.4000001"/>
    <n v="3227434549.749998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 "/>
    <s v="99 - MULTIPROVINCIAL"/>
    <n v="700000"/>
    <n v="700000"/>
    <n v="524999.9700000000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 "/>
    <s v="99 - MULTIPROVINCIAL"/>
    <n v="962272666"/>
    <n v="941981666"/>
    <n v="887023105.7100000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 "/>
    <s v="99 - MULTIPROVINCIAL"/>
    <n v="269897104"/>
    <n v="280913104"/>
    <n v="210684827.9699999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 "/>
    <s v="99 - MULTIPROVINCIAL"/>
    <n v="25509600"/>
    <n v="25509600"/>
    <n v="21258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 "/>
    <s v="99 - MULTIPROVINCIAL"/>
    <n v="6000000"/>
    <n v="6000000"/>
    <n v="45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 "/>
    <s v="99 - MULTIPROVINCIAL"/>
    <n v="0"/>
    <n v="827332944.36000001"/>
    <n v="689444120.2000001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10 - FONDO GENERAL"/>
    <s v=" "/>
    <s v="99 - MULTIPROVINCIAL"/>
    <n v="76000000"/>
    <n v="76000000"/>
    <n v="63333333.2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 "/>
    <s v="99 - MULTIPROVINCIAL"/>
    <n v="282897196"/>
    <n v="282897196"/>
    <n v="209020254.2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 "/>
    <s v="99 - MULTIPROVINCIAL"/>
    <n v="7800000"/>
    <n v="7800000"/>
    <n v="585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 "/>
    <s v="99 - MULTIPROVINCIAL"/>
    <n v="37480169"/>
    <n v="37480169"/>
    <n v="28110126.78000000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 "/>
    <s v="99 - MULTIPROVINCIAL"/>
    <n v="9090000"/>
    <n v="9090000"/>
    <n v="7575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 "/>
    <s v="99 - MULTIPROVINCIAL"/>
    <n v="13400000"/>
    <n v="13400000"/>
    <n v="10050000.02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 "/>
    <s v="99 - MULTIPROVINCIAL"/>
    <n v="133365000"/>
    <n v="133365000"/>
    <n v="10002375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 "/>
    <s v="99 - MULTIPROVINCIAL"/>
    <n v="27916000"/>
    <n v="27916000"/>
    <n v="23263333.40000000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 "/>
    <s v="99 - MULTIPROVINCIAL"/>
    <n v="105837602"/>
    <n v="105837602"/>
    <n v="79378201.53000001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18000000"/>
    <n v="18000000"/>
    <n v="15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 "/>
    <s v="99 - MULTIPROVINCIAL"/>
    <n v="9764395"/>
    <n v="9764395"/>
    <n v="7323296.040000004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89101806"/>
    <n v="90223076.019999996"/>
    <n v="75185893.29999998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 "/>
    <s v="99 - MULTIPROVINCIAL"/>
    <n v="70867353"/>
    <n v="68867353"/>
    <n v="51650514.71999998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 "/>
    <s v="99 - MULTIPROVINCIAL"/>
    <n v="7499765"/>
    <n v="7499765"/>
    <n v="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10 - FONDO GENERAL"/>
    <s v=" "/>
    <s v="99 - MULTIPROVINCIAL"/>
    <n v="3000000"/>
    <n v="3000000"/>
    <n v="25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 "/>
    <s v="99 - MULTIPROVINCIAL"/>
    <n v="12510679"/>
    <n v="12510679"/>
    <n v="9383009.220000000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 "/>
    <s v="99 - MULTIPROVINCIAL"/>
    <n v="83396279"/>
    <n v="77786802.219999999"/>
    <n v="64822335.19999998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 "/>
    <s v="99 - MULTIPROVINCIAL"/>
    <n v="430920430"/>
    <n v="454593777"/>
    <n v="348533188.0200000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 "/>
    <s v="99 - MULTIPROVINCIAL"/>
    <n v="6880000"/>
    <n v="6880000"/>
    <n v="5160000.059999999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 "/>
    <s v="99 - MULTIPROVINCIAL"/>
    <n v="34654446"/>
    <n v="34654446"/>
    <n v="25990834.59000001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 "/>
    <s v="99 - MULTIPROVINCIAL"/>
    <n v="1275866"/>
    <n v="1275866"/>
    <n v="948566.1099999996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 "/>
    <s v="99 - MULTIPROVINCIAL"/>
    <n v="15737449"/>
    <n v="15737449"/>
    <n v="11811420.13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 "/>
    <s v="99 - MULTIPROVINCIAL"/>
    <n v="14714953"/>
    <n v="14714953"/>
    <n v="10999548.04000000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 "/>
    <s v="99 - MULTIPROVINCIAL"/>
    <n v="364385907"/>
    <n v="364385907"/>
    <n v="264688677.2099995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 "/>
    <s v="99 - MULTIPROVINCIAL"/>
    <n v="850000"/>
    <n v="850000"/>
    <n v="708333.29999999993"/>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 "/>
    <s v="99 - MULTIPROVINCIAL"/>
    <n v="248725200"/>
    <n v="226023369"/>
    <n v="150772245.8399999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70 - DONACION EXTERNA"/>
    <s v=" "/>
    <s v="99 - MULTIPROVINCIAL"/>
    <n v="6479925"/>
    <n v="6479925"/>
    <n v="0"/>
  </r>
  <r>
    <s v="2024"/>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 "/>
    <s v="99 - MULTIPROVINCIAL"/>
    <n v="1229862782"/>
    <n v="1229862782"/>
    <n v="1024885644.5700001"/>
  </r>
  <r>
    <s v="2024"/>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 "/>
    <s v="99 - MULTIPROVINCIAL"/>
    <n v="8714088"/>
    <n v="8714088"/>
    <n v="7261740"/>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 "/>
    <s v="99 - MULTIPROVINCIAL"/>
    <n v="69484140"/>
    <n v="69484140"/>
    <n v="57903450"/>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2 - CONTRATACIÓN DE SERVICIOS"/>
    <s v="2.2.8 - OTROS SERVICIOS NO INCLUIDOS EN CONCEPTOS ANTERIORES"/>
    <s v="N"/>
    <s v="00 - N/A"/>
    <s v="70 - DONACION EXTERNA"/>
    <s v=" "/>
    <s v="99 - MULTIPROVINCIAL"/>
    <n v="4595028"/>
    <n v="4595028"/>
    <n v="0"/>
  </r>
  <r>
    <s v="2024"/>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 "/>
    <s v="99 - MULTIPROVINCIAL"/>
    <n v="263952375"/>
    <n v="263952375"/>
    <n v="219960312.5"/>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 "/>
    <s v="99 - MULTIPROVINCIAL"/>
    <n v="337603931"/>
    <n v="336007264"/>
    <n v="218150799.66000006"/>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 "/>
    <s v="99 - MULTIPROVINCIAL"/>
    <n v="82566157"/>
    <n v="84162824"/>
    <n v="31684308.330000002"/>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44780292"/>
    <n v="44780292"/>
    <n v="32472088.019999955"/>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 "/>
    <s v="99 - MULTIPROVINCIAL"/>
    <n v="25525000"/>
    <n v="25525000"/>
    <n v="20588861.970000003"/>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7450000"/>
    <n v="6681896"/>
    <n v="3291511.8499999996"/>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 "/>
    <s v="99 - MULTIPROVINCIAL"/>
    <n v="0"/>
    <n v="7300000"/>
    <n v="1816750.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 "/>
    <s v="99 - MULTIPROVINCIAL"/>
    <n v="4560000"/>
    <n v="5880000"/>
    <n v="4769598.3499999996"/>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70 - DONACION EXTERNA"/>
    <s v=" "/>
    <s v="99 - MULTIPROVINCIAL"/>
    <n v="0"/>
    <n v="140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 "/>
    <s v="99 - MULTIPROVINCIAL"/>
    <n v="2230779"/>
    <n v="3058573"/>
    <n v="2168333.7799999998"/>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70 - DONACION EXTERNA"/>
    <s v=" "/>
    <s v="99 - MULTIPROVINCIAL"/>
    <n v="0"/>
    <n v="190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 "/>
    <s v="99 - MULTIPROVINCIAL"/>
    <n v="36484000"/>
    <n v="37861320"/>
    <n v="30403852.020000007"/>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 "/>
    <s v="99 - MULTIPROVINCIAL"/>
    <n v="0"/>
    <n v="6900000"/>
    <n v="229038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 "/>
    <s v="99 - MULTIPROVINCIAL"/>
    <n v="4230000"/>
    <n v="2956432"/>
    <n v="2457103.56"/>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 "/>
    <s v="99 - MULTIPROVINCIAL"/>
    <n v="7850000"/>
    <n v="5000000"/>
    <n v="3339477.53"/>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 "/>
    <s v="99 - MULTIPROVINCIAL"/>
    <n v="0"/>
    <n v="2000000"/>
    <n v="200000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1405126"/>
    <n v="16598116"/>
    <n v="14858489.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 "/>
    <s v="99 - MULTIPROVINCIAL"/>
    <n v="0"/>
    <n v="335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13116000"/>
    <n v="9866000"/>
    <n v="8327265.2100000009"/>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 "/>
    <s v="99 - MULTIPROVINCIAL"/>
    <n v="0"/>
    <n v="1500000"/>
    <n v="144580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 "/>
    <s v="99 - MULTIPROVINCIAL"/>
    <n v="2850000"/>
    <n v="3633706"/>
    <n v="2074968.7200000004"/>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70 - DONACION EXTERNA"/>
    <s v=" "/>
    <s v="99 - MULTIPROVINCIAL"/>
    <n v="0"/>
    <n v="1106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 "/>
    <s v="99 - MULTIPROVINCIAL"/>
    <n v="1475000"/>
    <n v="2083748"/>
    <n v="1229864.8299999998"/>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1950000"/>
    <n v="2222240"/>
    <n v="1726916.44"/>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70 - DONACION EXTERNA"/>
    <s v=" "/>
    <s v="99 - MULTIPROVINCIAL"/>
    <n v="0"/>
    <n v="706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 "/>
    <s v="99 - MULTIPROVINCIAL"/>
    <n v="125000"/>
    <n v="125000"/>
    <n v="7861.87"/>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 "/>
    <s v="99 - MULTIPROVINCIAL"/>
    <n v="925000"/>
    <n v="541568"/>
    <n v="278732.02"/>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 "/>
    <s v="99 - MULTIPROVINCIAL"/>
    <n v="280000"/>
    <n v="313875"/>
    <n v="33820.85"/>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 "/>
    <s v="99 - MULTIPROVINCIAL"/>
    <n v="8700000"/>
    <n v="8066000"/>
    <n v="6374372.0500000007"/>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8121296"/>
    <n v="5963727"/>
    <n v="3735172.8100000005"/>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 "/>
    <s v="99 - MULTIPROVINCIAL"/>
    <n v="0"/>
    <n v="170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 "/>
    <s v="99 - MULTIPROVINCIAL"/>
    <n v="450000"/>
    <n v="550000"/>
    <n v="501713.88"/>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 "/>
    <s v="99 - MULTIPROVINCIAL"/>
    <n v="0"/>
    <n v="3089944.89"/>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 "/>
    <s v="99 - MULTIPROVINCIAL"/>
    <n v="110000"/>
    <n v="11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 "/>
    <s v="99 - MULTIPROVINCIAL"/>
    <n v="0"/>
    <n v="782941"/>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 "/>
    <s v="99 - MULTIPROVINCIAL"/>
    <n v="0"/>
    <n v="467068"/>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 "/>
    <s v="99 - MULTIPROVINCIAL"/>
    <n v="150000"/>
    <n v="377565"/>
    <n v="24505.3"/>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 "/>
    <s v="99 - MULTIPROVINCIAL"/>
    <n v="0"/>
    <n v="2139797"/>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 "/>
    <s v="99 - MULTIPROVINCIAL"/>
    <n v="310000"/>
    <n v="322435"/>
    <n v="322435"/>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 "/>
    <s v="99 - MULTIPROVINCIAL"/>
    <n v="500000"/>
    <n v="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 "/>
    <s v="99 - MULTIPROVINCIAL"/>
    <n v="0"/>
    <n v="7048959.3599999994"/>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 "/>
    <s v="99 - MULTIPROVINCIAL"/>
    <n v="1500000"/>
    <n v="1660000"/>
    <n v="610262"/>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 "/>
    <s v="99 - MULTIPROVINCIAL"/>
    <n v="0"/>
    <n v="3302802"/>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10 - FONDO GENERAL"/>
    <s v=" "/>
    <s v="99 - MULTIPROVINCIAL"/>
    <n v="40000"/>
    <n v="4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 "/>
    <s v="99 - MULTIPROVINCIAL"/>
    <n v="4000000"/>
    <n v="11651013"/>
    <n v="1289527.3599999999"/>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 "/>
    <s v="99 - MULTIPROVINCIAL"/>
    <n v="750000"/>
    <n v="25000"/>
    <n v="1140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 "/>
    <s v="99 - MULTIPROVINCIAL"/>
    <n v="100000"/>
    <n v="25000"/>
    <n v="480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 "/>
    <s v="99 - MULTIPROVINCIAL"/>
    <n v="4408000"/>
    <n v="1072000"/>
    <n v="341846"/>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 "/>
    <s v="99 - MULTIPROVINCIAL"/>
    <n v="1200000"/>
    <n v="212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 "/>
    <s v="99 - MULTIPROVINCIAL"/>
    <n v="5230000"/>
    <n v="737551"/>
    <n v="697550.92999999993"/>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 "/>
    <s v="99 - MULTIPROVINCIAL"/>
    <n v="3420000"/>
    <n v="5739036"/>
    <n v="1640996.48"/>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 "/>
    <s v="99 - MULTIPROVINCIAL"/>
    <n v="1000000"/>
    <n v="244300"/>
    <n v="106008"/>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 "/>
    <s v="99 - MULTIPROVINCIAL"/>
    <n v="700000"/>
    <n v="1157600"/>
    <n v="59885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 "/>
    <s v="99 - MULTIPROVINCIAL"/>
    <n v="400000"/>
    <n v="112700"/>
    <n v="88676.67"/>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4 - PRODUCTOS FARMACÉUTICOS"/>
    <s v="N"/>
    <s v="00 - N/A"/>
    <s v="10 - FONDO GENERAL"/>
    <s v=" "/>
    <s v="99 - MULTIPROVINCIAL"/>
    <n v="400000"/>
    <n v="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5 - CUERO, CAUCHO Y PLÁSTICO"/>
    <s v="N"/>
    <s v="00 - N/A"/>
    <s v="10 - FONDO GENERAL"/>
    <s v=" "/>
    <s v="99 - MULTIPROVINCIAL"/>
    <n v="50000"/>
    <n v="211000"/>
    <n v="210158"/>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6 - PRODUCTOS DE MINERALES, METÁLICOS Y NO METÁLICOS"/>
    <s v="N"/>
    <s v="00 - N/A"/>
    <s v="10 - FONDO GENERAL"/>
    <s v=" "/>
    <s v="99 - MULTIPROVINCIAL"/>
    <n v="0"/>
    <n v="15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 "/>
    <s v="99 - MULTIPROVINCIAL"/>
    <n v="500000"/>
    <n v="500000"/>
    <n v="6000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 "/>
    <s v="99 - MULTIPROVINCIAL"/>
    <n v="1900000"/>
    <n v="2355800"/>
    <n v="1105186.6499999999"/>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 "/>
    <s v="99 - MULTIPROVINCIAL"/>
    <n v="550000"/>
    <n v="105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 "/>
    <s v="99 - MULTIPROVINCIAL"/>
    <n v="50000"/>
    <n v="5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 "/>
    <s v="99 - MULTIPROVINCIAL"/>
    <n v="100000"/>
    <n v="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 "/>
    <s v="99 - MULTIPROVINCIAL"/>
    <n v="400000"/>
    <n v="1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 "/>
    <s v="99 - MULTIPROVINCIAL"/>
    <n v="400000"/>
    <n v="390000"/>
    <n v="0"/>
  </r>
  <r>
    <s v="2024"/>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 "/>
    <s v="99 - MULTIPROVINCIAL"/>
    <n v="100000"/>
    <n v="100000"/>
    <n v="0"/>
  </r>
  <r>
    <s v="2024"/>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 "/>
    <s v="99 - MULTIPROVINCIAL"/>
    <n v="650000"/>
    <n v="26600"/>
    <n v="26550"/>
  </r>
  <r>
    <s v="2024"/>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 "/>
    <s v="99 - MULTIPROVINCIAL"/>
    <n v="100000"/>
    <n v="100000"/>
    <n v="0"/>
  </r>
  <r>
    <s v="2024"/>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 "/>
    <s v="99 - MULTIPROVINCIAL"/>
    <n v="750000"/>
    <n v="337000"/>
    <n v="22591.1"/>
  </r>
  <r>
    <s v="2024"/>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 "/>
    <s v="99 - MULTIPROVINCIAL"/>
    <n v="1310000"/>
    <n v="2160000"/>
    <n v="1665140.4"/>
  </r>
  <r>
    <s v="2024"/>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 "/>
    <s v="99 - MULTIPROVINCIAL"/>
    <n v="2300000"/>
    <n v="2486400"/>
    <n v="794619.3"/>
  </r>
  <r>
    <s v="2024"/>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 "/>
    <s v="99 - MULTIPROVINCIAL"/>
    <n v="899000"/>
    <n v="598560"/>
    <n v="501038.62"/>
  </r>
  <r>
    <s v="2024"/>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 "/>
    <s v="99 - MULTIPROVINCIAL"/>
    <n v="700000"/>
    <n v="500000"/>
    <n v="100772.5"/>
  </r>
  <r>
    <s v="2024"/>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 "/>
    <s v="99 - MULTIPROVINCIAL"/>
    <n v="0"/>
    <n v="200000"/>
    <n v="200000"/>
  </r>
  <r>
    <s v="2024"/>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 "/>
    <s v="99 - MULTIPROVINCIAL"/>
    <n v="22048472"/>
    <n v="13359772"/>
    <n v="11444622.449999999"/>
  </r>
  <r>
    <s v="2024"/>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 "/>
    <s v="99 - MULTIPROVINCIAL"/>
    <n v="0"/>
    <n v="1450000"/>
    <n v="600000"/>
  </r>
  <r>
    <s v="2024"/>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 "/>
    <s v="99 - MULTIPROVINCIAL"/>
    <n v="4864000"/>
    <n v="3200000"/>
    <n v="1245808.82"/>
  </r>
  <r>
    <s v="2024"/>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 "/>
    <s v="99 - MULTIPROVINCIAL"/>
    <n v="6185000"/>
    <n v="8586240"/>
    <n v="3039511.5"/>
  </r>
  <r>
    <s v="2024"/>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 "/>
    <s v="99 - MULTIPROVINCIAL"/>
    <n v="480310"/>
    <n v="310"/>
    <n v="0"/>
  </r>
  <r>
    <s v="2024"/>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 "/>
    <s v="99 - MULTIPROVINCIAL"/>
    <n v="114034"/>
    <n v="4034"/>
    <n v="0"/>
  </r>
  <r>
    <s v="2024"/>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 "/>
    <s v="99 - MULTIPROVINCIAL"/>
    <n v="65500"/>
    <n v="15500"/>
    <n v="0"/>
  </r>
  <r>
    <s v="2024"/>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 "/>
    <s v="99 - MULTIPROVINCIAL"/>
    <n v="332000"/>
    <n v="332000"/>
    <n v="0"/>
  </r>
  <r>
    <s v="2024"/>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 "/>
    <s v="99 - MULTIPROVINCIAL"/>
    <n v="200000"/>
    <n v="840000"/>
    <n v="65000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 "/>
    <s v="99 - MULTIPROVINCIAL"/>
    <n v="190477123"/>
    <n v="0"/>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 "/>
    <s v="99 - MULTIPROVINCIAL"/>
    <n v="69762599"/>
    <n v="0"/>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 "/>
    <s v="99 - MULTIPROVINCIAL"/>
    <n v="26193360"/>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 "/>
    <s v="99 - MULTIPROVINCIAL"/>
    <n v="8500000"/>
    <n v="8500000"/>
    <n v="6625309.1599999983"/>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 "/>
    <s v="99 - MULTIPROVINCIAL"/>
    <n v="13100000"/>
    <n v="4759121"/>
    <n v="1993834.08"/>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 "/>
    <s v="99 - MULTIPROVINCIAL"/>
    <n v="0"/>
    <n v="42226940"/>
    <n v="16911531.800000001"/>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 "/>
    <s v="99 - MULTIPROVINCIAL"/>
    <n v="1850000"/>
    <n v="1650000"/>
    <n v="755473.6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 "/>
    <s v="99 - MULTIPROVINCIAL"/>
    <n v="0"/>
    <n v="1058737"/>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 "/>
    <s v="99 - MULTIPROVINCIAL"/>
    <n v="50000"/>
    <n v="750000"/>
    <n v="43826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 "/>
    <s v="99 - MULTIPROVINCIAL"/>
    <n v="29200000"/>
    <n v="24176000"/>
    <n v="18644689.910000008"/>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 "/>
    <s v="99 - MULTIPROVINCIAL"/>
    <n v="0"/>
    <n v="8721406"/>
    <n v="1985850.3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 "/>
    <s v="99 - MULTIPROVINCIAL"/>
    <n v="4400000"/>
    <n v="6959000"/>
    <n v="695900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 "/>
    <s v="99 - MULTIPROVINCIAL"/>
    <n v="7050000"/>
    <n v="5500000"/>
    <n v="2755514.81"/>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70 - DONACION EXTERNA"/>
    <s v=" "/>
    <s v="99 - MULTIPROVINCIAL"/>
    <n v="0"/>
    <n v="1000000"/>
    <n v="797793.9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 "/>
    <s v="99 - MULTIPROVINCIAL"/>
    <n v="6345000"/>
    <n v="2627000"/>
    <n v="1039584.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 "/>
    <s v="99 - MULTIPROVINCIAL"/>
    <n v="0"/>
    <n v="21184619"/>
    <n v="55007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 "/>
    <s v="99 - MULTIPROVINCIAL"/>
    <n v="7070000"/>
    <n v="4470879"/>
    <n v="2482265.4"/>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 "/>
    <s v="99 - MULTIPROVINCIAL"/>
    <n v="0"/>
    <n v="11133962.49"/>
    <n v="1592615.04"/>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 "/>
    <s v="99 - MULTIPROVINCIAL"/>
    <n v="4450000"/>
    <n v="5948206"/>
    <n v="5459097.6199999992"/>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70 - DONACION EXTERNA"/>
    <s v=" "/>
    <s v="99 - MULTIPROVINCIAL"/>
    <n v="0"/>
    <n v="1103289"/>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 "/>
    <s v="99 - MULTIPROVINCIAL"/>
    <n v="1800000"/>
    <n v="1180166"/>
    <n v="1100992.4099999999"/>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70 - DONACION EXTERNA"/>
    <s v=" "/>
    <s v="99 - MULTIPROVINCIAL"/>
    <n v="0"/>
    <n v="80000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 "/>
    <s v="99 - MULTIPROVINCIAL"/>
    <n v="1062000"/>
    <n v="307200"/>
    <n v="22920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70 - DONACION EXTERNA"/>
    <s v=" "/>
    <s v="99 - MULTIPROVINCIAL"/>
    <n v="0"/>
    <n v="30000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 "/>
    <s v="99 - MULTIPROVINCIAL"/>
    <n v="0"/>
    <n v="260000"/>
    <n v="207642.78000000003"/>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 "/>
    <s v="99 - MULTIPROVINCIAL"/>
    <n v="700000"/>
    <n v="1222000"/>
    <n v="1201766.1500000001"/>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70 - DONACION EXTERNA"/>
    <s v=" "/>
    <s v="99 - MULTIPROVINCIAL"/>
    <n v="0"/>
    <n v="30000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 "/>
    <s v="99 - MULTIPROVINCIAL"/>
    <n v="350000"/>
    <n v="370800"/>
    <n v="85714.12"/>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70 - DONACION EXTERNA"/>
    <s v=" "/>
    <s v="99 - MULTIPROVINCIAL"/>
    <n v="0"/>
    <n v="12000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 "/>
    <s v="99 - MULTIPROVINCIAL"/>
    <n v="8125000"/>
    <n v="9520628"/>
    <n v="5636891.9900000002"/>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70 - DONACION EXTERNA"/>
    <s v=" "/>
    <s v="99 - MULTIPROVINCIAL"/>
    <n v="0"/>
    <n v="678228"/>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 "/>
    <s v="99 - MULTIPROVINCIAL"/>
    <n v="5768000"/>
    <n v="7474000"/>
    <n v="5795079.5899999989"/>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 "/>
    <s v="99 - MULTIPROVINCIAL"/>
    <n v="0"/>
    <n v="4480000"/>
    <n v="71781.010000000009"/>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 "/>
    <s v="99 - MULTIPROVINCIAL"/>
    <n v="1625000"/>
    <n v="1625000"/>
    <n v="55000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 "/>
    <s v="99 - MULTIPROVINCIAL"/>
    <n v="375000"/>
    <n v="250000"/>
    <n v="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183480"/>
    <n v="183480"/>
    <n v="82302.549999999988"/>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300000"/>
    <n v="300000"/>
    <n v="56815"/>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200000"/>
    <n v="20000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200000"/>
    <n v="2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100000"/>
    <n v="1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200000"/>
    <n v="200000"/>
    <n v="0"/>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 "/>
    <s v="99 - MULTIPROVINCIAL"/>
    <n v="673043105"/>
    <n v="718091657"/>
    <n v="483279616.56999999"/>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 "/>
    <s v="99 - MULTIPROVINCIAL"/>
    <n v="277993000"/>
    <n v="225618716"/>
    <n v="73892570.230000004"/>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 "/>
    <s v="99 - MULTIPROVINCIAL"/>
    <n v="93648251"/>
    <n v="98948896"/>
    <n v="72417954.149999991"/>
  </r>
  <r>
    <s v="2024"/>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 "/>
    <s v="99 - MULTIPROVINCIAL"/>
    <n v="101406732"/>
    <n v="97256732"/>
    <n v="65864125.779999971"/>
  </r>
  <r>
    <s v="2024"/>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 "/>
    <s v="99 - MULTIPROVINCIAL"/>
    <n v="18700000"/>
    <n v="20218511"/>
    <n v="5232533.96"/>
  </r>
  <r>
    <s v="2024"/>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 "/>
    <s v="99 - MULTIPROVINCIAL"/>
    <n v="17100000"/>
    <n v="13800000"/>
    <n v="7482447.5"/>
  </r>
  <r>
    <s v="2024"/>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 "/>
    <s v="99 - MULTIPROVINCIAL"/>
    <n v="1680000"/>
    <n v="930000"/>
    <n v="545750.33000000007"/>
  </r>
  <r>
    <s v="2024"/>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 "/>
    <s v="99 - MULTIPROVINCIAL"/>
    <n v="21540000"/>
    <n v="28391967"/>
    <n v="2319861.2300000004"/>
  </r>
  <r>
    <s v="2024"/>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 "/>
    <s v="99 - MULTIPROVINCIAL"/>
    <n v="12251000"/>
    <n v="12251000"/>
    <n v="9164150.2799999993"/>
  </r>
  <r>
    <s v="2024"/>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 "/>
    <s v="99 - MULTIPROVINCIAL"/>
    <n v="0"/>
    <n v="260000"/>
    <n v="0"/>
  </r>
  <r>
    <s v="2024"/>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 "/>
    <s v="99 - MULTIPROVINCIAL"/>
    <n v="76695138"/>
    <n v="75814928"/>
    <n v="10779523.740000002"/>
  </r>
  <r>
    <s v="2024"/>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129590000"/>
    <n v="120007327"/>
    <n v="42883828.390000008"/>
  </r>
  <r>
    <s v="2024"/>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 "/>
    <s v="99 - MULTIPROVINCIAL"/>
    <n v="26119244"/>
    <n v="43358635"/>
    <n v="19429705.91"/>
  </r>
  <r>
    <s v="2024"/>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 "/>
    <s v="99 - MULTIPROVINCIAL"/>
    <n v="2200000"/>
    <n v="2510000"/>
    <n v="1016304.56"/>
  </r>
  <r>
    <s v="2024"/>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 "/>
    <s v="99 - MULTIPROVINCIAL"/>
    <n v="2090000"/>
    <n v="1050000"/>
    <n v="243720.61999999997"/>
  </r>
  <r>
    <s v="2024"/>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 "/>
    <s v="99 - MULTIPROVINCIAL"/>
    <n v="4000000"/>
    <n v="2729150"/>
    <n v="2043676.1399999997"/>
  </r>
  <r>
    <s v="2024"/>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 "/>
    <s v="99 - MULTIPROVINCIAL"/>
    <n v="10000"/>
    <n v="10000"/>
    <n v="0"/>
  </r>
  <r>
    <s v="2024"/>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 "/>
    <s v="99 - MULTIPROVINCIAL"/>
    <n v="440000"/>
    <n v="900000"/>
    <n v="553210.39"/>
  </r>
  <r>
    <s v="2024"/>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 "/>
    <s v="99 - MULTIPROVINCIAL"/>
    <n v="550000"/>
    <n v="1143045"/>
    <n v="247106.05"/>
  </r>
  <r>
    <s v="2024"/>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21300000"/>
    <n v="22310100"/>
    <n v="13801296.389999999"/>
  </r>
  <r>
    <s v="2024"/>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 "/>
    <s v="99 - MULTIPROVINCIAL"/>
    <n v="11150000"/>
    <n v="11432772"/>
    <n v="6039864.7999999989"/>
  </r>
  <r>
    <s v="2024"/>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 "/>
    <s v="99 - MULTIPROVINCIAL"/>
    <n v="0"/>
    <n v="250000"/>
    <n v="0"/>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 "/>
    <s v="99 - MULTIPROVINCIAL"/>
    <n v="86715841"/>
    <n v="87593391.129999995"/>
    <n v="59484568.439999998"/>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 "/>
    <s v="99 - MULTIPROVINCIAL"/>
    <n v="7091797"/>
    <n v="7091797"/>
    <n v="771795.36"/>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 "/>
    <s v="99 - MULTIPROVINCIAL"/>
    <n v="9907020"/>
    <n v="11291146.560000001"/>
    <n v="8407836.9499999993"/>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 "/>
    <s v="99 - MULTIPROVINCIAL"/>
    <n v="810000"/>
    <n v="480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 "/>
    <s v="99 - MULTIPROVINCIAL"/>
    <n v="0"/>
    <n v="150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10 - FONDO GENERAL"/>
    <s v=" "/>
    <s v="99 - MULTIPROVINCIAL"/>
    <n v="2715000"/>
    <n v="26438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 "/>
    <s v="99 - MULTIPROVINCIAL"/>
    <n v="0"/>
    <n v="540000"/>
    <n v="38700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10 - FONDO GENERAL"/>
    <s v=" "/>
    <s v="99 - MULTIPROVINCIAL"/>
    <n v="0"/>
    <n v="330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 "/>
    <s v="99 - MULTIPROVINCIAL"/>
    <n v="0"/>
    <n v="320000"/>
    <n v="317586.38"/>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 "/>
    <s v="99 - MULTIPROVINCIAL"/>
    <n v="1192686"/>
    <n v="1349582.46"/>
    <n v="1349582.46"/>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 "/>
    <s v="99 - MULTIPROVINCIAL"/>
    <n v="0"/>
    <n v="59613.89"/>
    <n v="33748"/>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4808192"/>
    <n v="3989618.85"/>
    <n v="2059201.0099999998"/>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 "/>
    <s v="99 - MULTIPROVINCIAL"/>
    <n v="0"/>
    <n v="539842.71"/>
    <n v="143333.3600000000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10 - FONDO GENERAL"/>
    <s v=" "/>
    <s v="99 - MULTIPROVINCIAL"/>
    <n v="354000"/>
    <n v="354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 "/>
    <s v="99 - MULTIPROVINCIAL"/>
    <n v="0"/>
    <n v="74750"/>
    <n v="62111"/>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2 - TEXTILES Y VESTUARIOS"/>
    <s v="N"/>
    <s v="00 - N/A"/>
    <s v="10 - FONDO GENERAL"/>
    <s v=" "/>
    <s v="99 - MULTIPROVINCIAL"/>
    <n v="600000"/>
    <n v="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10 - FONDO GENERAL"/>
    <s v=" "/>
    <s v="99 - MULTIPROVINCIAL"/>
    <n v="150000"/>
    <n v="15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 "/>
    <s v="99 - MULTIPROVINCIAL"/>
    <n v="0"/>
    <n v="49500"/>
    <n v="4472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1000000"/>
    <n v="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 "/>
    <s v="99 - MULTIPROVINCIAL"/>
    <n v="0"/>
    <n v="700000"/>
    <n v="35000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10 - FONDO GENERAL"/>
    <s v=" "/>
    <s v="99 - MULTIPROVINCIAL"/>
    <n v="180000"/>
    <n v="2512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 "/>
    <s v="99 - MULTIPROVINCIAL"/>
    <n v="0"/>
    <n v="206600"/>
    <n v="157138.22000000003"/>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 "/>
    <s v="99 - MULTIPROVINCIAL"/>
    <n v="53295808"/>
    <n v="52382902"/>
    <n v="36890726.579999998"/>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 "/>
    <s v="99 - MULTIPROVINCIAL"/>
    <n v="41477752"/>
    <n v="41895658"/>
    <n v="27133831.559999999"/>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 "/>
    <s v="99 - MULTIPROVINCIAL"/>
    <n v="24340100"/>
    <n v="24835100"/>
    <n v="9576479.7599999998"/>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 "/>
    <s v="99 - MULTIPROVINCIAL"/>
    <n v="825900"/>
    <n v="825900"/>
    <n v="703379.35"/>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 "/>
    <s v="99 - MULTIPROVINCIAL"/>
    <n v="7528200"/>
    <n v="7528200"/>
    <n v="5328902.7099999981"/>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 "/>
    <s v="99 - MULTIPROVINCIAL"/>
    <n v="5750800"/>
    <n v="5750800"/>
    <n v="4152114.94"/>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 "/>
    <s v="99 - MULTIPROVINCIAL"/>
    <n v="27491000"/>
    <n v="28175000"/>
    <n v="20339603.779999994"/>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 "/>
    <s v="99 - MULTIPROVINCIAL"/>
    <n v="310000"/>
    <n v="588700"/>
    <n v="101812.26999999999"/>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 "/>
    <s v="99 - MULTIPROVINCIAL"/>
    <n v="9000"/>
    <n v="9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 "/>
    <s v="99 - MULTIPROVINCIAL"/>
    <n v="6000"/>
    <n v="6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 "/>
    <s v="99 - MULTIPROVINCIAL"/>
    <n v="1076000"/>
    <n v="1786000"/>
    <n v="1066653.8999999997"/>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 "/>
    <s v="99 - MULTIPROVINCIAL"/>
    <n v="680000"/>
    <n v="680000"/>
    <n v="320991"/>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 "/>
    <s v="99 - MULTIPROVINCIAL"/>
    <n v="250000"/>
    <n v="250000"/>
    <n v="160840.95999999999"/>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 "/>
    <s v="99 - MULTIPROVINCIAL"/>
    <n v="6627500"/>
    <n v="12511000"/>
    <n v="2707062.05"/>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 "/>
    <s v="99 - MULTIPROVINCIAL"/>
    <n v="681000"/>
    <n v="1071500"/>
    <n v="758322.07"/>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600600"/>
    <n v="6006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 "/>
    <s v="99 - MULTIPROVINCIAL"/>
    <n v="600000"/>
    <n v="1351000"/>
    <n v="991700.94000000006"/>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 "/>
    <s v="99 - MULTIPROVINCIAL"/>
    <n v="0"/>
    <n v="1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 "/>
    <s v="99 - MULTIPROVINCIAL"/>
    <n v="1100000"/>
    <n v="850000"/>
    <n v="650299.97"/>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 "/>
    <s v="99 - MULTIPROVINCIAL"/>
    <n v="280000"/>
    <n v="100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 "/>
    <s v="99 - MULTIPROVINCIAL"/>
    <n v="3361000"/>
    <n v="591000"/>
    <n v="282392.32000000001"/>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 "/>
    <s v="99 - MULTIPROVINCIAL"/>
    <n v="500500"/>
    <n v="5005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 "/>
    <s v="99 - MULTIPROVINCIAL"/>
    <n v="100000"/>
    <n v="100000"/>
    <n v="54757.7"/>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 "/>
    <s v="99 - MULTIPROVINCIAL"/>
    <n v="50500"/>
    <n v="50500"/>
    <n v="32426.400000000001"/>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 "/>
    <s v="99 - MULTIPROVINCIAL"/>
    <n v="30000"/>
    <n v="30000"/>
    <n v="21827.059999999998"/>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 "/>
    <s v="99 - MULTIPROVINCIAL"/>
    <n v="4725000"/>
    <n v="4224000"/>
    <n v="3047699.8399999994"/>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295000"/>
    <n v="295000"/>
    <n v="32101.3"/>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 "/>
    <s v="99 - MULTIPROVINCIAL"/>
    <n v="10958828"/>
    <n v="3137128"/>
    <n v="2019478.5400000003"/>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 "/>
    <s v="99 - MULTIPROVINCIAL"/>
    <n v="90000"/>
    <n v="170000"/>
    <n v="94264.89"/>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 "/>
    <s v="99 - MULTIPROVINCIAL"/>
    <n v="461312208"/>
    <n v="479589643"/>
    <n v="330903507.73999995"/>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 "/>
    <s v="99 - MULTIPROVINCIAL"/>
    <n v="72135688"/>
    <n v="75177763"/>
    <n v="40160460.019999996"/>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 "/>
    <s v="99 - MULTIPROVINCIAL"/>
    <n v="330000"/>
    <n v="396000"/>
    <n v="61780.969999999994"/>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 "/>
    <s v="99 - MULTIPROVINCIAL"/>
    <n v="64222105"/>
    <n v="67362096"/>
    <n v="50319150.729999974"/>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 "/>
    <s v="99 - MULTIPROVINCIAL"/>
    <n v="38715000"/>
    <n v="27784499"/>
    <n v="27136071.939999994"/>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 "/>
    <s v="99 - MULTIPROVINCIAL"/>
    <n v="0"/>
    <n v="163000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 "/>
    <s v="99 - MULTIPROVINCIAL"/>
    <n v="1676300"/>
    <n v="1220445"/>
    <n v="659691.80000000005"/>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 "/>
    <s v="99 - MULTIPROVINCIAL"/>
    <n v="0"/>
    <n v="45000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 "/>
    <s v="99 - MULTIPROVINCIAL"/>
    <n v="3405031"/>
    <n v="905031"/>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 "/>
    <s v="99 - MULTIPROVINCIAL"/>
    <n v="0"/>
    <n v="2550000"/>
    <n v="1896681"/>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 "/>
    <s v="99 - MULTIPROVINCIAL"/>
    <n v="260980"/>
    <n v="233000"/>
    <n v="10000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 "/>
    <s v="99 - MULTIPROVINCIAL"/>
    <n v="0"/>
    <n v="410000"/>
    <n v="8250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 "/>
    <s v="99 - MULTIPROVINCIAL"/>
    <n v="3043000"/>
    <n v="4020507"/>
    <n v="1568135.58"/>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 "/>
    <s v="99 - MULTIPROVINCIAL"/>
    <n v="0"/>
    <n v="14000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 "/>
    <s v="99 - MULTIPROVINCIAL"/>
    <n v="5450000"/>
    <n v="4854126"/>
    <n v="2798634.67"/>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 "/>
    <s v="99 - MULTIPROVINCIAL"/>
    <n v="3000000"/>
    <n v="3974566"/>
    <n v="2292681.79"/>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 "/>
    <s v="99 - MULTIPROVINCIAL"/>
    <n v="0"/>
    <n v="30000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9900000"/>
    <n v="10674790"/>
    <n v="4650459.24"/>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 "/>
    <s v="99 - MULTIPROVINCIAL"/>
    <n v="0"/>
    <n v="1780000"/>
    <n v="608036.77"/>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 "/>
    <s v="99 - MULTIPROVINCIAL"/>
    <n v="8833600"/>
    <n v="4093500"/>
    <n v="3535330.13"/>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 "/>
    <s v="99 - MULTIPROVINCIAL"/>
    <n v="0"/>
    <n v="350000"/>
    <n v="25000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 "/>
    <s v="99 - MULTIPROVINCIAL"/>
    <n v="2203999"/>
    <n v="934740"/>
    <n v="658418.20000000007"/>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 "/>
    <s v="99 - MULTIPROVINCIAL"/>
    <n v="0"/>
    <n v="640000"/>
    <n v="64000.13"/>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 "/>
    <s v="99 - MULTIPROVINCIAL"/>
    <n v="2170000"/>
    <n v="20606172"/>
    <n v="100359"/>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 "/>
    <s v="99 - MULTIPROVINCIAL"/>
    <n v="0"/>
    <n v="282925"/>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 "/>
    <s v="99 - MULTIPROVINCIAL"/>
    <n v="1250000"/>
    <n v="669955"/>
    <n v="526576.97"/>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 "/>
    <s v="99 - MULTIPROVINCIAL"/>
    <n v="0"/>
    <n v="37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4 - PRODUCTOS FARMACÉUTICOS"/>
    <s v="N"/>
    <s v="00 - N/A"/>
    <s v="10 - FONDO GENERAL"/>
    <s v=" "/>
    <s v="99 - MULTIPROVINCIAL"/>
    <n v="0"/>
    <n v="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 "/>
    <s v="99 - MULTIPROVINCIAL"/>
    <n v="60000"/>
    <n v="87456"/>
    <n v="81455.399999999994"/>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 "/>
    <s v="99 - MULTIPROVINCIAL"/>
    <n v="0"/>
    <n v="45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 "/>
    <s v="99 - MULTIPROVINCIAL"/>
    <n v="0"/>
    <n v="1292542"/>
    <n v="924696.74000000011"/>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 "/>
    <s v="99 - MULTIPROVINCIAL"/>
    <n v="0"/>
    <n v="129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10550000"/>
    <n v="8239606"/>
    <n v="5084485.6199999992"/>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 "/>
    <s v="99 - MULTIPROVINCIAL"/>
    <n v="0"/>
    <n v="51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 "/>
    <s v="99 - MULTIPROVINCIAL"/>
    <n v="4499750"/>
    <n v="3346222"/>
    <n v="2249112.1799999997"/>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 "/>
    <s v="99 - MULTIPROVINCIAL"/>
    <n v="0"/>
    <n v="1275739"/>
    <n v="75822.76999999999"/>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 "/>
    <s v="99 - MULTIPROVINCIAL"/>
    <n v="188288076"/>
    <n v="200394843.16"/>
    <n v="134788129.15000004"/>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 "/>
    <s v="99 - MULTIPROVINCIAL"/>
    <n v="28665000"/>
    <n v="25483523"/>
    <n v="13064924.68"/>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 "/>
    <s v="99 - MULTIPROVINCIAL"/>
    <n v="28315698"/>
    <n v="27390408"/>
    <n v="20462150.109999996"/>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 "/>
    <s v="99 - MULTIPROVINCIAL"/>
    <n v="51443702"/>
    <n v="53043702"/>
    <n v="33171579.120000001"/>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 "/>
    <s v="99 - MULTIPROVINCIAL"/>
    <n v="2500000"/>
    <n v="2744876"/>
    <n v="1572527"/>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10 - FONDO GENERAL"/>
    <s v=" "/>
    <s v="99 - MULTIPROVINCIAL"/>
    <n v="1450000"/>
    <n v="0"/>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 "/>
    <s v="99 - MULTIPROVINCIAL"/>
    <n v="250000"/>
    <n v="750000"/>
    <n v="20768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 "/>
    <s v="99 - MULTIPROVINCIAL"/>
    <n v="6700000"/>
    <n v="12103993"/>
    <n v="1270138.94"/>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 "/>
    <s v="99 - MULTIPROVINCIAL"/>
    <n v="14862524"/>
    <n v="1524046"/>
    <n v="514748.1"/>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 "/>
    <s v="99 - MULTIPROVINCIAL"/>
    <n v="700000"/>
    <n v="3000000"/>
    <n v="1621975"/>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 "/>
    <s v="99 - MULTIPROVINCIAL"/>
    <n v="75000"/>
    <n v="434000"/>
    <n v="433666.52"/>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 "/>
    <s v="99 - MULTIPROVINCIAL"/>
    <n v="0"/>
    <n v="1326488.72"/>
    <n v="406274.26"/>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 "/>
    <s v="99 - MULTIPROVINCIAL"/>
    <n v="0"/>
    <n v="828176"/>
    <n v="534972.18000000005"/>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 "/>
    <s v="99 - MULTIPROVINCIAL"/>
    <n v="100000"/>
    <n v="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 "/>
    <s v="99 - MULTIPROVINCIAL"/>
    <n v="0"/>
    <n v="107120"/>
    <n v="41211.83"/>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 "/>
    <s v="99 - MULTIPROVINCIAL"/>
    <n v="4525000"/>
    <n v="4298506.4000000004"/>
    <n v="3171964.9200000009"/>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 "/>
    <s v="99 - MULTIPROVINCIAL"/>
    <n v="4275000"/>
    <n v="2250005.88"/>
    <n v="1321263.08"/>
  </r>
  <r>
    <s v="2024"/>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850000"/>
    <n v="1350000"/>
    <n v="439230"/>
  </r>
  <r>
    <s v="2024"/>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 "/>
    <s v="99 - MULTIPROVINCIAL"/>
    <n v="253699532"/>
    <n v="260699532"/>
    <n v="171264857.84999999"/>
  </r>
  <r>
    <s v="2024"/>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 "/>
    <s v="99 - MULTIPROVINCIAL"/>
    <n v="54255312"/>
    <n v="54255312"/>
    <n v="26091997.199999999"/>
  </r>
  <r>
    <s v="2024"/>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 "/>
    <s v="99 - MULTIPROVINCIAL"/>
    <n v="300000"/>
    <n v="300000"/>
    <n v="0"/>
  </r>
  <r>
    <s v="2024"/>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 "/>
    <s v="99 - MULTIPROVINCIAL"/>
    <n v="35242208"/>
    <n v="35242208"/>
    <n v="24896563.440000005"/>
  </r>
  <r>
    <s v="2024"/>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 "/>
    <s v="99 - MULTIPROVINCIAL"/>
    <n v="19750200"/>
    <n v="19750200"/>
    <n v="16665751.979999997"/>
  </r>
  <r>
    <s v="2024"/>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 "/>
    <s v="99 - MULTIPROVINCIAL"/>
    <n v="3913220"/>
    <n v="4715501.1199999992"/>
    <n v="2331824.1800000002"/>
  </r>
  <r>
    <s v="2024"/>
    <x v="0"/>
    <x v="0"/>
    <x v="0"/>
    <x v="0"/>
    <s v="2 - Poder Ejecutivo"/>
    <s v="0217 - MINISTERIO DE LA JUVENTUD"/>
    <s v="0001 - MINISTERIO DE LA JUVENTUD"/>
    <s v="4 - SERVICIOS SOCIALES"/>
    <s v="4.5 - Protección social"/>
    <s v="4.5.09 - Juventud"/>
    <s v="2.2 - CONTRATACIÓN DE SERVICIOS"/>
    <s v="2.2.3 - VIÁTICOS"/>
    <s v="N"/>
    <s v="00 - N/A"/>
    <s v="10 - FONDO GENERAL"/>
    <s v=" "/>
    <s v="99 - MULTIPROVINCIAL"/>
    <n v="5000000"/>
    <n v="4230107.3100000005"/>
    <n v="2823741.3699999996"/>
  </r>
  <r>
    <s v="2024"/>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 "/>
    <s v="99 - MULTIPROVINCIAL"/>
    <n v="1284490"/>
    <n v="1174490"/>
    <n v="762610.14"/>
  </r>
  <r>
    <s v="2024"/>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 "/>
    <s v="99 - MULTIPROVINCIAL"/>
    <n v="19234495"/>
    <n v="19234495"/>
    <n v="11669975.74"/>
  </r>
  <r>
    <s v="2024"/>
    <x v="0"/>
    <x v="0"/>
    <x v="0"/>
    <x v="0"/>
    <s v="2 - Poder Ejecutivo"/>
    <s v="0217 - MINISTERIO DE LA JUVENTUD"/>
    <s v="0001 - MINISTERIO DE LA JUVENTUD"/>
    <s v="4 - SERVICIOS SOCIALES"/>
    <s v="4.5 - Protección social"/>
    <s v="4.5.09 - Juventud"/>
    <s v="2.2 - CONTRATACIÓN DE SERVICIOS"/>
    <s v="2.2.6 - SEGUROS"/>
    <s v="N"/>
    <s v="00 - N/A"/>
    <s v="10 - FONDO GENERAL"/>
    <s v=" "/>
    <s v="99 - MULTIPROVINCIAL"/>
    <n v="395679"/>
    <n v="22465458.170000002"/>
    <n v="11270013.17"/>
  </r>
  <r>
    <s v="2024"/>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 "/>
    <s v="99 - MULTIPROVINCIAL"/>
    <n v="7420000"/>
    <n v="4651531.4400000013"/>
    <n v="3297713.9899999998"/>
  </r>
  <r>
    <s v="2024"/>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 "/>
    <s v="99 - MULTIPROVINCIAL"/>
    <n v="29948616"/>
    <n v="19836415.530000001"/>
    <n v="13665582.779999999"/>
  </r>
  <r>
    <s v="2024"/>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 "/>
    <s v="99 - MULTIPROVINCIAL"/>
    <n v="6262000"/>
    <n v="5668000"/>
    <n v="1599653.24"/>
  </r>
  <r>
    <s v="2024"/>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 "/>
    <s v="99 - MULTIPROVINCIAL"/>
    <n v="884000"/>
    <n v="810765.07000000007"/>
    <n v="281916.06"/>
  </r>
  <r>
    <s v="2024"/>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 "/>
    <s v="99 - MULTIPROVINCIAL"/>
    <n v="660000"/>
    <n v="298347.07999999996"/>
    <n v="112041"/>
  </r>
  <r>
    <s v="2024"/>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 "/>
    <s v="99 - MULTIPROVINCIAL"/>
    <n v="844000"/>
    <n v="564535.37"/>
    <n v="271261.55"/>
  </r>
  <r>
    <s v="2024"/>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 "/>
    <s v="99 - MULTIPROVINCIAL"/>
    <n v="150000"/>
    <n v="26457.550000000003"/>
    <n v="0"/>
  </r>
  <r>
    <s v="2024"/>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 "/>
    <s v="99 - MULTIPROVINCIAL"/>
    <n v="275248"/>
    <n v="259930.54000000004"/>
    <n v="193639.46"/>
  </r>
  <r>
    <s v="2024"/>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 "/>
    <s v="99 - MULTIPROVINCIAL"/>
    <n v="120480"/>
    <n v="172180.59"/>
    <n v="76390.95"/>
  </r>
  <r>
    <s v="2024"/>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 "/>
    <s v="99 - MULTIPROVINCIAL"/>
    <n v="12557877"/>
    <n v="12438593.4"/>
    <n v="12271986.300000001"/>
  </r>
  <r>
    <s v="2024"/>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 "/>
    <s v="99 - MULTIPROVINCIAL"/>
    <n v="6048000"/>
    <n v="4638193.9499999993"/>
    <n v="2986690.91"/>
  </r>
  <r>
    <s v="2024"/>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 "/>
    <s v="99 - MULTIPROVINCIAL"/>
    <n v="300000"/>
    <n v="300000"/>
    <n v="11600"/>
  </r>
  <r>
    <s v="2024"/>
    <x v="0"/>
    <x v="0"/>
    <x v="0"/>
    <x v="0"/>
    <s v="2 - Poder Ejecutivo"/>
    <s v="0217 - MINISTERIO DE LA JUVENTUD"/>
    <s v="0001 - MINISTERIO DE LA JUVENTUD"/>
    <s v="4 - SERVICIOS SOCIALES"/>
    <s v="4.6 - Equidad de género"/>
    <s v="4.6.03 - Acciones para una cultura de igualdad de género."/>
    <s v="2.2 - CONTRATACIÓN DE SERVICIOS"/>
    <s v="2.2.5 - ALQUILERES Y RENTAS"/>
    <s v="N"/>
    <s v="00 - N/A"/>
    <s v="10 - FONDO GENERAL"/>
    <s v=" "/>
    <s v="99 - MULTIPROVINCIAL"/>
    <n v="300000"/>
    <n v="30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 "/>
    <s v="99 - MULTIPROVINCIAL"/>
    <n v="250000"/>
    <n v="25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 "/>
    <s v="99 - MULTIPROVINCIAL"/>
    <n v="250000"/>
    <n v="2500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 "/>
    <s v="99 - MULTIPROVINCIAL"/>
    <n v="15427108"/>
    <n v="15376708"/>
    <n v="5719903.1100000003"/>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20 - FONDOS CON DESTINO ESPECÍFICO"/>
    <s v=" "/>
    <s v="99 - MULTIPROVINCIAL"/>
    <n v="1778400"/>
    <n v="1778400"/>
    <n v="32000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 "/>
    <s v="99 - MULTIPROVINCIAL"/>
    <n v="3144300"/>
    <n v="3054215"/>
    <n v="870230.96"/>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20 - FONDOS CON DESTINO ESPECÍFICO"/>
    <s v=" "/>
    <s v="99 - MULTIPROVINCIAL"/>
    <n v="273600"/>
    <n v="1368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2019916"/>
    <n v="2137626"/>
    <n v="741821.74"/>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 "/>
    <s v="99 - MULTIPROVINCIAL"/>
    <n v="251821"/>
    <n v="251821"/>
    <n v="48768.51"/>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3 - VIÁTICOS"/>
    <s v="N"/>
    <s v="00 - N/A"/>
    <s v="10 - FONDO GENERAL"/>
    <s v=" "/>
    <s v="99 - MULTIPROVINCIAL"/>
    <n v="537500"/>
    <n v="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79500"/>
    <n v="795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 "/>
    <s v="99 - MULTIPROVINCIAL"/>
    <n v="290750"/>
    <n v="5075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19555"/>
    <n v="19555"/>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6 - PRODUCTOS DE MINERALES, METÁLICOS Y NO METÁLICOS"/>
    <s v="N"/>
    <s v="00 - N/A"/>
    <s v="10 - FONDO GENERAL"/>
    <s v=" "/>
    <s v="99 - MULTIPROVINCIAL"/>
    <n v="33908"/>
    <n v="33908"/>
    <n v="28674"/>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 "/>
    <s v="99 - MULTIPROVINCIAL"/>
    <n v="323220"/>
    <n v="323220"/>
    <n v="12298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49540"/>
    <n v="4954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20 - FONDOS CON DESTINO ESPECÍFICO"/>
    <s v=" "/>
    <s v="99 - MULTIPROVINCIAL"/>
    <n v="0"/>
    <n v="50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 "/>
    <s v="99 - MULTIPROVINCIAL"/>
    <n v="173931737"/>
    <n v="168217837"/>
    <n v="115401118.16000001"/>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 "/>
    <s v="99 - MULTIPROVINCIAL"/>
    <n v="6988800"/>
    <n v="9988800"/>
    <n v="704800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 "/>
    <s v="99 - MULTIPROVINCIAL"/>
    <n v="25612707"/>
    <n v="23200182"/>
    <n v="8854379.4900000002"/>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 "/>
    <s v="99 - MULTIPROVINCIAL"/>
    <n v="1075200"/>
    <n v="1075200"/>
    <n v="533083.31000000006"/>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 "/>
    <s v="99 - MULTIPROVINCIAL"/>
    <n v="22699838"/>
    <n v="26695213"/>
    <n v="17546707.919999994"/>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 "/>
    <s v="99 - MULTIPROVINCIAL"/>
    <n v="989614"/>
    <n v="1443614"/>
    <n v="1081163.2000000002"/>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3 - VIÁTICOS"/>
    <s v="N"/>
    <s v="00 - N/A"/>
    <s v="10 - FONDO GENERAL"/>
    <s v=" "/>
    <s v="99 - MULTIPROVINCIAL"/>
    <n v="3515600"/>
    <n v="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 "/>
    <s v="99 - MULTIPROVINCIAL"/>
    <n v="6847624"/>
    <n v="1500455"/>
    <n v="220631"/>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 "/>
    <s v="99 - MULTIPROVINCIAL"/>
    <n v="12030000"/>
    <n v="1130000"/>
    <n v="53389.1"/>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 "/>
    <s v="99 - MULTIPROVINCIAL"/>
    <n v="10000000"/>
    <n v="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 "/>
    <s v="99 - MULTIPROVINCIAL"/>
    <n v="465800"/>
    <n v="465800"/>
    <n v="310876.90000000002"/>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 "/>
    <s v="99 - MULTIPROVINCIAL"/>
    <n v="6252403"/>
    <n v="1252403"/>
    <n v="131560.01999999999"/>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 "/>
    <s v="99 - MULTIPROVINCIAL"/>
    <n v="20455225"/>
    <n v="4455225"/>
    <n v="1215096"/>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 "/>
    <s v="99 - MULTIPROVINCIAL"/>
    <n v="88340"/>
    <n v="88340"/>
    <n v="8834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 "/>
    <s v="99 - MULTIPROVINCIAL"/>
    <n v="10725"/>
    <n v="510725"/>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 "/>
    <s v="99 - MULTIPROVINCIAL"/>
    <n v="2842566"/>
    <n v="942566"/>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 "/>
    <s v="99 - MULTIPROVINCIAL"/>
    <n v="3157662"/>
    <n v="2106392"/>
    <n v="75960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 "/>
    <s v="99 - MULTIPROVINCIAL"/>
    <n v="15471331"/>
    <n v="14971331"/>
    <n v="10394731.98"/>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 "/>
    <s v="99 - MULTIPROVINCIAL"/>
    <n v="8309161"/>
    <n v="4817161"/>
    <n v="191406"/>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 "/>
    <s v="99 - MULTIPROVINCIAL"/>
    <n v="0"/>
    <n v="800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10 - FONDO GENERAL"/>
    <s v=" "/>
    <s v="99 - MULTIPROVINCIAL"/>
    <n v="1000000"/>
    <n v="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4 - TRANSPORTE Y ALMACENAJE"/>
    <s v="N"/>
    <s v="00 - N/A"/>
    <s v="10 - FONDO GENERAL"/>
    <s v=" "/>
    <s v="99 - MULTIPROVINCIAL"/>
    <n v="17000"/>
    <n v="17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 "/>
    <s v="99 - MULTIPROVINCIAL"/>
    <n v="2000000"/>
    <n v="58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20 - FONDOS CON DESTINO ESPECÍFICO"/>
    <s v=" "/>
    <s v="99 - MULTIPROVINCIAL"/>
    <n v="0"/>
    <n v="48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7 - SERVICIOS DE CONSERVACIÓN, REPARACIONES MENORES E INSTALACIONES TEMPORALES"/>
    <s v="N"/>
    <s v="00 - N/A"/>
    <s v="10 - FONDO GENERAL"/>
    <s v=" "/>
    <s v="99 - MULTIPROVINCIAL"/>
    <n v="500000"/>
    <n v="5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1 - ALIMENTOS Y PRODUCTOS AGROFORESTALES"/>
    <s v="N"/>
    <s v="00 - N/A"/>
    <s v="10 - FONDO GENERAL"/>
    <s v=" "/>
    <s v="99 - MULTIPROVINCIAL"/>
    <n v="20545"/>
    <n v="20545"/>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6 - PRODUCTOS DE MINERALES, METÁLICOS Y NO METÁLICOS"/>
    <s v="N"/>
    <s v="00 - N/A"/>
    <s v="10 - FONDO GENERAL"/>
    <s v=" "/>
    <s v="99 - MULTIPROVINCIAL"/>
    <n v="2300"/>
    <n v="23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10 - FONDO GENERAL"/>
    <s v=" "/>
    <s v="99 - MULTIPROVINCIAL"/>
    <n v="81000"/>
    <n v="81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10 - FONDO GENERAL"/>
    <s v=" "/>
    <s v="99 - MULTIPROVINCIAL"/>
    <n v="40870"/>
    <n v="4087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 "/>
    <s v="99 - MULTIPROVINCIAL"/>
    <n v="318064956"/>
    <n v="318553956"/>
    <n v="214412951.24999997"/>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 "/>
    <s v="99 - MULTIPROVINCIAL"/>
    <n v="416000"/>
    <n v="1812000"/>
    <n v="1200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 "/>
    <s v="99 - MULTIPROVINCIAL"/>
    <n v="2627046"/>
    <n v="2440644"/>
    <n v="5565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20 - FONDOS CON DESTINO ESPECÍFICO"/>
    <s v=" "/>
    <s v="99 - MULTIPROVINCIAL"/>
    <n v="64000"/>
    <n v="64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 "/>
    <s v="99 - MULTIPROVINCIAL"/>
    <n v="1543836"/>
    <n v="1693291"/>
    <n v="1228076.3799999999"/>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 "/>
    <s v="99 - MULTIPROVINCIAL"/>
    <n v="58906"/>
    <n v="273906"/>
    <n v="179761.32"/>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 "/>
    <s v="99 - MULTIPROVINCIAL"/>
    <n v="3000"/>
    <n v="3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3 - VIÁTICOS"/>
    <s v="N"/>
    <s v="00 - N/A"/>
    <s v="10 - FONDO GENERAL"/>
    <s v=" "/>
    <s v="99 - MULTIPROVINCIAL"/>
    <n v="1500000"/>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4 - TRANSPORTE Y ALMACENAJE"/>
    <s v="N"/>
    <s v="00 - N/A"/>
    <s v="10 - FONDO GENERAL"/>
    <s v=" "/>
    <s v="99 - MULTIPROVINCIAL"/>
    <n v="95000"/>
    <n v="95000"/>
    <n v="95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20 - FONDOS CON DESTINO ESPECÍFICO"/>
    <s v=" "/>
    <s v="99 - MULTIPROVINCIAL"/>
    <n v="4000000"/>
    <n v="4096000"/>
    <n v="264657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10 - FONDO GENERAL"/>
    <s v=" "/>
    <s v="99 - MULTIPROVINCIAL"/>
    <n v="1000000"/>
    <n v="1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 "/>
    <s v="99 - MULTIPROVINCIAL"/>
    <n v="1050000"/>
    <n v="5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9 - OTRAS CONTRATACIONES DE SERVICIOS"/>
    <s v="N"/>
    <s v="00 - N/A"/>
    <s v="10 - FONDO GENERAL"/>
    <s v=" "/>
    <s v="99 - MULTIPROVINCIAL"/>
    <n v="0"/>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 "/>
    <s v="99 - MULTIPROVINCIAL"/>
    <n v="143050"/>
    <n v="143050"/>
    <n v="12625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 "/>
    <s v="99 - MULTIPROVINCIAL"/>
    <n v="51530"/>
    <n v="5153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6 - PRODUCTOS DE MINERALES, METÁLICOS Y NO METÁLICOS"/>
    <s v="N"/>
    <s v="00 - N/A"/>
    <s v="10 - FONDO GENERAL"/>
    <s v=" "/>
    <s v="99 - MULTIPROVINCIAL"/>
    <n v="1000000"/>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 "/>
    <s v="99 - MULTIPROVINCIAL"/>
    <n v="1464240"/>
    <n v="1464240"/>
    <n v="26424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 "/>
    <s v="99 - MULTIPROVINCIAL"/>
    <n v="445282"/>
    <n v="445282"/>
    <n v="60463.17"/>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 "/>
    <s v="99 - MULTIPROVINCIAL"/>
    <n v="40890128"/>
    <n v="22024528"/>
    <n v="10454224.289999999"/>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 "/>
    <s v="99 - MULTIPROVINCIAL"/>
    <n v="24117600"/>
    <n v="27994600"/>
    <n v="16439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 "/>
    <s v="99 - MULTIPROVINCIAL"/>
    <n v="8603485"/>
    <n v="7139885"/>
    <n v="892097.42999999993"/>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 "/>
    <s v="99 - MULTIPROVINCIAL"/>
    <n v="3710400"/>
    <n v="3710400"/>
    <n v="1665027.78"/>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 "/>
    <s v="99 - MULTIPROVINCIAL"/>
    <n v="5296354"/>
    <n v="3696354"/>
    <n v="1601827.6300000001"/>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 "/>
    <s v="99 - MULTIPROVINCIAL"/>
    <n v="3415053"/>
    <n v="3515053"/>
    <n v="2497180.4799999995"/>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 "/>
    <s v="99 - MULTIPROVINCIAL"/>
    <n v="7200"/>
    <n v="72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3 - VIÁTICOS"/>
    <s v="N"/>
    <s v="00 - N/A"/>
    <s v="10 - FONDO GENERAL"/>
    <s v=" "/>
    <s v="99 - MULTIPROVINCIAL"/>
    <n v="3353805"/>
    <n v="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4 - TRANSPORTE Y ALMACENAJE"/>
    <s v="N"/>
    <s v="00 - N/A"/>
    <s v="10 - FONDO GENERAL"/>
    <s v=" "/>
    <s v="99 - MULTIPROVINCIAL"/>
    <n v="719800"/>
    <n v="719800"/>
    <n v="500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 "/>
    <s v="99 - MULTIPROVINCIAL"/>
    <n v="8000000"/>
    <n v="200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20 - FONDOS CON DESTINO ESPECÍFICO"/>
    <s v=" "/>
    <s v="99 - MULTIPROVINCIAL"/>
    <n v="2152375"/>
    <n v="2248375"/>
    <n v="1152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 "/>
    <s v="99 - MULTIPROVINCIAL"/>
    <n v="2596000"/>
    <n v="346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 "/>
    <s v="99 - MULTIPROVINCIAL"/>
    <n v="2600000"/>
    <n v="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 "/>
    <s v="99 - MULTIPROVINCIAL"/>
    <n v="132000"/>
    <n v="192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 "/>
    <s v="99 - MULTIPROVINCIAL"/>
    <n v="1314"/>
    <n v="1314"/>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 "/>
    <s v="99 - MULTIPROVINCIAL"/>
    <n v="371375"/>
    <n v="37137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 "/>
    <s v="99 - MULTIPROVINCIAL"/>
    <n v="75985"/>
    <n v="7598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 "/>
    <s v="99 - MULTIPROVINCIAL"/>
    <n v="563130"/>
    <n v="56313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 "/>
    <s v="99 - MULTIPROVINCIAL"/>
    <n v="159400"/>
    <n v="159400"/>
    <n v="2936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 "/>
    <s v="99 - MULTIPROVINCIAL"/>
    <n v="158254"/>
    <n v="15825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 "/>
    <s v="99 - MULTIPROVINCIAL"/>
    <n v="65210044"/>
    <n v="57890844"/>
    <n v="38469999.52000001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 "/>
    <s v="99 - MULTIPROVINCIAL"/>
    <n v="11783200"/>
    <n v="17133200"/>
    <n v="11795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 "/>
    <s v="99 - MULTIPROVINCIAL"/>
    <n v="11574111"/>
    <n v="10829016"/>
    <n v="3455228.8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 "/>
    <s v="99 - MULTIPROVINCIAL"/>
    <n v="1812800"/>
    <n v="1812800"/>
    <n v="849333.3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 "/>
    <s v="99 - MULTIPROVINCIAL"/>
    <n v="8904618"/>
    <n v="9134842"/>
    <n v="5690133.210000000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 "/>
    <s v="99 - MULTIPROVINCIAL"/>
    <n v="1668501"/>
    <n v="2615501"/>
    <n v="1807234.379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 "/>
    <s v="99 - MULTIPROVINCIAL"/>
    <n v="378200"/>
    <n v="378200"/>
    <n v="246235.5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3 - VIÁTICOS"/>
    <s v="N"/>
    <s v="00 - N/A"/>
    <s v="10 - FONDO GENERAL"/>
    <s v=" "/>
    <s v="99 - MULTIPROVINCIAL"/>
    <n v="2485110"/>
    <n v="7560"/>
    <n v="7558.2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4 - TRANSPORTE Y ALMACENAJE"/>
    <s v="N"/>
    <s v="00 - N/A"/>
    <s v="10 - FONDO GENERAL"/>
    <s v=" "/>
    <s v="99 - MULTIPROVINCIAL"/>
    <n v="86000"/>
    <n v="8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 "/>
    <s v="99 - MULTIPROVINCIAL"/>
    <n v="400000"/>
    <n v="1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 "/>
    <s v="99 - MULTIPROVINCIAL"/>
    <n v="140000"/>
    <n v="140000"/>
    <n v="14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 "/>
    <s v="99 - MULTIPROVINCIAL"/>
    <n v="4080000"/>
    <n v="18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 "/>
    <s v="99 - MULTIPROVINCIAL"/>
    <n v="371000"/>
    <n v="37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 "/>
    <s v="99 - MULTIPROVINCIAL"/>
    <n v="970450"/>
    <n v="2004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 "/>
    <s v="99 - MULTIPROVINCIAL"/>
    <n v="6805064"/>
    <n v="5415064"/>
    <n v="2469935.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 "/>
    <s v="99 - MULTIPROVINCIAL"/>
    <n v="253950"/>
    <n v="2539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 "/>
    <s v="99 - MULTIPROVINCIAL"/>
    <n v="900910"/>
    <n v="135910"/>
    <n v="13011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 "/>
    <s v="99 - MULTIPROVINCIAL"/>
    <n v="433440"/>
    <n v="1334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 "/>
    <s v="99 - MULTIPROVINCIAL"/>
    <n v="3596"/>
    <n v="359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 "/>
    <s v="99 - MULTIPROVINCIAL"/>
    <n v="40305"/>
    <n v="403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 "/>
    <s v="99 - MULTIPROVINCIAL"/>
    <n v="1572926"/>
    <n v="1572926"/>
    <n v="96975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 "/>
    <s v="99 - MULTIPROVINCIAL"/>
    <n v="3166450"/>
    <n v="2184630"/>
    <n v="844077.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20 - FONDOS CON DESTINO ESPECÍFICO"/>
    <s v=" "/>
    <s v="99 - MULTIPROVINCIAL"/>
    <n v="0"/>
    <n v="1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 "/>
    <s v="99 - MULTIPROVINCIAL"/>
    <n v="51000"/>
    <n v="102000"/>
    <n v="3398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3 - PAPEL, CARTÓN E IMPRESOS"/>
    <s v="N"/>
    <s v="00 - N/A"/>
    <s v="10 - FONDO GENERAL"/>
    <s v=" "/>
    <s v="99 - MULTIPROVINCIAL"/>
    <n v="30475"/>
    <n v="304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 "/>
    <s v="99 - MULTIPROVINCIAL"/>
    <n v="29170"/>
    <n v="291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 "/>
    <s v="99 - MULTIPROVINCIAL"/>
    <n v="65000"/>
    <n v="6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 "/>
    <s v="99 - MULTIPROVINCIAL"/>
    <n v="48750"/>
    <n v="48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 "/>
    <s v="99 - MULTIPROVINCIAL"/>
    <n v="35587"/>
    <n v="3558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 "/>
    <s v="99 - MULTIPROVINCIAL"/>
    <n v="135000"/>
    <n v="135000"/>
    <n v="57551.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10 - FONDO GENERAL"/>
    <s v=" "/>
    <s v="99 - MULTIPROVINCIAL"/>
    <n v="18525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 "/>
    <s v="99 - MULTIPROVINCIAL"/>
    <n v="62300"/>
    <n v="62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 "/>
    <s v="99 - MULTIPROVINCIAL"/>
    <n v="136000"/>
    <n v="13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 "/>
    <s v="99 - MULTIPROVINCIAL"/>
    <n v="115500"/>
    <n v="212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 "/>
    <s v="99 - MULTIPROVINCIAL"/>
    <n v="58500"/>
    <n v="111420"/>
    <n v="5292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5 - CUERO, CAUCHO Y PLÁSTICO"/>
    <s v="N"/>
    <s v="00 - N/A"/>
    <s v="10 - FONDO GENERAL"/>
    <s v=" "/>
    <s v="99 - MULTIPROVINCIAL"/>
    <n v="5500"/>
    <n v="5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 "/>
    <s v="99 - MULTIPROVINCIAL"/>
    <n v="250169"/>
    <n v="26016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7 - COMBUSTIBLES, LUBRICANTES, PRODUCTOS QUÍMICOS Y CONEXOS"/>
    <s v="N"/>
    <s v="00 - N/A"/>
    <s v="10 - FONDO GENERAL"/>
    <s v=" "/>
    <s v="99 - MULTIPROVINCIAL"/>
    <n v="77092"/>
    <n v="7709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 "/>
    <s v="99 - MULTIPROVINCIAL"/>
    <n v="488156"/>
    <n v="4881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 "/>
    <s v="99 - MULTIPROVINCIAL"/>
    <n v="0"/>
    <n v="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 "/>
    <s v="99 - MULTIPROVINCIAL"/>
    <n v="12620743"/>
    <n v="7248743"/>
    <n v="2868666.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 "/>
    <s v="99 - MULTIPROVINCIAL"/>
    <n v="8112000"/>
    <n v="9012000"/>
    <n v="445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 "/>
    <s v="99 - MULTIPROVINCIAL"/>
    <n v="3483451"/>
    <n v="3172111"/>
    <n v="324925.09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20 - FONDOS CON DESTINO ESPECÍFICO"/>
    <s v=" "/>
    <s v="99 - MULTIPROVINCIAL"/>
    <n v="1248000"/>
    <n v="1248000"/>
    <n v="185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 "/>
    <s v="99 - MULTIPROVINCIAL"/>
    <n v="1457972"/>
    <n v="1277574"/>
    <n v="434580.5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 "/>
    <s v="99 - MULTIPROVINCIAL"/>
    <n v="1148660"/>
    <n v="1338660"/>
    <n v="659010.0799999996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 "/>
    <s v="99 - MULTIPROVINCIAL"/>
    <n v="270750"/>
    <n v="270750"/>
    <n v="27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3 - VIÁTICOS"/>
    <s v="N"/>
    <s v="00 - N/A"/>
    <s v="10 - FONDO GENERAL"/>
    <s v=" "/>
    <s v="99 - MULTIPROVINCIAL"/>
    <n v="255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4 - TRANSPORTE Y ALMACENAJE"/>
    <s v="N"/>
    <s v="00 - N/A"/>
    <s v="10 - FONDO GENERAL"/>
    <s v=" "/>
    <s v="99 - MULTIPROVINCIAL"/>
    <n v="420000"/>
    <n v="420000"/>
    <n v="208901.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7 - SERVICIOS DE CONSERVACIÓN, REPARACIONES MENORES E INSTALACIONES TEMPORALES"/>
    <s v="N"/>
    <s v="00 - N/A"/>
    <s v="10 - FONDO GENERAL"/>
    <s v=" "/>
    <s v="99 - MULTIPROVINCIAL"/>
    <n v="3018000"/>
    <n v="118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 "/>
    <s v="99 - MULTIPROVINCIAL"/>
    <n v="185000"/>
    <n v="5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9 - OTRAS CONTRATACIONES DE SERVICIOS"/>
    <s v="N"/>
    <s v="00 - N/A"/>
    <s v="10 - FONDO GENERAL"/>
    <s v=" "/>
    <s v="99 - MULTIPROVINCIAL"/>
    <n v="2674360"/>
    <n v="743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1 - ALIMENTOS Y PRODUCTOS AGROFORESTALES"/>
    <s v="N"/>
    <s v="00 - N/A"/>
    <s v="10 - FONDO GENERAL"/>
    <s v=" "/>
    <s v="99 - MULTIPROVINCIAL"/>
    <n v="497"/>
    <n v="49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 "/>
    <s v="99 - MULTIPROVINCIAL"/>
    <n v="19750"/>
    <n v="19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3 - PAPEL, CARTÓN E IMPRESOS"/>
    <s v="N"/>
    <s v="00 - N/A"/>
    <s v="10 - FONDO GENERAL"/>
    <s v=" "/>
    <s v="99 - MULTIPROVINCIAL"/>
    <n v="39775"/>
    <n v="397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 "/>
    <s v="99 - MULTIPROVINCIAL"/>
    <n v="99560"/>
    <n v="995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7 - COMBUSTIBLES, LUBRICANTES, PRODUCTOS QUÍMICOS Y CONEXOS"/>
    <s v="N"/>
    <s v="00 - N/A"/>
    <s v="10 - FONDO GENERAL"/>
    <s v=" "/>
    <s v="99 - MULTIPROVINCIAL"/>
    <n v="96000"/>
    <n v="96000"/>
    <n v="96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 "/>
    <s v="99 - MULTIPROVINCIAL"/>
    <n v="116308"/>
    <n v="116308"/>
    <n v="182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 "/>
    <s v="99 - MULTIPROVINCIAL"/>
    <n v="36418606"/>
    <n v="34852026"/>
    <n v="20903525.27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 "/>
    <s v="99 - MULTIPROVINCIAL"/>
    <n v="11608480"/>
    <n v="10608480"/>
    <n v="4801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 "/>
    <s v="99 - MULTIPROVINCIAL"/>
    <n v="7915559"/>
    <n v="7854164"/>
    <n v="2094958.3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20 - FONDOS CON DESTINO ESPECÍFICO"/>
    <s v=" "/>
    <s v="99 - MULTIPROVINCIAL"/>
    <n v="1785920"/>
    <n v="1785920"/>
    <n v="733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 "/>
    <s v="99 - MULTIPROVINCIAL"/>
    <n v="4663188"/>
    <n v="6833086"/>
    <n v="3182223.380000000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 "/>
    <s v="99 - MULTIPROVINCIAL"/>
    <n v="1643760"/>
    <n v="1643760"/>
    <n v="731594.6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1 - SERVICIOS BÁSICOS"/>
    <s v="N"/>
    <s v="00 - N/A"/>
    <s v="10 - FONDO GENERAL"/>
    <s v=" "/>
    <s v="99 - MULTIPROVINCIAL"/>
    <n v="225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 "/>
    <s v="99 - MULTIPROVINCIAL"/>
    <n v="202635"/>
    <n v="202635"/>
    <n v="14915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3 - VIÁTICOS"/>
    <s v="N"/>
    <s v="00 - N/A"/>
    <s v="10 - FONDO GENERAL"/>
    <s v=" "/>
    <s v="99 - MULTIPROVINCIAL"/>
    <n v="18526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4 - TRANSPORTE Y ALMACENAJE"/>
    <s v="N"/>
    <s v="00 - N/A"/>
    <s v="10 - FONDO GENERAL"/>
    <s v=" "/>
    <s v="99 - MULTIPROVINCIAL"/>
    <n v="219800"/>
    <n v="219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 "/>
    <s v="99 - MULTIPROVINCIAL"/>
    <n v="4050160"/>
    <n v="43211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 "/>
    <s v="99 - MULTIPROVINCIAL"/>
    <n v="3360000"/>
    <n v="3360000"/>
    <n v="335996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10 - FONDO GENERAL"/>
    <s v=" "/>
    <s v="99 - MULTIPROVINCIAL"/>
    <n v="1116600"/>
    <n v="1166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 "/>
    <s v="99 - MULTIPROVINCIAL"/>
    <n v="45620"/>
    <n v="456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 "/>
    <s v="99 - MULTIPROVINCIAL"/>
    <n v="649545"/>
    <n v="64954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10 - FONDO GENERAL"/>
    <s v=" "/>
    <s v="99 - MULTIPROVINCIAL"/>
    <n v="148165"/>
    <n v="648165"/>
    <n v="9323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 "/>
    <s v="99 - MULTIPROVINCIAL"/>
    <n v="1500"/>
    <n v="1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 "/>
    <s v="99 - MULTIPROVINCIAL"/>
    <n v="119914"/>
    <n v="11991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 "/>
    <s v="99 - MULTIPROVINCIAL"/>
    <n v="2750"/>
    <n v="2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 "/>
    <s v="99 - MULTIPROVINCIAL"/>
    <n v="1099618"/>
    <n v="1599618"/>
    <n v="8874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 "/>
    <s v="99 - MULTIPROVINCIAL"/>
    <n v="2642480"/>
    <n v="1242480"/>
    <n v="318701.59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 "/>
    <s v="99 - MULTIPROVINCIAL"/>
    <n v="0"/>
    <n v="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 "/>
    <s v="99 - MULTIPROVINCIAL"/>
    <n v="380844164"/>
    <n v="374262824"/>
    <n v="263824591.4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 "/>
    <s v="99 - MULTIPROVINCIAL"/>
    <n v="30043000"/>
    <n v="60468500"/>
    <n v="32579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 "/>
    <s v="99 - MULTIPROVINCIAL"/>
    <n v="62661012"/>
    <n v="59672672"/>
    <n v="16146955.4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 "/>
    <s v="99 - MULTIPROVINCIAL"/>
    <n v="4622000"/>
    <n v="4622000"/>
    <n v="1980666.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 "/>
    <s v="99 - MULTIPROVINCIAL"/>
    <n v="32864586"/>
    <n v="38299206"/>
    <n v="21664043.54000002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 "/>
    <s v="99 - MULTIPROVINCIAL"/>
    <n v="4254089"/>
    <n v="6639089"/>
    <n v="4525211.469999998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 "/>
    <s v="99 - MULTIPROVINCIAL"/>
    <n v="5492499"/>
    <n v="2562499"/>
    <n v="200185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10 - FONDO GENERAL"/>
    <s v=" "/>
    <s v="99 - MULTIPROVINCIAL"/>
    <n v="6407150"/>
    <n v="1373500"/>
    <n v="1370162.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 "/>
    <s v="99 - MULTIPROVINCIAL"/>
    <n v="25920"/>
    <n v="259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 "/>
    <s v="99 - MULTIPROVINCIAL"/>
    <n v="170520"/>
    <n v="1705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20 - FONDOS CON DESTINO ESPECÍFICO"/>
    <s v=" "/>
    <s v="99 - MULTIPROVINCIAL"/>
    <n v="11960356"/>
    <n v="14960356"/>
    <n v="528409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 "/>
    <s v="99 - MULTIPROVINCIAL"/>
    <n v="16559000"/>
    <n v="1259000"/>
    <n v="289490.7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 "/>
    <s v="99 - MULTIPROVINCIAL"/>
    <n v="41120000"/>
    <n v="820000"/>
    <n v="119302.7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 "/>
    <s v="99 - MULTIPROVINCIAL"/>
    <n v="0"/>
    <n v="16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 "/>
    <s v="99 - MULTIPROVINCIAL"/>
    <n v="370000"/>
    <n v="37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 "/>
    <s v="99 - MULTIPROVINCIAL"/>
    <n v="0"/>
    <n v="9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 "/>
    <s v="99 - MULTIPROVINCIAL"/>
    <n v="95000"/>
    <n v="9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 "/>
    <s v="99 - MULTIPROVINCIAL"/>
    <n v="10998440"/>
    <n v="4243440"/>
    <n v="3145695.769999999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 "/>
    <s v="99 - MULTIPROVINCIAL"/>
    <n v="1931810"/>
    <n v="931810"/>
    <n v="4651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 "/>
    <s v="99 - MULTIPROVINCIAL"/>
    <n v="2250000"/>
    <n v="1090000"/>
    <n v="1086698.9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 "/>
    <s v="99 - MULTIPROVINCIAL"/>
    <n v="2636612"/>
    <n v="1636612"/>
    <n v="834615.5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 "/>
    <s v="99 - MULTIPROVINCIAL"/>
    <n v="44507860"/>
    <n v="44097860"/>
    <n v="3372839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 "/>
    <s v="99 - MULTIPROVINCIAL"/>
    <n v="6503012"/>
    <n v="2380312"/>
    <n v="320180.1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 "/>
    <s v="99 - MULTIPROVINCIAL"/>
    <n v="347943828"/>
    <n v="720542128"/>
    <n v="518276179.5200000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 "/>
    <s v="99 - MULTIPROVINCIAL"/>
    <n v="202103809"/>
    <n v="84931007"/>
    <n v="58233417.67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 "/>
    <s v="99 - MULTIPROVINCIAL"/>
    <n v="19093719"/>
    <n v="17526720"/>
    <n v="6429842.91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20 - FONDOS CON DESTINO ESPECÍFICO"/>
    <s v=" "/>
    <s v="99 - MULTIPROVINCIAL"/>
    <n v="10481756"/>
    <n v="10481756"/>
    <n v="5226912.3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 "/>
    <s v="99 - MULTIPROVINCIAL"/>
    <n v="16807126"/>
    <n v="19340963"/>
    <n v="11310600.04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 "/>
    <s v="99 - MULTIPROVINCIAL"/>
    <n v="9647408"/>
    <n v="12032408"/>
    <n v="8924256.930000001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10 - FONDO GENERAL"/>
    <s v=" "/>
    <s v="99 - MULTIPROVINCIAL"/>
    <n v="905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4 - TRANSPORTE Y ALMACENAJE"/>
    <s v="N"/>
    <s v="00 - N/A"/>
    <s v="10 - FONDO GENERAL"/>
    <s v=" "/>
    <s v="99 - MULTIPROVINCIAL"/>
    <n v="1840"/>
    <n v="18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20 - FONDOS CON DESTINO ESPECÍFICO"/>
    <s v=" "/>
    <s v="99 - MULTIPROVINCIAL"/>
    <n v="2000000"/>
    <n v="2000000"/>
    <n v="100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7 - SERVICIOS DE CONSERVACIÓN, REPARACIONES MENORES E INSTALACIONES TEMPORALES"/>
    <s v="N"/>
    <s v="00 - N/A"/>
    <s v="10 - FONDO GENERAL"/>
    <s v=" "/>
    <s v="99 - MULTIPROVINCIAL"/>
    <n v="1500000"/>
    <n v="1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 "/>
    <s v="99 - MULTIPROVINCIAL"/>
    <n v="431829"/>
    <n v="43182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 "/>
    <s v="99 - MULTIPROVINCIAL"/>
    <n v="1552500"/>
    <n v="1552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 "/>
    <s v="99 - MULTIPROVINCIAL"/>
    <n v="37500"/>
    <n v="37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 "/>
    <s v="99 - MULTIPROVINCIAL"/>
    <n v="456388"/>
    <n v="456388"/>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 "/>
    <s v="99 - MULTIPROVINCIAL"/>
    <n v="325059"/>
    <n v="325059"/>
    <n v="77899.07000000000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 "/>
    <s v="99 - MULTIPROVINCIAL"/>
    <n v="5812000"/>
    <n v="5812000"/>
    <n v="468098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 "/>
    <s v="99 - MULTIPROVINCIAL"/>
    <n v="3357607"/>
    <n v="257607"/>
    <n v="119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 "/>
    <s v="99 - MULTIPROVINCIAL"/>
    <n v="70000"/>
    <n v="7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20 - FONDOS CON DESTINO ESPECÍFICO"/>
    <s v=" "/>
    <s v="99 - MULTIPROVINCIAL"/>
    <n v="2000000"/>
    <n v="2000000"/>
    <n v="100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7 - COMBUSTIBLES, LUBRICANTES, PRODUCTOS QUÍMICOS Y CONEXOS"/>
    <s v="N"/>
    <s v="00 - N/A"/>
    <s v="10 - FONDO GENERAL"/>
    <s v=" "/>
    <s v="99 - MULTIPROVINCIAL"/>
    <n v="5000000"/>
    <n v="5000000"/>
    <n v="166863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4 - TRANSPORTE Y ALMACENAJE"/>
    <s v="N"/>
    <s v="00 - N/A"/>
    <s v="10 - FONDO GENERAL"/>
    <s v=" "/>
    <s v="99 - MULTIPROVINCIAL"/>
    <n v="2400"/>
    <n v="2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10 - FONDO GENERAL"/>
    <s v=" "/>
    <s v="99 - MULTIPROVINCIAL"/>
    <n v="1051084"/>
    <n v="836084"/>
    <n v="781518.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9 - OTRAS CONTRATACIONES DE SERVICIOS"/>
    <s v="N"/>
    <s v="00 - N/A"/>
    <s v="10 - FONDO GENERAL"/>
    <s v=" "/>
    <s v="99 - MULTIPROVINCIAL"/>
    <n v="161000"/>
    <n v="16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2 - TEXTILES Y VESTUARIOS"/>
    <s v="N"/>
    <s v="00 - N/A"/>
    <s v="10 - FONDO GENERAL"/>
    <s v=" "/>
    <s v="99 - MULTIPROVINCIAL"/>
    <n v="100760"/>
    <n v="1007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3 - PAPEL, CARTÓN E IMPRESOS"/>
    <s v="N"/>
    <s v="00 - N/A"/>
    <s v="10 - FONDO GENERAL"/>
    <s v=" "/>
    <s v="99 - MULTIPROVINCIAL"/>
    <n v="1340"/>
    <n v="13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5 - CUERO, CAUCHO Y PLÁSTICO"/>
    <s v="N"/>
    <s v="00 - N/A"/>
    <s v="10 - FONDO GENERAL"/>
    <s v=" "/>
    <s v="99 - MULTIPROVINCIAL"/>
    <n v="2000"/>
    <n v="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6 - PRODUCTOS DE MINERALES, METÁLICOS Y NO METÁLICOS"/>
    <s v="N"/>
    <s v="00 - N/A"/>
    <s v="10 - FONDO GENERAL"/>
    <s v=" "/>
    <s v="99 - MULTIPROVINCIAL"/>
    <n v="400"/>
    <n v="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 "/>
    <s v="99 - MULTIPROVINCIAL"/>
    <n v="169205"/>
    <n v="1692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 "/>
    <s v="99 - MULTIPROVINCIAL"/>
    <n v="11772420"/>
    <n v="7728420"/>
    <n v="4235424.200000001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 "/>
    <s v="99 - MULTIPROVINCIAL"/>
    <n v="4524000"/>
    <n v="4524000"/>
    <n v="1385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 "/>
    <s v="99 - MULTIPROVINCIAL"/>
    <n v="2582041"/>
    <n v="2368201"/>
    <n v="474272.7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20 - FONDOS CON DESTINO ESPECÍFICO"/>
    <s v=" "/>
    <s v="99 - MULTIPROVINCIAL"/>
    <n v="696000"/>
    <n v="696000"/>
    <n v="70944.4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 "/>
    <s v="99 - MULTIPROVINCIAL"/>
    <n v="1502413"/>
    <n v="1002413"/>
    <n v="645442.9100000001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 "/>
    <s v="99 - MULTIPROVINCIAL"/>
    <n v="640598"/>
    <n v="640598"/>
    <n v="21245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 "/>
    <s v="99 - MULTIPROVINCIAL"/>
    <n v="4000000"/>
    <n v="2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10 - FONDO GENERAL"/>
    <s v=" "/>
    <s v="99 - MULTIPROVINCIAL"/>
    <n v="172000"/>
    <n v="17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1 - ALIMENTOS Y PRODUCTOS AGROFORESTALES"/>
    <s v="N"/>
    <s v="00 - N/A"/>
    <s v="10 - FONDO GENERAL"/>
    <s v=" "/>
    <s v="99 - MULTIPROVINCIAL"/>
    <n v="34750"/>
    <n v="34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 "/>
    <s v="99 - MULTIPROVINCIAL"/>
    <n v="232700"/>
    <n v="2327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 "/>
    <s v="99 - MULTIPROVINCIAL"/>
    <n v="11700"/>
    <n v="117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 "/>
    <s v="99 - MULTIPROVINCIAL"/>
    <n v="145935"/>
    <n v="14593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10 - FONDO GENERAL"/>
    <s v=" "/>
    <s v="99 - MULTIPROVINCIAL"/>
    <n v="1300"/>
    <n v="1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 "/>
    <s v="99 - MULTIPROVINCIAL"/>
    <n v="324470"/>
    <n v="3244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 "/>
    <s v="99 - MULTIPROVINCIAL"/>
    <n v="0"/>
    <n v="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 "/>
    <s v="99 - MULTIPROVINCIAL"/>
    <n v="801832875"/>
    <n v="701633131"/>
    <n v="477012826.4300000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 "/>
    <s v="99 - MULTIPROVINCIAL"/>
    <n v="264710880"/>
    <n v="353673580"/>
    <n v="228229199.99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 "/>
    <s v="99 - MULTIPROVINCIAL"/>
    <n v="210227345"/>
    <n v="205137487"/>
    <n v="97375000.51000000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 "/>
    <s v="99 - MULTIPROVINCIAL"/>
    <n v="90902018"/>
    <n v="37888800"/>
    <n v="18581734.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 "/>
    <s v="99 - MULTIPROVINCIAL"/>
    <n v="0"/>
    <n v="46489118"/>
    <n v="43425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 "/>
    <s v="99 - MULTIPROVINCIAL"/>
    <n v="116848300"/>
    <n v="110297161"/>
    <n v="71003067.44999995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 "/>
    <s v="99 - MULTIPROVINCIAL"/>
    <n v="37713344"/>
    <n v="53412964"/>
    <n v="34623118.01999999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 "/>
    <s v="99 - MULTIPROVINCIAL"/>
    <n v="88400000"/>
    <n v="68500000"/>
    <n v="41654991.41000001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 "/>
    <s v="99 - MULTIPROVINCIAL"/>
    <n v="10360467"/>
    <n v="13128467"/>
    <n v="4441733.5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 "/>
    <s v="99 - MULTIPROVINCIAL"/>
    <n v="12080250"/>
    <n v="36486205"/>
    <n v="13722505.44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 "/>
    <s v="99 - MULTIPROVINCIAL"/>
    <n v="3888080"/>
    <n v="25288080"/>
    <n v="14906616.81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 "/>
    <s v="99 - MULTIPROVINCIAL"/>
    <n v="58798486"/>
    <n v="38115700"/>
    <n v="21239357.60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 "/>
    <s v="99 - MULTIPROVINCIAL"/>
    <n v="0"/>
    <n v="13549608"/>
    <n v="9891600.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 "/>
    <s v="99 - MULTIPROVINCIAL"/>
    <n v="22712600"/>
    <n v="100482600"/>
    <n v="87196210.55000002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 "/>
    <s v="99 - MULTIPROVINCIAL"/>
    <n v="12328220"/>
    <n v="29597116"/>
    <n v="17290714.63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 "/>
    <s v="99 - MULTIPROVINCIAL"/>
    <n v="0"/>
    <n v="3000000"/>
    <n v="14906.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 "/>
    <s v="99 - MULTIPROVINCIAL"/>
    <n v="20129885"/>
    <n v="107334581"/>
    <n v="21234711.87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 "/>
    <s v="99 - MULTIPROVINCIAL"/>
    <n v="0"/>
    <n v="530783"/>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 "/>
    <s v="99 - MULTIPROVINCIAL"/>
    <n v="3636150"/>
    <n v="117022140.34999999"/>
    <n v="9153087.489999998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 "/>
    <s v="99 - MULTIPROVINCIAL"/>
    <n v="0"/>
    <n v="132052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 "/>
    <s v="99 - MULTIPROVINCIAL"/>
    <n v="3058559"/>
    <n v="7718559"/>
    <n v="4086872.61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 "/>
    <s v="99 - MULTIPROVINCIAL"/>
    <n v="0"/>
    <n v="1095606"/>
    <n v="130245.3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 "/>
    <s v="99 - MULTIPROVINCIAL"/>
    <n v="3964094"/>
    <n v="3410216"/>
    <n v="1037809.15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 "/>
    <s v="99 - MULTIPROVINCIAL"/>
    <n v="0"/>
    <n v="821551"/>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 "/>
    <s v="99 - MULTIPROVINCIAL"/>
    <n v="4564030"/>
    <n v="13162899"/>
    <n v="2366448.720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 "/>
    <s v="99 - MULTIPROVINCIAL"/>
    <n v="0"/>
    <n v="339930"/>
    <n v="38838.870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 "/>
    <s v="99 - MULTIPROVINCIAL"/>
    <n v="1800"/>
    <n v="1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 "/>
    <s v="99 - MULTIPROVINCIAL"/>
    <n v="1004594"/>
    <n v="924155"/>
    <n v="2259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 "/>
    <s v="99 - MULTIPROVINCIAL"/>
    <n v="1794647"/>
    <n v="3152647"/>
    <n v="1538051.5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 "/>
    <s v="99 - MULTIPROVINCIAL"/>
    <n v="0"/>
    <n v="11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 "/>
    <s v="99 - MULTIPROVINCIAL"/>
    <n v="31667140"/>
    <n v="35852140"/>
    <n v="31531084.08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 "/>
    <s v="99 - MULTIPROVINCIAL"/>
    <n v="12811638"/>
    <n v="119931839"/>
    <n v="13948397.56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 "/>
    <s v="99 - MULTIPROVINCIAL"/>
    <n v="0"/>
    <n v="2699000"/>
    <n v="680034"/>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 "/>
    <s v="99 - MULTIPROVINCIAL"/>
    <n v="3754324"/>
    <n v="2470357"/>
    <n v="66000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 "/>
    <s v="99 - MULTIPROVINCIAL"/>
    <n v="5720000"/>
    <n v="5720000"/>
    <n v="272500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 "/>
    <s v="99 - MULTIPROVINCIAL"/>
    <n v="2119386"/>
    <n v="2069886"/>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20 - FONDOS CON DESTINO ESPECÍFICO"/>
    <s v=" "/>
    <s v="99 - MULTIPROVINCIAL"/>
    <n v="880000"/>
    <n v="880000"/>
    <n v="14500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 "/>
    <s v="99 - MULTIPROVINCIAL"/>
    <n v="202488"/>
    <n v="0"/>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 "/>
    <s v="99 - MULTIPROVINCIAL"/>
    <n v="809952"/>
    <n v="809952"/>
    <n v="409716.31"/>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 "/>
    <s v="99 - MULTIPROVINCIAL"/>
    <n v="200000"/>
    <n v="2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10 - FONDO GENERAL"/>
    <s v=" "/>
    <s v="99 - MULTIPROVINCIAL"/>
    <n v="2645900"/>
    <n v="2406250"/>
    <n v="2404272.2000000002"/>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 "/>
    <s v="99 - MULTIPROVINCIAL"/>
    <n v="2815280"/>
    <n v="2815280"/>
    <n v="2733364.19"/>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 "/>
    <s v="99 - MULTIPROVINCIAL"/>
    <n v="800000"/>
    <n v="2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 "/>
    <s v="99 - MULTIPROVINCIAL"/>
    <n v="15687400"/>
    <n v="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 "/>
    <s v="99 - MULTIPROVINCIAL"/>
    <n v="6000000"/>
    <n v="3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 "/>
    <s v="99 - MULTIPROVINCIAL"/>
    <n v="16209000"/>
    <n v="3609000"/>
    <n v="3072584.95"/>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 "/>
    <s v="99 - MULTIPROVINCIAL"/>
    <n v="1509180"/>
    <n v="60918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 "/>
    <s v="99 - MULTIPROVINCIAL"/>
    <n v="5193991"/>
    <n v="193991"/>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 "/>
    <s v="99 - MULTIPROVINCIAL"/>
    <n v="47450"/>
    <n v="474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 "/>
    <s v="99 - MULTIPROVINCIAL"/>
    <n v="45250"/>
    <n v="452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6 - PRODUCTOS DE MINERALES, METÁLICOS Y NO METÁLICOS"/>
    <s v="N"/>
    <s v="00 - N/A"/>
    <s v="10 - FONDO GENERAL"/>
    <s v=" "/>
    <s v="99 - MULTIPROVINCIAL"/>
    <n v="1000"/>
    <n v="100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 "/>
    <s v="99 - MULTIPROVINCIAL"/>
    <n v="305900"/>
    <n v="305900"/>
    <n v="14490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 "/>
    <s v="99 - MULTIPROVINCIAL"/>
    <n v="479872"/>
    <n v="479872"/>
    <n v="300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20 - FONDOS CON DESTINO ESPECÍFICO"/>
    <s v=" "/>
    <s v="99 - MULTIPROVINCIAL"/>
    <n v="0"/>
    <n v="5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 "/>
    <s v="99 - MULTIPROVINCIAL"/>
    <n v="16732274"/>
    <n v="9901374"/>
    <n v="6878906.3300000001"/>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 "/>
    <s v="99 - MULTIPROVINCIAL"/>
    <n v="14758900"/>
    <n v="26058900"/>
    <n v="18501125"/>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 "/>
    <s v="99 - MULTIPROVINCIAL"/>
    <n v="2261343"/>
    <n v="1954333"/>
    <n v="15000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20 - FONDOS CON DESTINO ESPECÍFICO"/>
    <s v=" "/>
    <s v="99 - MULTIPROVINCIAL"/>
    <n v="2270600"/>
    <n v="2270600"/>
    <n v="1017125"/>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 "/>
    <s v="99 - MULTIPROVINCIAL"/>
    <n v="2282907"/>
    <n v="3347605"/>
    <n v="878815.81999999972"/>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 "/>
    <s v="99 - MULTIPROVINCIAL"/>
    <n v="2089860"/>
    <n v="3825860"/>
    <n v="2811875.0099999984"/>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 "/>
    <s v="99 - MULTIPROVINCIAL"/>
    <n v="2000000"/>
    <n v="1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 "/>
    <s v="99 - MULTIPROVINCIAL"/>
    <n v="300000"/>
    <n v="3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2 - TEXTILES Y VESTUARIOS"/>
    <s v="N"/>
    <s v="00 - N/A"/>
    <s v="10 - FONDO GENERAL"/>
    <s v=" "/>
    <s v="99 - MULTIPROVINCIAL"/>
    <n v="118900"/>
    <n v="1189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 "/>
    <s v="99 - MULTIPROVINCIAL"/>
    <n v="23100"/>
    <n v="231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 "/>
    <s v="99 - MULTIPROVINCIAL"/>
    <n v="17077961"/>
    <n v="14270841"/>
    <n v="91775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 "/>
    <s v="99 - MULTIPROVINCIAL"/>
    <n v="9997520"/>
    <n v="11997520"/>
    <n v="3175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 "/>
    <s v="99 - MULTIPROVINCIAL"/>
    <n v="3398278"/>
    <n v="3280808"/>
    <n v="887555.55"/>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20 - FONDOS CON DESTINO ESPECÍFICO"/>
    <s v=" "/>
    <s v="99 - MULTIPROVINCIAL"/>
    <n v="1538080"/>
    <n v="1538080"/>
    <n v="300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 "/>
    <s v="99 - MULTIPROVINCIAL"/>
    <n v="2253677"/>
    <n v="2253677"/>
    <n v="1270803.1300000001"/>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 "/>
    <s v="99 - MULTIPROVINCIAL"/>
    <n v="1415649"/>
    <n v="1415649"/>
    <n v="482692.27"/>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10 - FONDO GENERAL"/>
    <s v=" "/>
    <s v="99 - MULTIPROVINCIAL"/>
    <n v="1000000"/>
    <n v="700000"/>
    <n v="590060.80000000005"/>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10 - FONDO GENERAL"/>
    <s v=" "/>
    <s v="99 - MULTIPROVINCIAL"/>
    <n v="2483100"/>
    <n v="1500000"/>
    <n v="1498895.2200000002"/>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4 - TRANSPORTE Y ALMACENAJE"/>
    <s v="N"/>
    <s v="00 - N/A"/>
    <s v="10 - FONDO GENERAL"/>
    <s v=" "/>
    <s v="99 - MULTIPROVINCIAL"/>
    <n v="1501200"/>
    <n v="1501200"/>
    <n v="1485956.35"/>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 "/>
    <s v="99 - MULTIPROVINCIAL"/>
    <n v="1000000"/>
    <n v="1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20 - FONDOS CON DESTINO ESPECÍFICO"/>
    <s v=" "/>
    <s v="99 - MULTIPROVINCIAL"/>
    <n v="0"/>
    <n v="21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 "/>
    <s v="99 - MULTIPROVINCIAL"/>
    <n v="2000000"/>
    <n v="1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 "/>
    <s v="99 - MULTIPROVINCIAL"/>
    <n v="19480000"/>
    <n v="5928028.0499999998"/>
    <n v="5739575.0499999998"/>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20 - FONDOS CON DESTINO ESPECÍFICO"/>
    <s v=" "/>
    <s v="99 - MULTIPROVINCIAL"/>
    <n v="0"/>
    <n v="80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 "/>
    <s v="99 - MULTIPROVINCIAL"/>
    <n v="9698822"/>
    <n v="9698822"/>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9 - OTRAS CONTRATACIONES DE SERVICIOS"/>
    <s v="N"/>
    <s v="00 - N/A"/>
    <s v="10 - FONDO GENERAL"/>
    <s v=" "/>
    <s v="99 - MULTIPROVINCIAL"/>
    <n v="3000000"/>
    <n v="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1 - ALIMENTOS Y PRODUCTOS AGROFORESTALES"/>
    <s v="N"/>
    <s v="00 - N/A"/>
    <s v="10 - FONDO GENERAL"/>
    <s v=" "/>
    <s v="99 - MULTIPROVINCIAL"/>
    <n v="1988"/>
    <n v="1988"/>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 "/>
    <s v="99 - MULTIPROVINCIAL"/>
    <n v="17995"/>
    <n v="17995"/>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10 - FONDO GENERAL"/>
    <s v=" "/>
    <s v="99 - MULTIPROVINCIAL"/>
    <n v="722720"/>
    <n v="72272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4 - PRODUCTOS FARMACÉUTICOS"/>
    <s v="N"/>
    <s v="00 - N/A"/>
    <s v="10 - FONDO GENERAL"/>
    <s v=" "/>
    <s v="99 - MULTIPROVINCIAL"/>
    <n v="4000"/>
    <n v="88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5 - CUERO, CAUCHO Y PLÁSTICO"/>
    <s v="N"/>
    <s v="00 - N/A"/>
    <s v="10 - FONDO GENERAL"/>
    <s v=" "/>
    <s v="99 - MULTIPROVINCIAL"/>
    <n v="9560"/>
    <n v="956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6 - PRODUCTOS DE MINERALES, METÁLICOS Y NO METÁLICOS"/>
    <s v="N"/>
    <s v="00 - N/A"/>
    <s v="10 - FONDO GENERAL"/>
    <s v=" "/>
    <s v="99 - MULTIPROVINCIAL"/>
    <n v="11000"/>
    <n v="11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10 - FONDO GENERAL"/>
    <s v=" "/>
    <s v="99 - MULTIPROVINCIAL"/>
    <n v="1710"/>
    <n v="171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 "/>
    <s v="99 - MULTIPROVINCIAL"/>
    <n v="570684"/>
    <n v="570684"/>
    <n v="97664.41"/>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 "/>
    <s v="99 - MULTIPROVINCIAL"/>
    <n v="28212650"/>
    <n v="27667850"/>
    <n v="15160289.42"/>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 "/>
    <s v="99 - MULTIPROVINCIAL"/>
    <n v="4926000"/>
    <n v="5082000"/>
    <n v="65100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 "/>
    <s v="99 - MULTIPROVINCIAL"/>
    <n v="2726984"/>
    <n v="2776784"/>
    <n v="1725354.33"/>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 "/>
    <s v="99 - MULTIPROVINCIAL"/>
    <n v="7625500"/>
    <n v="7825500"/>
    <n v="5330725.5199999996"/>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 "/>
    <s v="99 - MULTIPROVINCIAL"/>
    <n v="1000000"/>
    <n v="900000"/>
    <n v="863398.94"/>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 "/>
    <s v="99 - MULTIPROVINCIAL"/>
    <n v="2761000"/>
    <n v="4255600"/>
    <n v="3443773.6100000003"/>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 "/>
    <s v="99 - MULTIPROVINCIAL"/>
    <n v="150000"/>
    <n v="150000"/>
    <n v="6726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 "/>
    <s v="99 - MULTIPROVINCIAL"/>
    <n v="500000"/>
    <n v="5000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 "/>
    <s v="99 - MULTIPROVINCIAL"/>
    <n v="300000"/>
    <n v="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 "/>
    <s v="99 - MULTIPROVINCIAL"/>
    <n v="75000"/>
    <n v="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 "/>
    <s v="99 - MULTIPROVINCIAL"/>
    <n v="230600"/>
    <n v="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 "/>
    <s v="99 - MULTIPROVINCIAL"/>
    <n v="2580812"/>
    <n v="1630812"/>
    <n v="0"/>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 "/>
    <s v="99 - MULTIPROVINCIAL"/>
    <n v="808764913"/>
    <n v="752641193.97000003"/>
    <n v="467251341.03000009"/>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70 - DONACION EXTERNA"/>
    <s v=" "/>
    <s v="99 - MULTIPROVINCIAL"/>
    <n v="0"/>
    <n v="22500"/>
    <n v="0"/>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 "/>
    <s v="99 - MULTIPROVINCIAL"/>
    <n v="152728693"/>
    <n v="154020865"/>
    <n v="101441090.91000001"/>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 "/>
    <s v="99 - MULTIPROVINCIAL"/>
    <n v="93564554"/>
    <n v="95161958.030000001"/>
    <n v="70520169.309999883"/>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 "/>
    <s v="99 - MULTIPROVINCIAL"/>
    <n v="0"/>
    <n v="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 "/>
    <s v="99 - MULTIPROVINCIAL"/>
    <n v="25150000"/>
    <n v="25150000"/>
    <n v="18674885.580000002"/>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 "/>
    <s v="99 - MULTIPROVINCIAL"/>
    <n v="15280500"/>
    <n v="14136837"/>
    <n v="2359954.04"/>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 "/>
    <s v="99 - MULTIPROVINCIAL"/>
    <n v="0"/>
    <n v="500000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 "/>
    <s v="99 - MULTIPROVINCIAL"/>
    <n v="8884200"/>
    <n v="8784200"/>
    <n v="1351779.3699999999"/>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70 - DONACION EXTERNA"/>
    <s v=" "/>
    <s v="99 - MULTIPROVINCIAL"/>
    <n v="0"/>
    <n v="25000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 "/>
    <s v="99 - MULTIPROVINCIAL"/>
    <n v="3923044"/>
    <n v="3223044"/>
    <n v="115544.74"/>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70 - DONACION EXTERNA"/>
    <s v=" "/>
    <s v="99 - MULTIPROVINCIAL"/>
    <n v="0"/>
    <n v="16000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 "/>
    <s v="99 - MULTIPROVINCIAL"/>
    <n v="51399000"/>
    <n v="51649000"/>
    <n v="33368591.169999998"/>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 "/>
    <s v="99 - MULTIPROVINCIAL"/>
    <n v="12485000"/>
    <n v="16485000"/>
    <n v="14631011.02"/>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 "/>
    <s v="99 - MULTIPROVINCIAL"/>
    <n v="14246000"/>
    <n v="13446000"/>
    <n v="2774602.2900000005"/>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 "/>
    <s v="99 - MULTIPROVINCIAL"/>
    <n v="284927345"/>
    <n v="327569988"/>
    <n v="174411776.10999998"/>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 "/>
    <s v="99 - MULTIPROVINCIAL"/>
    <n v="0"/>
    <n v="76885104.450000003"/>
    <n v="870276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 "/>
    <s v="99 - MULTIPROVINCIAL"/>
    <n v="10548852"/>
    <n v="11753852"/>
    <n v="3455424.6799999997"/>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 "/>
    <s v="99 - MULTIPROVINCIAL"/>
    <n v="100000"/>
    <n v="10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 "/>
    <s v="99 - MULTIPROVINCIAL"/>
    <n v="3450000"/>
    <n v="6456000"/>
    <n v="3691644.58"/>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 "/>
    <s v="99 - MULTIPROVINCIAL"/>
    <n v="5567169"/>
    <n v="5567169"/>
    <n v="309402.01"/>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 "/>
    <s v="99 - MULTIPROVINCIAL"/>
    <n v="0"/>
    <n v="213050"/>
    <n v="6195"/>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 "/>
    <s v="99 - MULTIPROVINCIAL"/>
    <n v="40475000"/>
    <n v="40435000"/>
    <n v="3474698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 "/>
    <s v="99 - MULTIPROVINCIAL"/>
    <n v="42904711"/>
    <n v="25401005.850000001"/>
    <n v="2149650.8000000003"/>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 "/>
    <s v="99 - MULTIPROVINCIAL"/>
    <n v="250000"/>
    <n v="200000"/>
    <n v="51416.59"/>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 "/>
    <s v="99 - MULTIPROVINCIAL"/>
    <n v="0"/>
    <n v="250000"/>
    <n v="178116.24"/>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 "/>
    <s v="99 - MULTIPROVINCIAL"/>
    <n v="2500000"/>
    <n v="1630000"/>
    <n v="3260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 "/>
    <s v="99 - MULTIPROVINCIAL"/>
    <n v="0"/>
    <n v="2448386.6"/>
    <n v="1343012.28"/>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 "/>
    <s v="99 - MULTIPROVINCIAL"/>
    <n v="2076000"/>
    <n v="1676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 "/>
    <s v="99 - MULTIPROVINCIAL"/>
    <n v="0"/>
    <n v="252538.48"/>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 "/>
    <s v="99 - MULTIPROVINCIAL"/>
    <n v="11750000"/>
    <n v="11640000"/>
    <n v="5379656.0800000001"/>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 "/>
    <s v="99 - MULTIPROVINCIAL"/>
    <n v="0"/>
    <n v="202113.87"/>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 "/>
    <s v="99 - MULTIPROVINCIAL"/>
    <n v="1990000"/>
    <n v="1790000"/>
    <n v="567576.25"/>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 "/>
    <s v="99 - MULTIPROVINCIAL"/>
    <n v="29505044"/>
    <n v="35636660.199999996"/>
    <n v="17206470.34"/>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 "/>
    <s v="99 - MULTIPROVINCIAL"/>
    <n v="606201281"/>
    <n v="576788212.01999998"/>
    <n v="387786113.37"/>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 "/>
    <s v="99 - MULTIPROVINCIAL"/>
    <n v="4000000"/>
    <n v="4000000"/>
    <n v="3269771.09"/>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 "/>
    <s v="99 - MULTIPROVINCIAL"/>
    <n v="0"/>
    <n v="35713068.980000004"/>
    <n v="30251881.800000001"/>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 "/>
    <s v="99 - MULTIPROVINCIAL"/>
    <n v="56406568"/>
    <n v="27600000"/>
    <n v="0"/>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 "/>
    <s v="99 - MULTIPROVINCIAL"/>
    <n v="0"/>
    <n v="200000"/>
    <n v="136734.90999999997"/>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 "/>
    <s v="99 - MULTIPROVINCIAL"/>
    <n v="64923843"/>
    <n v="84723843"/>
    <n v="59105733.589999951"/>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10 - FONDO GENERAL"/>
    <s v=" "/>
    <s v="99 - MULTIPROVINCIAL"/>
    <n v="0"/>
    <n v="43000000"/>
    <n v="15081739.32"/>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 "/>
    <s v="99 - MULTIPROVINCIAL"/>
    <n v="47100000"/>
    <n v="45862280"/>
    <n v="44218291.49000001"/>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 "/>
    <s v="99 - MULTIPROVINCIAL"/>
    <n v="5000000"/>
    <n v="9460679.6400000006"/>
    <n v="5167835.1100000003"/>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 "/>
    <s v="99 - MULTIPROVINCIAL"/>
    <n v="0"/>
    <n v="4275000"/>
    <n v="262095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20 - FONDOS CON DESTINO ESPECÍFICO"/>
    <s v=" "/>
    <s v="99 - MULTIPROVINCIAL"/>
    <n v="700000"/>
    <n v="1200000"/>
    <n v="1029272.8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 "/>
    <s v="99 - MULTIPROVINCIAL"/>
    <n v="2200000"/>
    <n v="2500000"/>
    <n v="1579425.18"/>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 "/>
    <s v="99 - MULTIPROVINCIAL"/>
    <n v="0"/>
    <n v="7800000"/>
    <n v="3606191.150000000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 "/>
    <s v="99 - MULTIPROVINCIAL"/>
    <n v="3700000"/>
    <n v="59722827"/>
    <n v="36808892.43"/>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 "/>
    <s v="99 - MULTIPROVINCIAL"/>
    <n v="3900185"/>
    <n v="8596949.5399999991"/>
    <n v="7346042.9099999992"/>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 "/>
    <s v="99 - MULTIPROVINCIAL"/>
    <n v="5400000"/>
    <n v="5400000"/>
    <n v="4448589.8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 "/>
    <s v="99 - MULTIPROVINCIAL"/>
    <n v="0"/>
    <n v="10487019.130000001"/>
    <n v="16496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 "/>
    <s v="99 - MULTIPROVINCIAL"/>
    <n v="34250000"/>
    <n v="25199826.399999999"/>
    <n v="15596997.360000001"/>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 "/>
    <s v="99 - MULTIPROVINCIAL"/>
    <n v="0"/>
    <n v="870000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 "/>
    <s v="99 - MULTIPROVINCIAL"/>
    <n v="6600000"/>
    <n v="8350000"/>
    <n v="3644808.7199999997"/>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 "/>
    <s v="99 - MULTIPROVINCIAL"/>
    <n v="0"/>
    <n v="55000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 "/>
    <s v="99 - MULTIPROVINCIAL"/>
    <n v="2600000"/>
    <n v="3339320.36"/>
    <n v="1295392.5699999998"/>
  </r>
  <r>
    <s v="2024"/>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 "/>
    <s v="99 - MULTIPROVINCIAL"/>
    <n v="1800000"/>
    <n v="2273438"/>
    <n v="1262511.1800000002"/>
  </r>
  <r>
    <s v="2024"/>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 "/>
    <s v="99 - MULTIPROVINCIAL"/>
    <n v="2200000"/>
    <n v="803298"/>
    <n v="715776.2"/>
  </r>
  <r>
    <s v="2024"/>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 "/>
    <s v="99 - MULTIPROVINCIAL"/>
    <n v="1800000"/>
    <n v="1400000"/>
    <n v="1146470.2999999998"/>
  </r>
  <r>
    <s v="2024"/>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 "/>
    <s v="99 - MULTIPROVINCIAL"/>
    <n v="250000"/>
    <n v="95000"/>
    <n v="3269.25"/>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 "/>
    <s v="99 - MULTIPROVINCIAL"/>
    <n v="0"/>
    <n v="400000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 "/>
    <s v="99 - MULTIPROVINCIAL"/>
    <n v="250000"/>
    <n v="320000"/>
    <n v="187428.03999999998"/>
  </r>
  <r>
    <s v="2024"/>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 "/>
    <s v="99 - MULTIPROVINCIAL"/>
    <n v="0"/>
    <n v="800000"/>
    <n v="33040"/>
  </r>
  <r>
    <s v="2024"/>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 "/>
    <s v="99 - MULTIPROVINCIAL"/>
    <n v="3200000"/>
    <n v="1970000"/>
    <n v="1226712.2199999997"/>
  </r>
  <r>
    <s v="2024"/>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 "/>
    <s v="99 - MULTIPROVINCIAL"/>
    <n v="21050000"/>
    <n v="21060000"/>
    <n v="10708313.85"/>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 "/>
    <s v="99 - MULTIPROVINCIAL"/>
    <n v="0"/>
    <n v="13924281"/>
    <n v="9107281"/>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 "/>
    <s v="99 - MULTIPROVINCIAL"/>
    <n v="11210000"/>
    <n v="10235984"/>
    <n v="8504913.5799999982"/>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 "/>
    <s v="99 - MULTIPROVINCIAL"/>
    <n v="419037260"/>
    <n v="445803345"/>
    <n v="273209895.05999994"/>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 "/>
    <s v="99 - MULTIPROVINCIAL"/>
    <n v="52155290"/>
    <n v="52155290"/>
    <n v="26849285.930000003"/>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 "/>
    <s v="99 - MULTIPROVINCIAL"/>
    <n v="59431548"/>
    <n v="59431548"/>
    <n v="41809354.829999998"/>
  </r>
  <r>
    <s v="2024"/>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 "/>
    <s v="99 - MULTIPROVINCIAL"/>
    <n v="28187655"/>
    <n v="33787655"/>
    <n v="23531308.66999999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 "/>
    <s v="99 - MULTIPROVINCIAL"/>
    <n v="1500000"/>
    <n v="1327500"/>
    <n v="89999.999999999985"/>
  </r>
  <r>
    <s v="2024"/>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 "/>
    <s v="99 - MULTIPROVINCIAL"/>
    <n v="50000"/>
    <n v="23161"/>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 "/>
    <s v="99 - MULTIPROVINCIAL"/>
    <n v="120000"/>
    <n v="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 "/>
    <s v="99 - MULTIPROVINCIAL"/>
    <n v="580000"/>
    <n v="10570000"/>
    <n v="76290.649999999994"/>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 "/>
    <s v="99 - MULTIPROVINCIAL"/>
    <n v="0"/>
    <n v="12100000"/>
    <n v="1010862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 "/>
    <s v="99 - MULTIPROVINCIAL"/>
    <n v="14600000"/>
    <n v="34874229"/>
    <n v="21526206.21000000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 "/>
    <s v="99 - MULTIPROVINCIAL"/>
    <n v="2450000"/>
    <n v="6609601"/>
    <n v="16520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 "/>
    <s v="99 - MULTIPROVINCIAL"/>
    <n v="5500000"/>
    <n v="20095760"/>
    <n v="1632648"/>
  </r>
  <r>
    <s v="2024"/>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 "/>
    <s v="99 - MULTIPROVINCIAL"/>
    <n v="200000"/>
    <n v="170800"/>
    <n v="113280"/>
  </r>
  <r>
    <s v="2024"/>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 "/>
    <s v="99 - MULTIPROVINCIAL"/>
    <n v="4353399"/>
    <n v="4574794.4800000004"/>
    <n v="832621.8"/>
  </r>
  <r>
    <s v="2024"/>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 "/>
    <s v="99 - MULTIPROVINCIAL"/>
    <n v="1280000"/>
    <n v="3028236.52"/>
    <n v="689833.89999999991"/>
  </r>
  <r>
    <s v="2024"/>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 "/>
    <s v="99 - MULTIPROVINCIAL"/>
    <n v="2200000"/>
    <n v="1638405"/>
    <n v="1298236"/>
  </r>
  <r>
    <s v="2024"/>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 "/>
    <s v="99 - MULTIPROVINCIAL"/>
    <n v="100000"/>
    <n v="657726"/>
    <n v="255971.25"/>
  </r>
  <r>
    <s v="2024"/>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 "/>
    <s v="99 - MULTIPROVINCIAL"/>
    <n v="250000"/>
    <n v="200000"/>
    <n v="120978.31999999999"/>
  </r>
  <r>
    <s v="2024"/>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 "/>
    <s v="99 - MULTIPROVINCIAL"/>
    <n v="600000"/>
    <n v="1209325"/>
    <n v="2608.13"/>
  </r>
  <r>
    <s v="2024"/>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 "/>
    <s v="99 - MULTIPROVINCIAL"/>
    <n v="9650000"/>
    <n v="11213128.199999999"/>
    <n v="7186512.7799999993"/>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 "/>
    <s v="99 - MULTIPROVINCIAL"/>
    <n v="7300000"/>
    <n v="10249143.800000001"/>
    <n v="2938349.24"/>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 "/>
    <s v="99 - MULTIPROVINCIAL"/>
    <n v="12100000"/>
    <n v="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 "/>
    <s v="99 - MULTIPROVINCIAL"/>
    <n v="26684796"/>
    <n v="26684796"/>
    <n v="18384592.5"/>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 "/>
    <s v="99 - MULTIPROVINCIAL"/>
    <n v="771000"/>
    <n v="771000"/>
    <n v="57825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 "/>
    <s v="99 - MULTIPROVINCIAL"/>
    <n v="60000"/>
    <n v="6000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 "/>
    <s v="99 - MULTIPROVINCIAL"/>
    <n v="3652200"/>
    <n v="3652200"/>
    <n v="2735791.14"/>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 "/>
    <s v="99 - MULTIPROVINCIAL"/>
    <n v="980000"/>
    <n v="1045000"/>
    <n v="760194.9"/>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 "/>
    <s v="99 - MULTIPROVINCIAL"/>
    <n v="48000"/>
    <n v="23000"/>
    <n v="0"/>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 "/>
    <s v="99 - MULTIPROVINCIAL"/>
    <n v="1635000"/>
    <n v="1635000"/>
    <n v="1207283.2299999997"/>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 "/>
    <s v="99 - MULTIPROVINCIAL"/>
    <n v="912000"/>
    <n v="981000"/>
    <n v="743858.82000000007"/>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 "/>
    <s v="99 - MULTIPROVINCIAL"/>
    <n v="4260000"/>
    <n v="3960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 "/>
    <s v="99 - MULTIPROVINCIAL"/>
    <n v="30000"/>
    <n v="30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 "/>
    <s v="99 - MULTIPROVINCIAL"/>
    <n v="37000"/>
    <n v="37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 "/>
    <s v="99 - MULTIPROVINCIAL"/>
    <n v="1092600"/>
    <n v="1012600"/>
    <n v="25000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 "/>
    <s v="99 - MULTIPROVINCIAL"/>
    <n v="420296"/>
    <n v="351296"/>
    <n v="1788.0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04 - BARAHONA"/>
    <n v="7475000"/>
    <n v="7475000"/>
    <n v="5823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06 - DUARTE"/>
    <n v="9520000"/>
    <n v="9520000"/>
    <n v="621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08 - EL SEIBO"/>
    <n v="10660000"/>
    <n v="10660000"/>
    <n v="801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21 - SAN CRISTOBAL"/>
    <n v="8944000"/>
    <n v="8944000"/>
    <n v="6183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25 - SANTIAGO"/>
    <n v="10530000"/>
    <n v="10530000"/>
    <n v="729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 "/>
    <s v="99 - MULTIPROVINCIAL"/>
    <n v="842496000"/>
    <n v="857015000"/>
    <n v="581473686.3700002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 "/>
    <s v="99 - MULTIPROVINCIAL"/>
    <n v="0"/>
    <n v="5664000"/>
    <n v="4279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 "/>
    <s v="99 - MULTIPROVINCIAL"/>
    <n v="158860000"/>
    <n v="253000000"/>
    <n v="103903825.1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540000"/>
    <n v="540000"/>
    <n v="111225.629999999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04 - BARAHONA"/>
    <n v="1028110"/>
    <n v="1028110"/>
    <n v="868044.1300000001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06 - DUARTE"/>
    <n v="1223418"/>
    <n v="1223418"/>
    <n v="926078.3500000002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08 - EL SEIBO"/>
    <n v="1464296"/>
    <n v="1464296"/>
    <n v="1195793.8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21 - SAN CRISTOBAL"/>
    <n v="1227000"/>
    <n v="1227000"/>
    <n v="920195.550000000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25 - SANTIAGO"/>
    <n v="1449000"/>
    <n v="1449000"/>
    <n v="1086695.820000000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17410868"/>
    <n v="118810868"/>
    <n v="87008547.65999992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 "/>
    <s v="99 - MULTIPROVINCIAL"/>
    <n v="0"/>
    <n v="811653.63"/>
    <n v="648097.7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 "/>
    <s v="99 - MULTIPROVINCIAL"/>
    <n v="36000000"/>
    <n v="36000000"/>
    <n v="27346210.32999999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4550000"/>
    <n v="5517310.2999999998"/>
    <n v="2616169.74000000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 "/>
    <s v="99 - MULTIPROVINCIAL"/>
    <n v="14000000"/>
    <n v="17996150"/>
    <n v="9696769.219999998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 "/>
    <s v="99 - MULTIPROVINCIAL"/>
    <n v="2200000"/>
    <n v="6076460.7999999998"/>
    <n v="2805984.0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 "/>
    <s v="99 - MULTIPROVINCIAL"/>
    <n v="45216715"/>
    <n v="40626378.079999998"/>
    <n v="28679895.0400000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 "/>
    <s v="99 - MULTIPROVINCIAL"/>
    <n v="0"/>
    <n v="606000"/>
    <n v="605167.9399999999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04 - BARAHONA"/>
    <n v="84000"/>
    <n v="96000"/>
    <n v="72778.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06 - DUARTE"/>
    <n v="143000"/>
    <n v="143000"/>
    <n v="104498.9800000000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08 - EL SEIBO"/>
    <n v="74000"/>
    <n v="144000"/>
    <n v="121640.3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21 - SAN CRISTOBAL"/>
    <n v="59000"/>
    <n v="96000"/>
    <n v="67285.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25 - SANTIAGO"/>
    <n v="30000"/>
    <n v="48000"/>
    <n v="32180.4200000000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 "/>
    <s v="99 - MULTIPROVINCIAL"/>
    <n v="24592000"/>
    <n v="29685449.630000003"/>
    <n v="24519678.0599999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1000000"/>
    <n v="14342299.109999999"/>
    <n v="8966368.890000002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25500000"/>
    <n v="33106118.289999999"/>
    <n v="13054927.8399999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250953675"/>
    <n v="257147675"/>
    <n v="4304036.359999999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6500000"/>
    <n v="39438548.789999999"/>
    <n v="27619984.4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2800000"/>
    <n v="3600000"/>
    <n v="2206617.79999999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 "/>
    <s v="99 - MULTIPROVINCIAL"/>
    <n v="1400000"/>
    <n v="1300000"/>
    <n v="439085.2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 "/>
    <s v="99 - MULTIPROVINCIAL"/>
    <n v="2700000"/>
    <n v="2500000"/>
    <n v="1580332.0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70 - DONACION EXTERNA"/>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 "/>
    <s v="99 - MULTIPROVINCIAL"/>
    <n v="210000"/>
    <n v="410000"/>
    <n v="8430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 "/>
    <s v="99 - MULTIPROVINCIAL"/>
    <n v="2100000"/>
    <n v="2600000"/>
    <n v="289266.9699999999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645000"/>
    <n v="793000"/>
    <n v="530762.8199999999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04 - BARAHONA"/>
    <n v="600000"/>
    <n v="360000"/>
    <n v="237380.9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06 - DUARTE"/>
    <n v="492000"/>
    <n v="360000"/>
    <n v="21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08 - EL SEIBO"/>
    <n v="600000"/>
    <n v="715000"/>
    <n v="49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21 - SAN CRISTOBAL"/>
    <n v="600000"/>
    <n v="260000"/>
    <n v="141177.0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25 - SANTIAGO"/>
    <n v="600000"/>
    <n v="460000"/>
    <n v="313402.8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24979200"/>
    <n v="26216200"/>
    <n v="14771478.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 "/>
    <s v="99 - MULTIPROVINCIAL"/>
    <n v="13355000"/>
    <n v="11407000"/>
    <n v="4178867.150000000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 "/>
    <s v="99 - MULTIPROVINCIAL"/>
    <n v="0"/>
    <n v="0"/>
    <n v="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 "/>
    <s v="99 - MULTIPROVINCIAL"/>
    <n v="1975000"/>
    <n v="1975000"/>
    <n v="99000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197308"/>
    <n v="197308"/>
    <n v="148115.96999999997"/>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 "/>
    <s v="99 - MULTIPROVINCIAL"/>
    <n v="18000"/>
    <n v="24000"/>
    <n v="15764.54"/>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0"/>
    <n v="900000"/>
    <n v="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 "/>
    <s v="99 - MULTIPROVINCIAL"/>
    <n v="96000"/>
    <n v="96000"/>
    <n v="800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 "/>
    <s v="99 - MULTIPROVINCIAL"/>
    <n v="342592741"/>
    <n v="334414002.72000003"/>
    <n v="210507097.5200000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 "/>
    <s v="99 - MULTIPROVINCIAL"/>
    <n v="49844310"/>
    <n v="55146286.5"/>
    <n v="26607942.77"/>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43548337"/>
    <n v="46425098.779999994"/>
    <n v="29974339.66000001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 "/>
    <s v="99 - MULTIPROVINCIAL"/>
    <n v="20815000"/>
    <n v="20178200"/>
    <n v="13383811.300000006"/>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154000"/>
    <n v="349300"/>
    <n v="326426.9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 "/>
    <s v="99 - MULTIPROVINCIAL"/>
    <n v="23602957"/>
    <n v="22877302"/>
    <n v="9512314.699999999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 "/>
    <s v="99 - MULTIPROVINCIAL"/>
    <n v="15322353"/>
    <n v="12615073"/>
    <n v="3868524.7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 "/>
    <s v="99 - MULTIPROVINCIAL"/>
    <n v="11069750"/>
    <n v="7409750"/>
    <n v="3925570.780000000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 "/>
    <s v="99 - MULTIPROVINCIAL"/>
    <n v="12490940"/>
    <n v="9983940"/>
    <n v="9015751.580000001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510000"/>
    <n v="5370700"/>
    <n v="2508228.7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7644500"/>
    <n v="5316893"/>
    <n v="1103459.5900000001"/>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 "/>
    <s v="99 - MULTIPROVINCIAL"/>
    <n v="15576435"/>
    <n v="15576435"/>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3851812"/>
    <n v="3451650"/>
    <n v="942768.8"/>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521550"/>
    <n v="1034550"/>
    <n v="538380.5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 "/>
    <s v="99 - MULTIPROVINCIAL"/>
    <n v="147000"/>
    <n v="649500"/>
    <n v="412007.6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 "/>
    <s v="99 - MULTIPROVINCIAL"/>
    <n v="1011691"/>
    <n v="1251666"/>
    <n v="607710.81000000006"/>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 "/>
    <s v="99 - MULTIPROVINCIAL"/>
    <n v="4250"/>
    <n v="8725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 "/>
    <s v="99 - MULTIPROVINCIAL"/>
    <n v="375000"/>
    <n v="156000"/>
    <n v="7337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2800"/>
    <n v="24800"/>
    <n v="118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5775500"/>
    <n v="7693500"/>
    <n v="6288152.169999999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 "/>
    <s v="99 - MULTIPROVINCIAL"/>
    <n v="3099247"/>
    <n v="4814347"/>
    <n v="2488995.1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 "/>
    <s v="99 - MULTIPROVINCIAL"/>
    <n v="0"/>
    <n v="9507"/>
    <n v="416.7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S"/>
    <s v="00 - N/A"/>
    <s v="10 - FONDO GENERAL"/>
    <s v=" "/>
    <s v="99 - MULTIPROVINCIAL"/>
    <n v="0"/>
    <n v="9235"/>
    <n v="9234.6299999999992"/>
  </r>
  <r>
    <s v="2024"/>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9 - OTRAS CONTRATACIONES DE SERVICIOS"/>
    <s v="N"/>
    <s v="00 - N/A"/>
    <s v="10 - FONDO GENERAL"/>
    <s v=" "/>
    <s v="99 - MULTIPROVINCIAL"/>
    <n v="100000"/>
    <n v="10000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 "/>
    <s v="99 - MULTIPROVINCIAL"/>
    <n v="11923305"/>
    <n v="11227973.129999999"/>
    <n v="6664822.089999999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 "/>
    <s v="99 - MULTIPROVINCIAL"/>
    <n v="15749977"/>
    <n v="15958412"/>
    <n v="10546260.8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079570"/>
    <n v="1425796.8699999999"/>
    <n v="1012649.799999999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 "/>
    <s v="99 - MULTIPROVINCIAL"/>
    <n v="3180000"/>
    <n v="3563000"/>
    <n v="2339980.2599999998"/>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00000"/>
    <n v="624930"/>
    <n v="5010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 "/>
    <s v="99 - MULTIPROVINCIAL"/>
    <n v="0"/>
    <n v="137560"/>
    <n v="13755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 "/>
    <s v="99 - MULTIPROVINCIAL"/>
    <n v="115000"/>
    <n v="115070"/>
    <n v="115068.35"/>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2416399"/>
    <n v="12937890.069999998"/>
    <n v="6500214.0800000001"/>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1200000"/>
    <n v="1279240"/>
    <n v="252909.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0"/>
    <n v="7881218.0300000003"/>
    <n v="4757677.5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10150622"/>
    <n v="250000"/>
    <n v="176137.28000000003"/>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 "/>
    <s v="99 - MULTIPROVINCIAL"/>
    <n v="1400000"/>
    <n v="1191166"/>
    <n v="294244.78999999998"/>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 "/>
    <s v="99 - MULTIPROVINCIAL"/>
    <n v="800000"/>
    <n v="1000000"/>
    <n v="620391.25"/>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 "/>
    <s v="99 - MULTIPROVINCIAL"/>
    <n v="1200000"/>
    <n v="178614.59999999998"/>
    <n v="147366.3299999999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0"/>
    <n v="842785.4"/>
    <n v="126429.6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4400000"/>
    <n v="4911036"/>
    <n v="4059083.5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 "/>
    <s v="99 - MULTIPROVINCIAL"/>
    <n v="1660861"/>
    <n v="1687892.9"/>
    <n v="1186189.4800000002"/>
  </r>
  <r>
    <s v="2024"/>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 "/>
    <s v="99 - MULTIPROVINCIAL"/>
    <n v="169461162"/>
    <n v="169461162"/>
    <n v="112801983.31"/>
  </r>
  <r>
    <s v="2024"/>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 "/>
    <s v="99 - MULTIPROVINCIAL"/>
    <n v="28002000"/>
    <n v="28002000"/>
    <n v="14371009.6"/>
  </r>
  <r>
    <s v="2024"/>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 "/>
    <s v="99 - MULTIPROVINCIAL"/>
    <n v="22750051"/>
    <n v="22750051"/>
    <n v="16455239.1"/>
  </r>
  <r>
    <s v="2024"/>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 "/>
    <s v="99 - MULTIPROVINCIAL"/>
    <n v="23080000"/>
    <n v="24785000"/>
    <n v="20442296.890000004"/>
  </r>
  <r>
    <s v="2024"/>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 "/>
    <s v="99 - MULTIPROVINCIAL"/>
    <n v="515000"/>
    <n v="515000"/>
    <n v="18585"/>
  </r>
  <r>
    <s v="2024"/>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 "/>
    <s v="99 - MULTIPROVINCIAL"/>
    <n v="4200000"/>
    <n v="16610000"/>
    <n v="10039995"/>
  </r>
  <r>
    <s v="2024"/>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 "/>
    <s v="99 - MULTIPROVINCIAL"/>
    <n v="2720000"/>
    <n v="2850000"/>
    <n v="13000"/>
  </r>
  <r>
    <s v="2024"/>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 "/>
    <s v="99 - MULTIPROVINCIAL"/>
    <n v="22629000"/>
    <n v="21180000"/>
    <n v="15172934.389999997"/>
  </r>
  <r>
    <s v="2024"/>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 "/>
    <s v="99 - MULTIPROVINCIAL"/>
    <n v="13300000"/>
    <n v="13070830"/>
    <n v="10831650.370000001"/>
  </r>
  <r>
    <s v="2024"/>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 "/>
    <s v="99 - MULTIPROVINCIAL"/>
    <n v="4900000"/>
    <n v="3779500"/>
    <n v="1679498.9400000002"/>
  </r>
  <r>
    <s v="2024"/>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 "/>
    <s v="99 - MULTIPROVINCIAL"/>
    <n v="3896849"/>
    <n v="4737349"/>
    <n v="1291702.26"/>
  </r>
  <r>
    <s v="2024"/>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 "/>
    <s v="99 - MULTIPROVINCIAL"/>
    <n v="2900000"/>
    <n v="4161000"/>
    <n v="2170701.36"/>
  </r>
  <r>
    <s v="2024"/>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 "/>
    <s v="99 - MULTIPROVINCIAL"/>
    <n v="665000"/>
    <n v="756000"/>
    <n v="429700.98"/>
  </r>
  <r>
    <s v="2024"/>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 "/>
    <s v="99 - MULTIPROVINCIAL"/>
    <n v="448000"/>
    <n v="370600"/>
    <n v="184115.4"/>
  </r>
  <r>
    <s v="2024"/>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 "/>
    <s v="99 - MULTIPROVINCIAL"/>
    <n v="675000"/>
    <n v="442000"/>
    <n v="320242.38"/>
  </r>
  <r>
    <s v="2024"/>
    <x v="0"/>
    <x v="0"/>
    <x v="0"/>
    <x v="0"/>
    <s v="2 - Poder Ejecutivo"/>
    <s v="0220 - MINISTERIO DE ECONOMÍA, PLANIFICACIÓN Y DESARROLLO"/>
    <s v="0018 - SISTEMA ÚNICO DE BENEFICIARIOS"/>
    <s v="4 - SERVICIOS SOCIALES"/>
    <s v="4.5 - Protección social"/>
    <s v="4.5.10 - Asistencia social"/>
    <s v="2.3 - MATERIALES Y SUMINISTROS"/>
    <s v="2.3.4 - PRODUCTOS FARMACÉUTICOS"/>
    <s v="N"/>
    <s v="00 - N/A"/>
    <s v="10 - FONDO GENERAL"/>
    <s v=" "/>
    <s v="99 - MULTIPROVINCIAL"/>
    <n v="10000"/>
    <n v="4000"/>
    <n v="0"/>
  </r>
  <r>
    <s v="2024"/>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 "/>
    <s v="99 - MULTIPROVINCIAL"/>
    <n v="700000"/>
    <n v="565400"/>
    <n v="401704.01"/>
  </r>
  <r>
    <s v="2024"/>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 "/>
    <s v="99 - MULTIPROVINCIAL"/>
    <n v="119678"/>
    <n v="479678"/>
    <n v="209686.46"/>
  </r>
  <r>
    <s v="2024"/>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 "/>
    <s v="99 - MULTIPROVINCIAL"/>
    <n v="11100000"/>
    <n v="11390000"/>
    <n v="8126539.9799999995"/>
  </r>
  <r>
    <s v="2024"/>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 "/>
    <s v="99 - MULTIPROVINCIAL"/>
    <n v="1900000"/>
    <n v="2572170"/>
    <n v="1110413.92"/>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 "/>
    <s v="01 - DISTRITO NACIONAL"/>
    <n v="285984759"/>
    <n v="261716598.81999999"/>
    <n v="180674173.7100000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 "/>
    <s v="99 - MULTIPROVINCIAL"/>
    <n v="117501000"/>
    <n v="116342357.18000001"/>
    <n v="83786986.15000000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 "/>
    <s v="01 - DISTRITO NACIONAL"/>
    <n v="72347440"/>
    <n v="75645743"/>
    <n v="44020999.35999999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 "/>
    <s v="99 - MULTIPROVINCIAL"/>
    <n v="27019000"/>
    <n v="28084000"/>
    <n v="16646179.1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 "/>
    <s v="01 - DISTRITO NACIONAL"/>
    <n v="40222061"/>
    <n v="41254061"/>
    <n v="27290637.230000004"/>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13232534"/>
    <n v="16976034"/>
    <n v="12476526.66999999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 "/>
    <s v="01 - DISTRITO NACIONAL"/>
    <n v="20100000"/>
    <n v="24100000"/>
    <n v="17362106.60999999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 "/>
    <s v="01 - DISTRITO NACIONAL"/>
    <n v="7075000"/>
    <n v="9524120"/>
    <n v="4327594.5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500000"/>
    <n v="5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 "/>
    <s v="01 - DISTRITO NACIONAL"/>
    <n v="11800000"/>
    <n v="4301955.2"/>
    <n v="3291501.459999999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 "/>
    <s v="99 - MULTIPROVINCIAL"/>
    <n v="1150000"/>
    <n v="1550000"/>
    <n v="142943.2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 "/>
    <s v="01 - DISTRITO NACIONAL"/>
    <n v="5700000"/>
    <n v="1350000"/>
    <n v="167991.19999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 "/>
    <s v="99 - MULTIPROVINCIAL"/>
    <n v="900000"/>
    <n v="9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 "/>
    <s v="01 - DISTRITO NACIONAL"/>
    <n v="7220000"/>
    <n v="21308000"/>
    <n v="2248543.5900000003"/>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 "/>
    <s v="01 - DISTRITO NACIONAL"/>
    <n v="24250000"/>
    <n v="25750000"/>
    <n v="18536998.85999999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01 - DISTRITO NACIONAL"/>
    <n v="12200000"/>
    <n v="26300000"/>
    <n v="6878943.0099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 "/>
    <s v="01 - DISTRITO NACIONAL"/>
    <n v="61293450"/>
    <n v="38668423"/>
    <n v="14798430.420000004"/>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36300000"/>
    <n v="46200000"/>
    <n v="30226722.960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 "/>
    <s v="01 - DISTRITO NACIONAL"/>
    <n v="13750000"/>
    <n v="13150000"/>
    <n v="6489677.229999999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 "/>
    <s v="01 - DISTRITO NACIONAL"/>
    <n v="2750000"/>
    <n v="2751460"/>
    <n v="1301285.4100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 "/>
    <s v="01 - DISTRITO NACIONAL"/>
    <n v="550000"/>
    <n v="1100000"/>
    <n v="111732.32"/>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 "/>
    <s v="01 - DISTRITO NACIONAL"/>
    <n v="1100000"/>
    <n v="1536000"/>
    <n v="873000.2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 "/>
    <s v="01 - DISTRITO NACIONAL"/>
    <n v="150000"/>
    <n v="230000"/>
    <n v="189051.8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 "/>
    <s v="01 - DISTRITO NACIONAL"/>
    <n v="600000"/>
    <n v="750000"/>
    <n v="92880.5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 "/>
    <s v="01 - DISTRITO NACIONAL"/>
    <n v="600000"/>
    <n v="350000"/>
    <n v="11927.61999999999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 "/>
    <s v="01 - DISTRITO NACIONAL"/>
    <n v="9150000"/>
    <n v="12920000"/>
    <n v="9778856.300000000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 "/>
    <s v="01 - DISTRITO NACIONAL"/>
    <n v="5750000"/>
    <n v="8076464.7999999998"/>
    <n v="5398306.3400000008"/>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800000"/>
    <n v="800000"/>
    <n v="0"/>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300000"/>
    <n v="300000"/>
    <n v="300000"/>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 "/>
    <s v="01 - DISTRITO NACIONAL"/>
    <n v="71451232"/>
    <n v="81328871.25999999"/>
    <n v="48966302.760000005"/>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 "/>
    <s v="99 - MULTIPROVINCIAL"/>
    <n v="44613019"/>
    <n v="55857413.5"/>
    <n v="40121973.32"/>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 "/>
    <s v="01 - DISTRITO NACIONAL"/>
    <n v="18980890"/>
    <n v="23299608.999999996"/>
    <n v="10542683.299999999"/>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 "/>
    <s v="01 - DISTRITO NACIONAL"/>
    <n v="10158409"/>
    <n v="10279312.27"/>
    <n v="7292166.3099999996"/>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 "/>
    <s v="99 - MULTIPROVINCIAL"/>
    <n v="6439664"/>
    <n v="8492835.2999999989"/>
    <n v="6006309.919999999"/>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 "/>
    <s v="01 - DISTRITO NACIONAL"/>
    <n v="14901235"/>
    <n v="12496235"/>
    <n v="7654899.5899999989"/>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 "/>
    <s v="01 - DISTRITO NACIONAL"/>
    <n v="565000"/>
    <n v="246000"/>
    <n v="5546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 "/>
    <s v="99 - MULTIPROVINCIAL"/>
    <n v="181000"/>
    <n v="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 "/>
    <s v="01 - DISTRITO NACIONAL"/>
    <n v="200000"/>
    <n v="1650000"/>
    <n v="485816.24"/>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 "/>
    <s v="99 - MULTIPROVINCIAL"/>
    <n v="600000"/>
    <n v="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 "/>
    <s v="01 - DISTRITO NACIONAL"/>
    <n v="120000"/>
    <n v="100000"/>
    <n v="49643.87"/>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 "/>
    <s v="01 - DISTRITO NACIONAL"/>
    <n v="6112537"/>
    <n v="5175089"/>
    <n v="3681164.8"/>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 "/>
    <s v="01 - DISTRITO NACIONAL"/>
    <n v="12846000"/>
    <n v="1707520"/>
    <n v="1298461.96"/>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 "/>
    <s v="01 - DISTRITO NACIONAL"/>
    <n v="12314720"/>
    <n v="7150720"/>
    <n v="1736956.2699999998"/>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 "/>
    <s v="01 - DISTRITO NACIONAL"/>
    <n v="6191329"/>
    <n v="12743066"/>
    <n v="7239397.4400000013"/>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 "/>
    <s v="99 - MULTIPROVINCIAL"/>
    <n v="1680000"/>
    <n v="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 "/>
    <s v="01 - DISTRITO NACIONAL"/>
    <n v="754000"/>
    <n v="2120000"/>
    <n v="1044368.37"/>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 "/>
    <s v="99 - MULTIPROVINCIAL"/>
    <n v="596000"/>
    <n v="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 "/>
    <s v="01 - DISTRITO NACIONAL"/>
    <n v="366253"/>
    <n v="366253"/>
    <n v="257546.84"/>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 "/>
    <s v="01 - DISTRITO NACIONAL"/>
    <n v="424000"/>
    <n v="350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 "/>
    <s v="01 - DISTRITO NACIONAL"/>
    <n v="190000"/>
    <n v="290000"/>
    <n v="180954.77000000002"/>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 "/>
    <s v="01 - DISTRITO NACIONAL"/>
    <n v="100000"/>
    <n v="100000"/>
    <n v="99247.53"/>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 "/>
    <s v="01 - DISTRITO NACIONAL"/>
    <n v="550000"/>
    <n v="350000"/>
    <n v="39608"/>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 "/>
    <s v="01 - DISTRITO NACIONAL"/>
    <n v="0"/>
    <n v="30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 "/>
    <s v="01 - DISTRITO NACIONAL"/>
    <n v="4604000"/>
    <n v="4604000"/>
    <n v="2792836.9000000004"/>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 "/>
    <s v="01 - DISTRITO NACIONAL"/>
    <n v="938000"/>
    <n v="1271600"/>
    <n v="1026094.24"/>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 "/>
    <s v="01 - DISTRITO NACIONAL"/>
    <n v="486783353"/>
    <n v="425451438"/>
    <n v="252708705.22000003"/>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 "/>
    <s v="99 - MULTIPROVINCIAL"/>
    <n v="77099496"/>
    <n v="89620492"/>
    <n v="58812651.870000012"/>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 "/>
    <s v="01 - DISTRITO NACIONAL"/>
    <n v="49300996"/>
    <n v="66568862"/>
    <n v="24517299.639999997"/>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 "/>
    <s v="99 - MULTIPROVINCIAL"/>
    <n v="29280996"/>
    <n v="31812996"/>
    <n v="17698953.559999999"/>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 "/>
    <s v="01 - DISTRITO NACIONAL"/>
    <n v="0"/>
    <n v="200000"/>
    <n v="27562.95"/>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 "/>
    <s v="01 - DISTRITO NACIONAL"/>
    <n v="46801200"/>
    <n v="53960480"/>
    <n v="37524542.119999982"/>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 "/>
    <s v="99 - MULTIPROVINCIAL"/>
    <n v="18257628"/>
    <n v="18257628"/>
    <n v="8815449.629999999"/>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 "/>
    <s v="99 - MULTIPROVINCIAL"/>
    <n v="73459339"/>
    <n v="99808000"/>
    <n v="69466965.620000005"/>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 "/>
    <s v="01 - DISTRITO NACIONAL"/>
    <n v="0"/>
    <n v="91400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 "/>
    <s v="99 - MULTIPROVINCIAL"/>
    <n v="0"/>
    <n v="354000"/>
    <n v="7080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 "/>
    <s v="01 - DISTRITO NACIONAL"/>
    <n v="0"/>
    <n v="327000"/>
    <n v="211307.66"/>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 "/>
    <s v="99 - MULTIPROVINCIAL"/>
    <n v="0"/>
    <n v="120000"/>
    <n v="1660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 "/>
    <s v="99 - MULTIPROVINCIAL"/>
    <n v="0"/>
    <n v="728710"/>
    <n v="439202.25"/>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 "/>
    <s v="01 - DISTRITO NACIONAL"/>
    <n v="125900000"/>
    <n v="102088005"/>
    <n v="96487965.799999997"/>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 "/>
    <s v="99 - MULTIPROVINCIAL"/>
    <n v="225816780"/>
    <n v="289090279"/>
    <n v="156283755.39000005"/>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 "/>
    <s v="99 - MULTIPROVINCIAL"/>
    <n v="0"/>
    <n v="4832999"/>
    <n v="3369854.74"/>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 "/>
    <s v="01 - DISTRITO NACIONAL"/>
    <n v="0"/>
    <n v="100000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 "/>
    <s v="99 - MULTIPROVINCIAL"/>
    <n v="0"/>
    <n v="60678216"/>
    <n v="988854.2"/>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 "/>
    <s v="01 - DISTRITO NACIONAL"/>
    <n v="31500000"/>
    <n v="260000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 "/>
    <s v="99 - MULTIPROVINCIAL"/>
    <n v="0"/>
    <n v="61458125"/>
    <n v="27037102.109999999"/>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 "/>
    <s v="01 - DISTRITO NACIONAL"/>
    <n v="0"/>
    <n v="673264"/>
    <n v="73263.839999999997"/>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 "/>
    <s v="99 - MULTIPROVINCIAL"/>
    <n v="0"/>
    <n v="4963679"/>
    <n v="2858320.4400000004"/>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 "/>
    <s v="01 - DISTRITO NACIONAL"/>
    <n v="0"/>
    <n v="50000"/>
    <n v="24534.560000000001"/>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 "/>
    <s v="99 - MULTIPROVINCIAL"/>
    <n v="0"/>
    <n v="1454903"/>
    <n v="893385.2"/>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 "/>
    <s v="01 - DISTRITO NACIONAL"/>
    <n v="0"/>
    <n v="500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 "/>
    <s v="99 - MULTIPROVINCIAL"/>
    <n v="0"/>
    <n v="1360001"/>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 "/>
    <s v="99 - MULTIPROVINCIAL"/>
    <n v="0"/>
    <n v="3720090"/>
    <n v="103958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 "/>
    <s v="99 - MULTIPROVINCIAL"/>
    <n v="0"/>
    <n v="95636"/>
    <n v="95635.46"/>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6 - PRODUCTOS DE MINERALES, METÁLICOS Y NO METÁLICOS"/>
    <s v="N"/>
    <s v="00 - N/A"/>
    <s v="10 - FONDO GENERAL"/>
    <s v=" "/>
    <s v="99 - MULTIPROVINCIAL"/>
    <n v="0"/>
    <n v="21387"/>
    <n v="21385.81"/>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 "/>
    <s v="01 - DISTRITO NACIONAL"/>
    <n v="3000000"/>
    <n v="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 "/>
    <s v="99 - MULTIPROVINCIAL"/>
    <n v="10200000"/>
    <n v="12052635"/>
    <n v="5493111.6200000001"/>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 "/>
    <s v="01 - DISTRITO NACIONAL"/>
    <n v="0"/>
    <n v="51828522"/>
    <n v="8673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 "/>
    <s v="99 - MULTIPROVINCIAL"/>
    <n v="0"/>
    <n v="13591792"/>
    <n v="4511286.8599999994"/>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200895"/>
    <n v="200895"/>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3 - VIÁTICOS"/>
    <s v="N"/>
    <s v="00 - N/A"/>
    <s v="10 - FONDO GENERAL"/>
    <s v=" "/>
    <s v="99 - MULTIPROVINCIAL"/>
    <n v="50400"/>
    <n v="5040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 "/>
    <s v="99 - MULTIPROVINCIAL"/>
    <n v="1019628"/>
    <n v="1019628"/>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 "/>
    <s v="99 - MULTIPROVINCIAL"/>
    <n v="247446"/>
    <n v="247446"/>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 "/>
    <s v="99 - MULTIPROVINCIAL"/>
    <n v="280250"/>
    <n v="28025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 "/>
    <s v="99 - MULTIPROVINCIAL"/>
    <n v="105860"/>
    <n v="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3 - PAPEL, CARTÓN E IMPRESOS"/>
    <s v="N"/>
    <s v="00 - N/A"/>
    <s v="10 - FONDO GENERAL"/>
    <s v=" "/>
    <s v="99 - MULTIPROVINCIAL"/>
    <n v="4637"/>
    <n v="4637"/>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 "/>
    <s v="99 - MULTIPROVINCIAL"/>
    <n v="18714"/>
    <n v="18714"/>
    <n v="0"/>
  </r>
  <r>
    <s v="2024"/>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 "/>
    <s v="99 - MULTIPROVINCIAL"/>
    <n v="14212008"/>
    <n v="8520008"/>
    <n v="6861000"/>
  </r>
  <r>
    <s v="2024"/>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 "/>
    <s v="99 - MULTIPROVINCIAL"/>
    <n v="1995116"/>
    <n v="1275116"/>
    <n v="953872"/>
  </r>
  <r>
    <s v="2024"/>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 "/>
    <s v="99 - MULTIPROVINCIAL"/>
    <n v="0"/>
    <n v="4793903"/>
    <n v="940101.58999999985"/>
  </r>
  <r>
    <s v="2024"/>
    <x v="0"/>
    <x v="0"/>
    <x v="0"/>
    <x v="0"/>
    <s v="2 - Poder Ejecutivo"/>
    <s v="0222 - MINISTERIO DE ENERGIA Y MINAS"/>
    <s v="0001 - MINISTERIO DE ENERGIA Y MINAS"/>
    <s v="2 - SERVICIOS ECONÓMICOS"/>
    <s v="2.4 - Energía y combustible"/>
    <s v="2.4.03 - Combustible"/>
    <s v="2.2 - CONTRATACIÓN DE SERVICIOS"/>
    <s v="2.2.5 - ALQUILERES Y RENTAS"/>
    <s v="N"/>
    <s v="00 - N/A"/>
    <s v="10 - FONDO GENERAL"/>
    <s v=" "/>
    <s v="99 - MULTIPROVINCIAL"/>
    <n v="0"/>
    <n v="991250"/>
    <n v="0"/>
  </r>
  <r>
    <s v="2024"/>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 "/>
    <s v="99 - MULTIPROVINCIAL"/>
    <n v="0"/>
    <n v="1700000"/>
    <n v="0"/>
  </r>
  <r>
    <s v="2024"/>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 "/>
    <s v="99 - MULTIPROVINCIAL"/>
    <n v="12000000"/>
    <n v="17950546"/>
    <n v="14105810.419999998"/>
  </r>
  <r>
    <s v="2024"/>
    <x v="0"/>
    <x v="0"/>
    <x v="0"/>
    <x v="0"/>
    <s v="2 - Poder Ejecutivo"/>
    <s v="0222 - MINISTERIO DE ENERGIA Y MINAS"/>
    <s v="0001 - MINISTERIO DE ENERGIA Y MINAS"/>
    <s v="2 - SERVICIOS ECONÓMICOS"/>
    <s v="2.4 - Energía y combustible"/>
    <s v="2.4.03 - Combustible"/>
    <s v="2.3 - MATERIALES Y SUMINISTROS"/>
    <s v="2.3.1 - ALIMENTOS Y PRODUCTOS AGROFORESTALES"/>
    <s v="N"/>
    <s v="00 - N/A"/>
    <s v="10 - FONDO GENERAL"/>
    <s v=" "/>
    <s v="99 - MULTIPROVINCIAL"/>
    <n v="0"/>
    <n v="963000"/>
    <n v="0"/>
  </r>
  <r>
    <s v="2024"/>
    <x v="0"/>
    <x v="0"/>
    <x v="0"/>
    <x v="0"/>
    <s v="2 - Poder Ejecutivo"/>
    <s v="0222 - MINISTERIO DE ENERGIA Y MINAS"/>
    <s v="0001 - MINISTERIO DE ENERGIA Y MINAS"/>
    <s v="2 - SERVICIOS ECONÓMICOS"/>
    <s v="2.4 - Energía y combustible"/>
    <s v="2.4.03 - Combustible"/>
    <s v="2.3 - MATERIALES Y SUMINISTROS"/>
    <s v="2.3.9 - PRODUCTOS Y ÚTILES VARIOS"/>
    <s v="N"/>
    <s v="00 - N/A"/>
    <s v="10 - FONDO GENERAL"/>
    <s v=" "/>
    <s v="99 - MULTIPROVINCIAL"/>
    <n v="0"/>
    <n v="3700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 "/>
    <s v="99 - MULTIPROVINCIAL"/>
    <n v="118000"/>
    <n v="21800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 "/>
    <s v="99 - MULTIPROVINCIAL"/>
    <n v="87300"/>
    <n v="1473418"/>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5 - ALQUILERES Y RENTAS"/>
    <s v="N"/>
    <s v="00 - N/A"/>
    <s v="10 - FONDO GENERAL"/>
    <s v=" "/>
    <s v="99 - MULTIPROVINCIAL"/>
    <n v="1871214"/>
    <n v="61983"/>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 "/>
    <s v="99 - MULTIPROVINCIAL"/>
    <n v="1184382"/>
    <n v="3784382"/>
    <n v="2404128.5499999998"/>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 "/>
    <s v="99 - MULTIPROVINCIAL"/>
    <n v="150578"/>
    <n v="1150578"/>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7 - COMBUSTIBLES, LUBRICANTES, PRODUCTOS QUÍMICOS Y CONEXOS"/>
    <s v="N"/>
    <s v="00 - N/A"/>
    <s v="10 - FONDO GENERAL"/>
    <s v=" "/>
    <s v="99 - MULTIPROVINCIAL"/>
    <n v="20000"/>
    <n v="20000"/>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 "/>
    <s v="99 - MULTIPROVINCIAL"/>
    <n v="0"/>
    <n v="3000231"/>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 "/>
    <s v="99 - MULTIPROVINCIAL"/>
    <n v="784991622"/>
    <n v="760594773.41999996"/>
    <n v="508557222.91000003"/>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 "/>
    <s v="99 - MULTIPROVINCIAL"/>
    <n v="171750640"/>
    <n v="219750640"/>
    <n v="84912341.670000002"/>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 "/>
    <s v="99 - MULTIPROVINCIAL"/>
    <n v="0"/>
    <n v="7000000"/>
    <n v="686450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 "/>
    <s v="99 - MULTIPROVINCIAL"/>
    <n v="102823553"/>
    <n v="104197401.58"/>
    <n v="75788074.78000001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 "/>
    <s v="99 - MULTIPROVINCIAL"/>
    <n v="43428145"/>
    <n v="47954000"/>
    <n v="28694445.13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 "/>
    <s v="99 - MULTIPROVINCIAL"/>
    <n v="54687690"/>
    <n v="56480610"/>
    <n v="12244748.18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 "/>
    <s v="99 - MULTIPROVINCIAL"/>
    <n v="53610150"/>
    <n v="27568729"/>
    <n v="17945898.64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 "/>
    <s v="99 - MULTIPROVINCIAL"/>
    <n v="11268210"/>
    <n v="2271260"/>
    <n v="300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 "/>
    <s v="99 - MULTIPROVINCIAL"/>
    <n v="55616461"/>
    <n v="92862361"/>
    <n v="26345057.37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 "/>
    <s v="99 - MULTIPROVINCIAL"/>
    <n v="0"/>
    <n v="2000000"/>
    <n v="15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 "/>
    <s v="99 - MULTIPROVINCIAL"/>
    <n v="44325265"/>
    <n v="39325265"/>
    <n v="23392313.77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 "/>
    <s v="99 - MULTIPROVINCIAL"/>
    <n v="23876896"/>
    <n v="15202672"/>
    <n v="4526882.5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 "/>
    <s v="99 - MULTIPROVINCIAL"/>
    <n v="169457296"/>
    <n v="101492747"/>
    <n v="37546018.85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 "/>
    <s v="99 - MULTIPROVINCIAL"/>
    <n v="120114559"/>
    <n v="51764580"/>
    <n v="17306142.740000002"/>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 "/>
    <s v="99 - MULTIPROVINCIAL"/>
    <n v="11030359"/>
    <n v="7991336"/>
    <n v="2774582.1900000004"/>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 "/>
    <s v="99 - MULTIPROVINCIAL"/>
    <n v="0"/>
    <n v="13158616"/>
    <n v="745176.14"/>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 "/>
    <s v="99 - MULTIPROVINCIAL"/>
    <n v="6968737"/>
    <n v="4476129"/>
    <n v="2191903.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 "/>
    <s v="99 - MULTIPROVINCIAL"/>
    <n v="12010745"/>
    <n v="4797878"/>
    <n v="3576061.52"/>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 "/>
    <s v="99 - MULTIPROVINCIAL"/>
    <n v="208211"/>
    <n v="623961"/>
    <n v="298208.8399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 "/>
    <s v="99 - MULTIPROVINCIAL"/>
    <n v="13827"/>
    <n v="3141491"/>
    <n v="2804756.0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 "/>
    <s v="99 - MULTIPROVINCIAL"/>
    <n v="6327297"/>
    <n v="8249326.1600000001"/>
    <n v="2239319.38"/>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 "/>
    <s v="99 - MULTIPROVINCIAL"/>
    <n v="2000000"/>
    <n v="56437476"/>
    <n v="15318797.640000004"/>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 "/>
    <s v="99 - MULTIPROVINCIAL"/>
    <n v="36570563"/>
    <n v="42610119"/>
    <n v="27897508.6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 "/>
    <s v="99 - MULTIPROVINCIAL"/>
    <n v="2000000"/>
    <n v="2377089"/>
    <n v="13013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 "/>
    <s v="99 - MULTIPROVINCIAL"/>
    <n v="105876736"/>
    <n v="81642306"/>
    <n v="21762142.669999998"/>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 "/>
    <s v="99 - MULTIPROVINCIAL"/>
    <n v="23479573"/>
    <n v="82235908"/>
    <n v="13377902.050000001"/>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 "/>
    <s v="99 - MULTIPROVINCIAL"/>
    <n v="65366400"/>
    <n v="42850400"/>
    <n v="33286000"/>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 "/>
    <s v="99 - MULTIPROVINCIAL"/>
    <n v="9699869"/>
    <n v="6650869"/>
    <n v="4961435.1800000006"/>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 "/>
    <s v="99 - MULTIPROVINCIAL"/>
    <n v="181600"/>
    <n v="3005457"/>
    <n v="60475"/>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 "/>
    <s v="99 - MULTIPROVINCIAL"/>
    <n v="1157800"/>
    <n v="3157800"/>
    <n v="1143147.6300000001"/>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 "/>
    <s v="99 - MULTIPROVINCIAL"/>
    <n v="37642"/>
    <n v="4420002"/>
    <n v="1392518.5"/>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 "/>
    <s v="99 - MULTIPROVINCIAL"/>
    <n v="11800"/>
    <n v="11800"/>
    <n v="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 "/>
    <s v="99 - MULTIPROVINCIAL"/>
    <n v="13778710"/>
    <n v="73051153"/>
    <n v="35556563.210000001"/>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 "/>
    <s v="99 - MULTIPROVINCIAL"/>
    <n v="689646"/>
    <n v="8944686"/>
    <n v="613543.36"/>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 "/>
    <s v="99 - MULTIPROVINCIAL"/>
    <n v="4520"/>
    <n v="3023459.9"/>
    <n v="244691.8"/>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 "/>
    <s v="99 - MULTIPROVINCIAL"/>
    <n v="90054"/>
    <n v="310160"/>
    <n v="98154"/>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 "/>
    <s v="99 - MULTIPROVINCIAL"/>
    <n v="63104"/>
    <n v="248075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N"/>
    <s v="00 - N/A"/>
    <s v="10 - FONDO GENERAL"/>
    <s v=" "/>
    <s v="99 - MULTIPROVINCIAL"/>
    <n v="0"/>
    <n v="742250"/>
    <n v="73278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5 - CUERO, CAUCHO Y PLÁSTICO"/>
    <s v="N"/>
    <s v="00 - N/A"/>
    <s v="10 - FONDO GENERAL"/>
    <s v=" "/>
    <s v="99 - MULTIPROVINCIAL"/>
    <n v="0"/>
    <n v="20000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 "/>
    <s v="99 - MULTIPROVINCIAL"/>
    <n v="13196"/>
    <n v="449046"/>
    <n v="218644.99"/>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N"/>
    <s v="00 - N/A"/>
    <s v="10 - FONDO GENERAL"/>
    <s v=" "/>
    <s v="99 - MULTIPROVINCIAL"/>
    <n v="365000"/>
    <n v="1064250"/>
    <n v="16992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 "/>
    <s v="99 - MULTIPROVINCIAL"/>
    <n v="211687"/>
    <n v="6858257"/>
    <n v="2040530.12"/>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 "/>
    <s v="99 - MULTIPROVINCIAL"/>
    <n v="15000"/>
    <n v="15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3 - VIÁTICOS"/>
    <s v="N"/>
    <s v="00 - N/A"/>
    <s v="10 - FONDO GENERAL"/>
    <s v=" "/>
    <s v="99 - MULTIPROVINCIAL"/>
    <n v="1187200"/>
    <n v="1187200"/>
    <n v="639508.9"/>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4 - TRANSPORTE Y ALMACENAJE"/>
    <s v="N"/>
    <s v="00 - N/A"/>
    <s v="10 - FONDO GENERAL"/>
    <s v=" "/>
    <s v="99 - MULTIPROVINCIAL"/>
    <n v="491160"/>
    <n v="49116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6 - SEGUROS"/>
    <s v="N"/>
    <s v="00 - N/A"/>
    <s v="10 - FONDO GENERAL"/>
    <s v=" "/>
    <s v="99 - MULTIPROVINCIAL"/>
    <n v="18488"/>
    <n v="18488"/>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 "/>
    <s v="99 - MULTIPROVINCIAL"/>
    <n v="20691800"/>
    <n v="35777"/>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 "/>
    <s v="99 - MULTIPROVINCIAL"/>
    <n v="2319000"/>
    <n v="3200000"/>
    <n v="0.01"/>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 "/>
    <s v="99 - MULTIPROVINCIAL"/>
    <n v="600000"/>
    <n v="600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 "/>
    <s v="99 - MULTIPROVINCIAL"/>
    <n v="6563250"/>
    <n v="979272"/>
    <n v="331422.02"/>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3 - PAPEL, CARTÓN E IMPRESOS"/>
    <s v="N"/>
    <s v="00 - N/A"/>
    <s v="10 - FONDO GENERAL"/>
    <s v=" "/>
    <s v="99 - MULTIPROVINCIAL"/>
    <n v="41235"/>
    <n v="9.9999999998544808E-2"/>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 "/>
    <s v="99 - MULTIPROVINCIAL"/>
    <n v="5670000"/>
    <n v="18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 "/>
    <s v="99 - MULTIPROVINCIAL"/>
    <n v="3898670"/>
    <n v="2330024"/>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9 - PRODUCTOS Y ÚTILES VARIOS"/>
    <s v="N"/>
    <s v="00 - N/A"/>
    <s v="10 - FONDO GENERAL"/>
    <s v=" "/>
    <s v="99 - MULTIPROVINCIAL"/>
    <n v="1566458"/>
    <n v="625310"/>
    <n v="434712"/>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 "/>
    <s v="99 - MULTIPROVINCIAL"/>
    <n v="115452882"/>
    <n v="115620375"/>
    <n v="79597560.210000038"/>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 "/>
    <s v="99 - MULTIPROVINCIAL"/>
    <n v="19848043"/>
    <n v="19700235"/>
    <n v="11882965.859999999"/>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 "/>
    <s v="99 - MULTIPROVINCIAL"/>
    <n v="100000"/>
    <n v="100000"/>
    <n v="37106.400000000001"/>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 "/>
    <s v="99 - MULTIPROVINCIAL"/>
    <n v="16086132"/>
    <n v="16066447"/>
    <n v="11984133.72000000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 "/>
    <s v="99 - MULTIPROVINCIAL"/>
    <n v="3186568"/>
    <n v="3186568"/>
    <n v="2012125.2099999995"/>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 "/>
    <s v="99 - MULTIPROVINCIAL"/>
    <n v="225000"/>
    <n v="225000"/>
    <n v="2082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 "/>
    <s v="99 - MULTIPROVINCIAL"/>
    <n v="3500000"/>
    <n v="3500000"/>
    <n v="2403138.799999999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 "/>
    <s v="99 - MULTIPROVINCIAL"/>
    <n v="950000"/>
    <n v="950000"/>
    <n v="62060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 "/>
    <s v="99 - MULTIPROVINCIAL"/>
    <n v="114000"/>
    <n v="476500"/>
    <n v="476465.9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 "/>
    <s v="99 - MULTIPROVINCIAL"/>
    <n v="950000"/>
    <n v="800000"/>
    <n v="74790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 "/>
    <s v="99 - MULTIPROVINCIAL"/>
    <n v="2352538"/>
    <n v="2448938"/>
    <n v="2148407.420000000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 "/>
    <s v="99 - MULTIPROVINCIAL"/>
    <n v="1700000"/>
    <n v="2067857"/>
    <n v="952957.30000000016"/>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 "/>
    <s v="99 - MULTIPROVINCIAL"/>
    <n v="0"/>
    <n v="1399945"/>
    <n v="1399944.6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 "/>
    <s v="99 - MULTIPROVINCIAL"/>
    <n v="772265"/>
    <n v="887765"/>
    <n v="489510.95"/>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 "/>
    <s v="99 - MULTIPROVINCIAL"/>
    <n v="5595289"/>
    <n v="5253532"/>
    <n v="2605192.2000000002"/>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 "/>
    <s v="99 - MULTIPROVINCIAL"/>
    <n v="325000"/>
    <n v="409132"/>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 "/>
    <s v="99 - MULTIPROVINCIAL"/>
    <n v="470183"/>
    <n v="398683"/>
    <n v="211737.06"/>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 "/>
    <s v="99 - MULTIPROVINCIAL"/>
    <n v="325000"/>
    <n v="122000"/>
    <n v="55224"/>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 "/>
    <s v="99 - MULTIPROVINCIAL"/>
    <n v="475000"/>
    <n v="425000"/>
    <n v="201251.97"/>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4 - PRODUCTOS FARMACÉUTICOS"/>
    <s v="N"/>
    <s v="00 - N/A"/>
    <s v="10 - FONDO GENERAL"/>
    <s v=" "/>
    <s v="99 - MULTIPROVINCIAL"/>
    <n v="50000"/>
    <n v="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 "/>
    <s v="99 - MULTIPROVINCIAL"/>
    <n v="400000"/>
    <n v="250000"/>
    <n v="188703.24"/>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 "/>
    <s v="99 - MULTIPROVINCIAL"/>
    <n v="195000"/>
    <n v="103000"/>
    <n v="2646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 "/>
    <s v="99 - MULTIPROVINCIAL"/>
    <n v="4125000"/>
    <n v="3992000"/>
    <n v="2767317.5"/>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 "/>
    <s v="99 - MULTIPROVINCIAL"/>
    <n v="1301608"/>
    <n v="1715608"/>
    <n v="796203.50999999989"/>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 "/>
    <s v="99 - MULTIPROVINCIAL"/>
    <n v="200000"/>
    <n v="200000"/>
    <n v="154088.08000000002"/>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 "/>
    <s v="99 - MULTIPROVINCIAL"/>
    <n v="1909833"/>
    <n v="1909833"/>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 "/>
    <s v="99 - MULTIPROVINCIAL"/>
    <n v="249919"/>
    <n v="0"/>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 "/>
    <s v="99 - MULTIPROVINCIAL"/>
    <n v="405179"/>
    <n v="405179"/>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2 - PUBLICIDAD, IMPRESIÓN Y ENCUADERNACIÓN"/>
    <s v="N"/>
    <s v="00 - N/A"/>
    <s v="10 - FONDO GENERAL"/>
    <s v=" "/>
    <s v="99 - MULTIPROVINCIAL"/>
    <n v="150000"/>
    <n v="0"/>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3 - PAPEL, CARTÓN E IMPRESOS"/>
    <s v="N"/>
    <s v="00 - N/A"/>
    <s v="20 - FONDOS CON DESTINO ESPECÍFICO"/>
    <s v=" "/>
    <s v="99 - MULTIPROVINCIAL"/>
    <n v="150000"/>
    <n v="150000"/>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 "/>
    <s v="99 - MULTIPROVINCIAL"/>
    <n v="1145898"/>
    <n v="114589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 "/>
    <s v="99 - MULTIPROVINCIAL"/>
    <n v="149951"/>
    <n v="0"/>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 "/>
    <s v="99 - MULTIPROVINCIAL"/>
    <n v="243108"/>
    <n v="24310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2 - CONTRATACIÓN DE SERVICIOS"/>
    <s v="2.2.8 - OTROS SERVICIOS NO INCLUIDOS EN CONCEPTOS ANTERIORES"/>
    <s v="N"/>
    <s v="00 - N/A"/>
    <s v="10 - FONDO GENERAL"/>
    <s v=" "/>
    <s v="99 - MULTIPROVINCIAL"/>
    <n v="150000"/>
    <n v="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 "/>
    <s v="99 - MULTIPROVINCIAL"/>
    <n v="1341045882"/>
    <n v="1300092628.04"/>
    <n v="851360120.86000013"/>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 "/>
    <s v="99 - MULTIPROVINCIAL"/>
    <n v="63300000"/>
    <n v="63300000"/>
    <n v="800000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 "/>
    <s v="99 - MULTIPROVINCIAL"/>
    <n v="162367647"/>
    <n v="150101588.28"/>
    <n v="133825088.28"/>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 "/>
    <s v="99 - MULTIPROVINCIAL"/>
    <n v="248153683"/>
    <n v="248153683"/>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 "/>
    <s v="99 - MULTIPROVINCIAL"/>
    <n v="3000000"/>
    <n v="300000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 "/>
    <s v="99 - MULTIPROVINCIAL"/>
    <n v="161423796"/>
    <n v="215042978.68000001"/>
    <n v="128887582.00999995"/>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 "/>
    <s v="99 - MULTIPROVINCIAL"/>
    <n v="600000"/>
    <n v="60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 "/>
    <s v="99 - MULTIPROVINCIAL"/>
    <n v="50900000"/>
    <n v="50900000"/>
    <n v="30534369.55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 "/>
    <s v="99 - MULTIPROVINCIAL"/>
    <n v="7030000"/>
    <n v="593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 "/>
    <s v="99 - MULTIPROVINCIAL"/>
    <n v="62860000"/>
    <n v="61860000"/>
    <n v="49938404.460000001"/>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 "/>
    <s v="99 - MULTIPROVINCIAL"/>
    <n v="63605000"/>
    <n v="93605000"/>
    <n v="6147130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 "/>
    <s v="99 - MULTIPROVINCIAL"/>
    <n v="11500000"/>
    <n v="15600000"/>
    <n v="9691413.0999999996"/>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 "/>
    <s v="99 - MULTIPROVINCIAL"/>
    <n v="13505000"/>
    <n v="14005000"/>
    <n v="13685498.93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 "/>
    <s v="99 - MULTIPROVINCIAL"/>
    <n v="400000"/>
    <n v="3909800"/>
    <n v="1878016.8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 "/>
    <s v="99 - MULTIPROVINCIAL"/>
    <n v="16810000"/>
    <n v="47051992"/>
    <n v="37723732"/>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 "/>
    <s v="99 - MULTIPROVINCIAL"/>
    <n v="145730000"/>
    <n v="135900000"/>
    <n v="104279527.31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 "/>
    <s v="99 - MULTIPROVINCIAL"/>
    <n v="37273946"/>
    <n v="5988036.0900000036"/>
    <n v="1248036.089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 "/>
    <s v="99 - MULTIPROVINCIAL"/>
    <n v="61010000"/>
    <n v="64432038.859999999"/>
    <n v="56516977.03000000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 "/>
    <s v="99 - MULTIPROVINCIAL"/>
    <n v="24000000"/>
    <n v="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 "/>
    <s v="99 - MULTIPROVINCIAL"/>
    <n v="12870000"/>
    <n v="6092927"/>
    <n v="2415382.1899999995"/>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 "/>
    <s v="99 - MULTIPROVINCIAL"/>
    <n v="85092636"/>
    <n v="37488264.590000004"/>
    <n v="19715399.450000003"/>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 "/>
    <s v="99 - MULTIPROVINCIAL"/>
    <n v="49090000"/>
    <n v="69022607.849999994"/>
    <n v="47978916.79000000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 "/>
    <s v="99 - MULTIPROVINCIAL"/>
    <n v="113145000"/>
    <n v="157325259.31"/>
    <n v="129348510.63000001"/>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 "/>
    <s v="99 - MULTIPROVINCIAL"/>
    <n v="26500000"/>
    <n v="24772626.289999999"/>
    <n v="13859900.110000001"/>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 "/>
    <s v="99 - MULTIPROVINCIAL"/>
    <n v="23000000"/>
    <n v="36068030.010000005"/>
    <n v="19493891.43"/>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 "/>
    <s v="99 - MULTIPROVINCIAL"/>
    <n v="1203629"/>
    <n v="6523496.7800000003"/>
    <n v="1652513.98"/>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 "/>
    <s v="99 - MULTIPROVINCIAL"/>
    <n v="4100000"/>
    <n v="2522100"/>
    <n v="1837164.5300000003"/>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 "/>
    <s v="99 - MULTIPROVINCIAL"/>
    <n v="0"/>
    <n v="3300000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 "/>
    <s v="99 - MULTIPROVINCIAL"/>
    <n v="2010000"/>
    <n v="2555520.65"/>
    <n v="1211939.1099999999"/>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 "/>
    <s v="99 - MULTIPROVINCIAL"/>
    <n v="2100000"/>
    <n v="2001451"/>
    <n v="1933909.380000000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 "/>
    <s v="99 - MULTIPROVINCIAL"/>
    <n v="1305000"/>
    <n v="3015500"/>
    <n v="413549.8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 "/>
    <s v="99 - MULTIPROVINCIAL"/>
    <n v="3432371"/>
    <n v="3530920"/>
    <n v="2760423.3099999996"/>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 "/>
    <s v="99 - MULTIPROVINCIAL"/>
    <n v="200000"/>
    <n v="133000"/>
    <n v="117251.9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 "/>
    <s v="99 - MULTIPROVINCIAL"/>
    <n v="500000"/>
    <n v="58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 "/>
    <s v="99 - MULTIPROVINCIAL"/>
    <n v="1010000"/>
    <n v="1857000"/>
    <n v="615355.5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 "/>
    <s v="99 - MULTIPROVINCIAL"/>
    <n v="1010000"/>
    <n v="1336000"/>
    <n v="932129.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 "/>
    <s v="99 - MULTIPROVINCIAL"/>
    <n v="635000"/>
    <n v="592000"/>
    <n v="320892.06000000006"/>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 "/>
    <s v="99 - MULTIPROVINCIAL"/>
    <n v="150000"/>
    <n v="460000"/>
    <n v="219885.6100000000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 "/>
    <s v="99 - MULTIPROVINCIAL"/>
    <n v="12330000"/>
    <n v="12780000"/>
    <n v="8342420.2700000005"/>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 "/>
    <s v="99 - MULTIPROVINCIAL"/>
    <n v="51540000"/>
    <n v="52645420"/>
    <n v="2084870.3399999999"/>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 "/>
    <s v="99 - MULTIPROVINCIAL"/>
    <n v="4665000"/>
    <n v="11178132.220000001"/>
    <n v="3797850.930000001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 "/>
    <s v="99 - MULTIPROVINCIAL"/>
    <n v="12180000"/>
    <n v="15815900.000000002"/>
    <n v="13677757.449999996"/>
  </r>
  <r>
    <s v="2024"/>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 "/>
    <s v="99 - MULTIPROVINCIAL"/>
    <n v="3701712"/>
    <n v="3701712"/>
    <n v="2852464.83"/>
  </r>
  <r>
    <s v="2024"/>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0"/>
    <n v="0"/>
    <n v="0"/>
  </r>
  <r>
    <s v="2024"/>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 "/>
    <s v="99 - MULTIPROVINCIAL"/>
    <n v="0"/>
    <n v="0"/>
    <n v="0"/>
  </r>
  <r>
    <s v="2024"/>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 "/>
    <s v="99 - MULTIPROVINCIAL"/>
    <n v="5373894177"/>
    <n v="5373894177"/>
    <n v="4042782331.6599998"/>
  </r>
  <r>
    <s v="2024"/>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 "/>
    <s v="99 - MULTIPROVINCIAL"/>
    <n v="919352460"/>
    <n v="1254181247"/>
    <n v="1153934721.3600001"/>
  </r>
  <r>
    <s v="2024"/>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 "/>
    <s v="99 - MULTIPROVINCIAL"/>
    <n v="229336322"/>
    <n v="229336322"/>
    <n v="171959994.06000003"/>
  </r>
  <r>
    <s v="2024"/>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 "/>
    <s v="99 - MULTIPROVINCIAL"/>
    <n v="0"/>
    <n v="465171213"/>
    <n v="358808784.23999995"/>
  </r>
  <r>
    <s v="2024"/>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 "/>
    <s v="99 - MULTIPROVINCIAL"/>
    <n v="339277682"/>
    <n v="339277682"/>
    <n v="255743778"/>
  </r>
  <r>
    <s v="2024"/>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 "/>
    <s v="99 - MULTIPROVINCIAL"/>
    <n v="6936592"/>
    <n v="6936592"/>
    <n v="6013580"/>
  </r>
  <r>
    <s v="2024"/>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 "/>
    <s v="99 - MULTIPROVINCIAL"/>
    <n v="32875427"/>
    <n v="32875427"/>
    <n v="24937060"/>
  </r>
  <r>
    <s v="2024"/>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 "/>
    <s v="99 - MULTIPROVINCIAL"/>
    <n v="20336959"/>
    <n v="20336959"/>
    <n v="15164904"/>
  </r>
  <r>
    <s v="2024"/>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 "/>
    <s v="99 - MULTIPROVINCIAL"/>
    <n v="136443528"/>
    <n v="196443528"/>
    <n v="154396526.33000001"/>
  </r>
  <r>
    <s v="2024"/>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 "/>
    <s v="99 - MULTIPROVINCIAL"/>
    <n v="548095754"/>
    <n v="548095754"/>
    <n v="411535659"/>
  </r>
  <r>
    <s v="2024"/>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78862813"/>
    <n v="78862813"/>
    <n v="45691644.989999995"/>
  </r>
  <r>
    <s v="2024"/>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232134841"/>
    <n v="232134841"/>
    <n v="151825283.36000001"/>
  </r>
  <r>
    <s v="2024"/>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 "/>
    <s v="99 - MULTIPROVINCIAL"/>
    <n v="60183770"/>
    <n v="60183770"/>
    <n v="45540950.389999993"/>
  </r>
  <r>
    <s v="2024"/>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 "/>
    <s v="99 - MULTIPROVINCIAL"/>
    <n v="22720338"/>
    <n v="22720338"/>
    <n v="18527654.329999998"/>
  </r>
  <r>
    <s v="2024"/>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 "/>
    <s v="99 - MULTIPROVINCIAL"/>
    <n v="6809970"/>
    <n v="6809970"/>
    <n v="4369987"/>
  </r>
  <r>
    <s v="2024"/>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 "/>
    <s v="99 - MULTIPROVINCIAL"/>
    <n v="29169905"/>
    <n v="29169905"/>
    <n v="17603386.329999998"/>
  </r>
  <r>
    <s v="2024"/>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 "/>
    <s v="99 - MULTIPROVINCIAL"/>
    <n v="1145386"/>
    <n v="1145386"/>
    <n v="1033676"/>
  </r>
  <r>
    <s v="2024"/>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 "/>
    <s v="99 - MULTIPROVINCIAL"/>
    <n v="5483696"/>
    <n v="5483696"/>
    <n v="3494091"/>
  </r>
  <r>
    <s v="2024"/>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 "/>
    <s v="99 - MULTIPROVINCIAL"/>
    <n v="16327111"/>
    <n v="16327111"/>
    <n v="12709329"/>
  </r>
  <r>
    <s v="2024"/>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50052081"/>
    <n v="50052081"/>
    <n v="40714698.939999998"/>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 "/>
    <s v="99 - MULTIPROVINCIAL"/>
    <n v="57418702"/>
    <n v="57418702"/>
    <n v="49493274.240000002"/>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70 - DONACION EXTERNA"/>
    <s v=" "/>
    <s v="99 - MULTIPROVINCIAL"/>
    <n v="1153810"/>
    <n v="1153810"/>
    <n v="0"/>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 "/>
    <s v="99 - MULTIPROVINCIAL"/>
    <n v="5372980260"/>
    <n v="3818417145"/>
    <n v="3168027120"/>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 "/>
    <s v="99 - MULTIPROVINCIAL"/>
    <n v="722087100"/>
    <n v="659179833"/>
    <n v="654409856"/>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 "/>
    <s v="99 - MULTIPROVINCIAL"/>
    <n v="82980300"/>
    <n v="1001247736"/>
    <n v="994145226"/>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4 - GRATIFICACIONES Y BONIFICACIONES"/>
    <s v="N"/>
    <s v="00 - N/A"/>
    <s v="10 - FONDO GENERAL"/>
    <s v=" "/>
    <s v="99 - MULTIPROVINCIAL"/>
    <n v="0"/>
    <n v="14216871"/>
    <n v="13512980"/>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5 - CONTRIBUCIONES A LA SEGURIDAD SOCIAL"/>
    <s v="N"/>
    <s v="00 - N/A"/>
    <s v="10 - FONDO GENERAL"/>
    <s v=" "/>
    <s v="99 - MULTIPROVINCIAL"/>
    <n v="144240000"/>
    <n v="90775157"/>
    <n v="88454503"/>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 "/>
    <s v="99 - MULTIPROVINCIAL"/>
    <n v="223892500"/>
    <n v="138454870"/>
    <n v="121840899"/>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 "/>
    <s v="99 - MULTIPROVINCIAL"/>
    <n v="324340300"/>
    <n v="1031122155"/>
    <n v="1028987769"/>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 "/>
    <s v="99 - MULTIPROVINCIAL"/>
    <n v="705315700"/>
    <n v="671817298"/>
    <n v="663974539"/>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 "/>
    <s v="99 - MULTIPROVINCIAL"/>
    <n v="2799200"/>
    <n v="1761830"/>
    <n v="1553881"/>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 "/>
    <s v="99 - MULTIPROVINCIAL"/>
    <n v="325486600"/>
    <n v="486288213"/>
    <n v="473683955"/>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 "/>
    <s v="99 - MULTIPROVINCIAL"/>
    <n v="28311100"/>
    <n v="23169530"/>
    <n v="15522353"/>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 "/>
    <s v="99 - MULTIPROVINCIAL"/>
    <n v="529704477"/>
    <n v="533898866"/>
    <n v="528035393"/>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 "/>
    <s v="99 - MULTIPROVINCIAL"/>
    <n v="181965300"/>
    <n v="137627525"/>
    <n v="125583586"/>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 "/>
    <s v="99 - MULTIPROVINCIAL"/>
    <n v="103830300"/>
    <n v="92236104"/>
    <n v="88838011"/>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 "/>
    <s v="99 - MULTIPROVINCIAL"/>
    <n v="5070100"/>
    <n v="4845638"/>
    <n v="4489485"/>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 "/>
    <s v="99 - MULTIPROVINCIAL"/>
    <n v="124755200"/>
    <n v="113992999"/>
    <n v="109608811"/>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 "/>
    <s v="99 - MULTIPROVINCIAL"/>
    <n v="137125400"/>
    <n v="191567901"/>
    <n v="189885451"/>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 "/>
    <s v="99 - MULTIPROVINCIAL"/>
    <n v="8088200"/>
    <n v="5270540"/>
    <n v="4755640"/>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 "/>
    <s v="99 - MULTIPROVINCIAL"/>
    <n v="76700"/>
    <n v="57495"/>
    <n v="42028"/>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 "/>
    <s v="99 - MULTIPROVINCIAL"/>
    <n v="216900"/>
    <n v="168954"/>
    <n v="12749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 "/>
    <s v="99 - MULTIPROVINCIAL"/>
    <n v="716713203"/>
    <n v="716713203"/>
    <n v="54234989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 "/>
    <s v="99 - MULTIPROVINCIAL"/>
    <n v="299181301"/>
    <n v="169424895"/>
    <n v="13948594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 "/>
    <s v="99 - MULTIPROVINCIAL"/>
    <n v="6144888"/>
    <n v="6144888"/>
    <n v="460866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 "/>
    <s v="99 - MULTIPROVINCIAL"/>
    <n v="0"/>
    <n v="129756406"/>
    <n v="48939205"/>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 "/>
    <s v="99 - MULTIPROVINCIAL"/>
    <n v="93912753"/>
    <n v="93912753"/>
    <n v="7293456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 "/>
    <s v="99 - MULTIPROVINCIAL"/>
    <n v="26559050"/>
    <n v="26559050"/>
    <n v="2021772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 "/>
    <s v="99 - MULTIPROVINCIAL"/>
    <n v="25496379"/>
    <n v="25496379"/>
    <n v="1908665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 "/>
    <s v="99 - MULTIPROVINCIAL"/>
    <n v="47236498"/>
    <n v="47236498"/>
    <n v="3723740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 "/>
    <s v="99 - MULTIPROVINCIAL"/>
    <n v="3070327"/>
    <n v="3070327"/>
    <n v="2106755"/>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 "/>
    <s v="99 - MULTIPROVINCIAL"/>
    <n v="49892039"/>
    <n v="49892039"/>
    <n v="4739887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 "/>
    <s v="99 - MULTIPROVINCIAL"/>
    <n v="43544344"/>
    <n v="43544344"/>
    <n v="31063962"/>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 "/>
    <s v="99 - MULTIPROVINCIAL"/>
    <n v="10874263"/>
    <n v="10874263"/>
    <n v="931765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58643576"/>
    <n v="58643576"/>
    <n v="4370909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 "/>
    <s v="99 - MULTIPROVINCIAL"/>
    <n v="16700667"/>
    <n v="16700667"/>
    <n v="11694213.289999999"/>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 "/>
    <s v="99 - MULTIPROVINCIAL"/>
    <n v="3972346"/>
    <n v="3972346"/>
    <n v="315949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 "/>
    <s v="99 - MULTIPROVINCIAL"/>
    <n v="1657527"/>
    <n v="1657527"/>
    <n v="1483193"/>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 "/>
    <s v="99 - MULTIPROVINCIAL"/>
    <n v="7395924"/>
    <n v="7395924"/>
    <n v="625946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 "/>
    <s v="99 - MULTIPROVINCIAL"/>
    <n v="1000000"/>
    <n v="1000000"/>
    <n v="81500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 "/>
    <s v="99 - MULTIPROVINCIAL"/>
    <n v="3674092"/>
    <n v="3674092"/>
    <n v="356751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 "/>
    <s v="99 - MULTIPROVINCIAL"/>
    <n v="825394"/>
    <n v="825394"/>
    <n v="77539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 "/>
    <s v="99 - MULTIPROVINCIAL"/>
    <n v="17676346"/>
    <n v="17676346"/>
    <n v="13474059"/>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 "/>
    <s v="99 - MULTIPROVINCIAL"/>
    <n v="7698223"/>
    <n v="7698223"/>
    <n v="6095989"/>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 "/>
    <s v="99 - MULTIPROVINCIAL"/>
    <n v="999236193"/>
    <n v="999236193"/>
    <n v="835467024.08000016"/>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 "/>
    <s v="99 - MULTIPROVINCIAL"/>
    <n v="152048643"/>
    <n v="143848643"/>
    <n v="119207693.70000002"/>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 "/>
    <s v="99 - MULTIPROVINCIAL"/>
    <n v="7224000"/>
    <n v="7224000"/>
    <n v="6020000"/>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 "/>
    <s v="99 - MULTIPROVINCIAL"/>
    <n v="0"/>
    <n v="8200000"/>
    <n v="6833331.9800000004"/>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 "/>
    <s v="99 - MULTIPROVINCIAL"/>
    <n v="89067337"/>
    <n v="89067337"/>
    <n v="73618760.239999995"/>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 "/>
    <s v="99 - MULTIPROVINCIAL"/>
    <n v="25638930"/>
    <n v="25638930"/>
    <n v="21268273.000000004"/>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 "/>
    <s v="99 - MULTIPROVINCIAL"/>
    <n v="23225625"/>
    <n v="23225625"/>
    <n v="18915700.75"/>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 "/>
    <s v="99 - MULTIPROVINCIAL"/>
    <n v="10900000"/>
    <n v="10900000"/>
    <n v="8618508.0999999996"/>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 "/>
    <s v="99 - MULTIPROVINCIAL"/>
    <n v="9300000"/>
    <n v="9300000"/>
    <n v="9250000"/>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 "/>
    <s v="99 - MULTIPROVINCIAL"/>
    <n v="14200000"/>
    <n v="14200000"/>
    <n v="11633328.98"/>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 "/>
    <s v="99 - MULTIPROVINCIAL"/>
    <n v="110100000"/>
    <n v="110100000"/>
    <n v="91191726.700000018"/>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21200000"/>
    <n v="21200000"/>
    <n v="19233331.989999998"/>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106116202"/>
    <n v="106116202"/>
    <n v="84123090.209999979"/>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 "/>
    <s v="99 - MULTIPROVINCIAL"/>
    <n v="31100000"/>
    <n v="31100000"/>
    <n v="30400000"/>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 "/>
    <s v="99 - MULTIPROVINCIAL"/>
    <n v="1900000"/>
    <n v="1900000"/>
    <n v="1316666.98"/>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 "/>
    <s v="99 - MULTIPROVINCIAL"/>
    <n v="5000000"/>
    <n v="5000000"/>
    <n v="3228938.01"/>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6 - PRODUCTOS DE MINERALES, METÁLICOS Y NO METÁLICOS"/>
    <s v="N"/>
    <s v="00 - N/A"/>
    <s v="10 - FONDO GENERAL"/>
    <s v=" "/>
    <s v="99 - MULTIPROVINCIAL"/>
    <n v="949199"/>
    <n v="949199"/>
    <n v="632799.52"/>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29018800"/>
    <n v="29018800"/>
    <n v="26273999.430000003"/>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 "/>
    <s v="99 - MULTIPROVINCIAL"/>
    <n v="9990609"/>
    <n v="9990609"/>
    <n v="6610183.2600000016"/>
  </r>
  <r>
    <s v="2024"/>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 "/>
    <s v="99 - MULTIPROVINCIAL"/>
    <n v="166228740"/>
    <n v="227372899.11000001"/>
    <n v="147083366.77999997"/>
  </r>
  <r>
    <s v="2024"/>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 "/>
    <s v="99 - MULTIPROVINCIAL"/>
    <n v="29689160"/>
    <n v="12193510.000000004"/>
    <n v="8778388.7000000011"/>
  </r>
  <r>
    <s v="2024"/>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 "/>
    <s v="99 - MULTIPROVINCIAL"/>
    <n v="840000"/>
    <n v="840000"/>
    <n v="630000"/>
  </r>
  <r>
    <s v="2024"/>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 "/>
    <s v="99 - MULTIPROVINCIAL"/>
    <n v="0"/>
    <n v="18052690.899999999"/>
    <n v="17813035"/>
  </r>
  <r>
    <s v="2024"/>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 "/>
    <s v="99 - MULTIPROVINCIAL"/>
    <n v="17478486"/>
    <n v="25255980"/>
    <n v="18610948.140000001"/>
  </r>
  <r>
    <s v="2024"/>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 "/>
    <s v="99 - MULTIPROVINCIAL"/>
    <n v="5025000"/>
    <n v="9384121.5899999999"/>
    <n v="5657411.2199999997"/>
  </r>
  <r>
    <s v="2024"/>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 "/>
    <s v="99 - MULTIPROVINCIAL"/>
    <n v="5600000"/>
    <n v="10716025.16"/>
    <n v="9221124.5899999999"/>
  </r>
  <r>
    <s v="2024"/>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 "/>
    <s v="99 - MULTIPROVINCIAL"/>
    <n v="5100000"/>
    <n v="6816817.0099999998"/>
    <n v="4626509.0999999996"/>
  </r>
  <r>
    <s v="2024"/>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 "/>
    <s v="99 - MULTIPROVINCIAL"/>
    <n v="1250000"/>
    <n v="444693.62"/>
    <n v="350100.08999999997"/>
  </r>
  <r>
    <s v="2024"/>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 "/>
    <s v="99 - MULTIPROVINCIAL"/>
    <n v="6650000"/>
    <n v="8177260.9900000002"/>
    <n v="7735600.5900000017"/>
  </r>
  <r>
    <s v="2024"/>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 "/>
    <s v="99 - MULTIPROVINCIAL"/>
    <n v="5300000"/>
    <n v="5505034.9800000004"/>
    <n v="4104215.9099999992"/>
  </r>
  <r>
    <s v="2024"/>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3175000"/>
    <n v="1977395.62"/>
    <n v="1877267.6899999995"/>
  </r>
  <r>
    <s v="2024"/>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49947242"/>
    <n v="33347033.490000002"/>
    <n v="28676076.830000002"/>
  </r>
  <r>
    <s v="2024"/>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 "/>
    <s v="99 - MULTIPROVINCIAL"/>
    <n v="6750000"/>
    <n v="4032710.85"/>
    <n v="2876149.79"/>
  </r>
  <r>
    <s v="2024"/>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 "/>
    <s v="99 - MULTIPROVINCIAL"/>
    <n v="620000"/>
    <n v="1995147.83"/>
    <n v="1201658.1499999997"/>
  </r>
  <r>
    <s v="2024"/>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 "/>
    <s v="99 - MULTIPROVINCIAL"/>
    <n v="720000"/>
    <n v="270000"/>
    <n v="258361"/>
  </r>
  <r>
    <s v="2024"/>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 "/>
    <s v="99 - MULTIPROVINCIAL"/>
    <n v="750000"/>
    <n v="725538.04"/>
    <n v="567568.98"/>
  </r>
  <r>
    <s v="2024"/>
    <x v="0"/>
    <x v="0"/>
    <x v="0"/>
    <x v="0"/>
    <s v="7 - Defensor del Pueblo"/>
    <s v="0404 - DEFENSOR DEL PUEBLO"/>
    <s v="0001 - DEFENSOR DEL PUEBLO"/>
    <s v="1 - SERVICIOS  GENERALES"/>
    <s v="1.4 - Justicia, orden público y seguridad"/>
    <s v="1.4.03 - Administración y servicios de justicia"/>
    <s v="2.3 - MATERIALES Y SUMINISTROS"/>
    <s v="2.3.4 - PRODUCTOS FARMACÉUTICOS"/>
    <s v="N"/>
    <s v="00 - N/A"/>
    <s v="10 - FONDO GENERAL"/>
    <s v=" "/>
    <s v="99 - MULTIPROVINCIAL"/>
    <n v="25000"/>
    <n v="0"/>
    <n v="0"/>
  </r>
  <r>
    <s v="2024"/>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 "/>
    <s v="99 - MULTIPROVINCIAL"/>
    <n v="350000"/>
    <n v="42346.900000000023"/>
    <n v="42346.9"/>
  </r>
  <r>
    <s v="2024"/>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 "/>
    <s v="99 - MULTIPROVINCIAL"/>
    <n v="100000"/>
    <n v="10000"/>
    <n v="2559.92"/>
  </r>
  <r>
    <s v="2024"/>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8720000"/>
    <n v="12180880"/>
    <n v="9317131.1600000001"/>
  </r>
  <r>
    <s v="2024"/>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 "/>
    <s v="99 - MULTIPROVINCIAL"/>
    <n v="8585000"/>
    <n v="6090927.5800000001"/>
    <n v="3518427.8600000003"/>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 "/>
    <s v="99 - MULTIPROVINCIAL"/>
    <n v="557270922"/>
    <n v="546677501.65999997"/>
    <n v="464104295.06999987"/>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 "/>
    <s v="99 - MULTIPROVINCIAL"/>
    <n v="111719830"/>
    <n v="65720273.370000005"/>
    <n v="58180051.680000007"/>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 "/>
    <s v="99 - MULTIPROVINCIAL"/>
    <n v="8800000"/>
    <n v="11700000"/>
    <n v="9654894"/>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 "/>
    <s v="99 - MULTIPROVINCIAL"/>
    <n v="0"/>
    <n v="44669830"/>
    <n v="28474830"/>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 "/>
    <s v="99 - MULTIPROVINCIAL"/>
    <n v="78310000"/>
    <n v="77452976.969999999"/>
    <n v="64729804.56000001"/>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 "/>
    <s v="99 - MULTIPROVINCIAL"/>
    <n v="15990000"/>
    <n v="15986000"/>
    <n v="13157166.66"/>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 "/>
    <s v="99 - MULTIPROVINCIAL"/>
    <n v="6630000"/>
    <n v="7212450"/>
    <n v="6618724.4900000002"/>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 "/>
    <s v="99 - MULTIPROVINCIAL"/>
    <n v="6000000"/>
    <n v="8500000"/>
    <n v="725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 "/>
    <s v="99 - MULTIPROVINCIAL"/>
    <n v="1750000"/>
    <n v="1952000"/>
    <n v="1851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 "/>
    <s v="99 - MULTIPROVINCIAL"/>
    <n v="4640003"/>
    <n v="5919952"/>
    <n v="4545143.0199999996"/>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 "/>
    <s v="99 - MULTIPROVINCIAL"/>
    <n v="60144080"/>
    <n v="54698553.730000004"/>
    <n v="44011814.320000008"/>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 "/>
    <s v="99 - MULTIPROVINCIAL"/>
    <n v="12400000"/>
    <n v="11714995"/>
    <n v="9558304.9899999984"/>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 "/>
    <s v="99 - MULTIPROVINCIAL"/>
    <n v="26583384"/>
    <n v="35673516.269999996"/>
    <n v="27392404.539999995"/>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 "/>
    <s v="99 - MULTIPROVINCIAL"/>
    <n v="7900000"/>
    <n v="10780000"/>
    <n v="9180000.9800000004"/>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 "/>
    <s v="99 - MULTIPROVINCIAL"/>
    <n v="3121000"/>
    <n v="3248000"/>
    <n v="3247527.9499999997"/>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 "/>
    <s v="99 - MULTIPROVINCIAL"/>
    <n v="550000"/>
    <n v="620000"/>
    <n v="543333.55000000005"/>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 "/>
    <s v="99 - MULTIPROVINCIAL"/>
    <n v="1051000"/>
    <n v="1051000"/>
    <n v="1050999.99"/>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 "/>
    <s v="99 - MULTIPROVINCIAL"/>
    <n v="100000"/>
    <n v="100000"/>
    <n v="71666.679999999993"/>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 "/>
    <s v="99 - MULTIPROVINCIAL"/>
    <n v="1199000"/>
    <n v="1199000"/>
    <n v="1011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 "/>
    <s v="99 - MULTIPROVINCIAL"/>
    <n v="1800000"/>
    <n v="1838000"/>
    <n v="1530914.9500000002"/>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 "/>
    <s v="99 - MULTIPROVINCIAL"/>
    <n v="15100000"/>
    <n v="15022000"/>
    <n v="12657665.890000001"/>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 "/>
    <s v="99 - MULTIPROVINCIAL"/>
    <n v="9600999"/>
    <n v="9443999"/>
    <n v="6988556.3300000001"/>
  </r>
  <r>
    <s v="2024"/>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 "/>
    <s v="99 - MULTIPROVINCIAL"/>
    <n v="5000000"/>
    <n v="41785000"/>
    <n v="21265499.41"/>
  </r>
  <r>
    <s v="2024"/>
    <x v="0"/>
    <x v="0"/>
    <x v="0"/>
    <x v="1"/>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 "/>
    <s v="99 - MULTIPROVINCIAL"/>
    <n v="3899027"/>
    <n v="0"/>
    <n v="0"/>
  </r>
  <r>
    <s v="2024"/>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 "/>
    <s v="99 - MULTIPROVINCIAL"/>
    <n v="9341796854"/>
    <n v="8923335008.5799999"/>
    <n v="5952042977.4300003"/>
  </r>
  <r>
    <s v="2024"/>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 "/>
    <s v="99 - MULTIPROVINCIAL"/>
    <n v="20535693475"/>
    <n v="21251901829.739998"/>
    <n v="14564457566.790001"/>
  </r>
  <r>
    <s v="2024"/>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 "/>
    <s v="99 - MULTIPROVINCIAL"/>
    <n v="43127947245"/>
    <n v="46927947245"/>
    <n v="32500731471.879986"/>
  </r>
  <r>
    <s v="2024"/>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 "/>
    <s v="99 - MULTIPROVINCIAL"/>
    <n v="383633960"/>
    <n v="383633960"/>
    <n v="287725464"/>
  </r>
  <r>
    <s v="2024"/>
    <x v="0"/>
    <x v="0"/>
    <x v="0"/>
    <x v="1"/>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 "/>
    <s v="99 - MULTIPROVINCIAL"/>
    <n v="138000000"/>
    <n v="138000000"/>
    <n v="116895778"/>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 "/>
    <s v="99 - MULTIPROVINCIAL"/>
    <n v="55745353306"/>
    <n v="55745353305"/>
    <n v="32196140560.470005"/>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 "/>
    <s v="99 - MULTIPROVINCIAL"/>
    <n v="40711861665"/>
    <n v="40696861665"/>
    <n v="40541658381.16000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 "/>
    <s v="99 - MULTIPROVINCIAL"/>
    <n v="5379257156"/>
    <n v="5230790156"/>
    <n v="22158856.379999999"/>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 "/>
    <s v="99 - MULTIPROVINCIAL"/>
    <n v="23000000000"/>
    <n v="23000000000"/>
    <n v="10318831803.029999"/>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 "/>
    <s v="99 - MULTIPROVINCIAL"/>
    <n v="48439540612"/>
    <n v="48439540612"/>
    <n v="48266416358.549995"/>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 "/>
    <s v="99 - MULTIPROVINCIAL"/>
    <n v="48769779461"/>
    <n v="48769779461"/>
    <n v="43303319121.34000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 "/>
    <s v="99 - MULTIPROVINCIAL"/>
    <n v="40000000000"/>
    <n v="39970000000"/>
    <n v="29653753189.729977"/>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 "/>
    <s v="99 - MULTIPROVINCIAL"/>
    <n v="55958311"/>
    <n v="55958311"/>
    <n v="31298558.75"/>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 "/>
    <s v="99 - MULTIPROVINCIAL"/>
    <n v="0"/>
    <n v="15000000"/>
    <n v="12432923.3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 "/>
    <s v="99 - MULTIPROVINCIAL"/>
    <n v="1651311794"/>
    <n v="1829778794"/>
    <n v="773715569.47000027"/>
  </r>
  <r>
    <s v="2024"/>
    <x v="0"/>
    <x v="0"/>
    <x v="0"/>
    <x v="2"/>
    <s v="4 - Junta Central Electoral"/>
    <s v="0401 - JUNTA CENTRAL ELECTORAL"/>
    <s v="0001 - JUNTA CENTRAL ELECTORAL"/>
    <s v="1 - SERVICIOS  GENERALES"/>
    <s v="1.1 - Administración general"/>
    <s v="1.1.04 - Órganos electorales y promoción de la participación ciudadana"/>
    <s v="2.9 - GASTOS FINANCIEROS"/>
    <s v="2.9.1 - INTERESES DE LA DEUDA PÚBLICA INTERNA"/>
    <s v="N"/>
    <s v="00 - N/A"/>
    <s v="10 - FONDO GENERAL"/>
    <s v=" "/>
    <s v="99 - MULTIPROVINCIAL"/>
    <n v="63732000"/>
    <n v="53702128"/>
    <n v="35707607"/>
  </r>
  <r>
    <s v="2024"/>
    <x v="0"/>
    <x v="0"/>
    <x v="0"/>
    <x v="3"/>
    <s v="2 - Poder Ejecutivo"/>
    <s v="0210 - MINISTERIO DE AGRICULTURA"/>
    <s v="0001 - MINISTERIO DE AGRICULTURA"/>
    <s v="2 - SERVICIOS ECONÓMICOS"/>
    <s v="2.2 - Agropecuaria, caza, pesca y silvicultura"/>
    <s v="2.2.01 - Agropecuaria"/>
    <s v="2.4 - TRANSFERENCIAS CORRIENTES"/>
    <s v="2.4.6 - SUBVENCIONES"/>
    <s v="N"/>
    <s v="00 - N/A"/>
    <s v="10 - FONDO GENERAL"/>
    <s v=" "/>
    <s v="99 - MULTIPROVINCIAL"/>
    <n v="300000000"/>
    <n v="300000000"/>
    <n v="300000000"/>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 "/>
    <s v="99 - MULTIPROVINCIAL"/>
    <n v="8097491431"/>
    <n v="15097491431"/>
    <n v="12161665249.239998"/>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 "/>
    <s v="99 - MULTIPROVINCIAL"/>
    <n v="5802508569"/>
    <n v="5802508569"/>
    <n v="5800803527.0599995"/>
  </r>
  <r>
    <s v="2024"/>
    <x v="0"/>
    <x v="0"/>
    <x v="0"/>
    <x v="3"/>
    <s v="2 - Poder Ejecutivo"/>
    <s v="0213 - MINISTERIO DE TURISMO"/>
    <s v="0001 - MINISTERIO DE TURISMO"/>
    <s v="2 - SERVICIOS ECONÓMICOS"/>
    <s v="2.9 - Otros servicios económicos"/>
    <s v="2.9.03 - Turismo"/>
    <s v="2.4 - TRANSFERENCIAS CORRIENTES"/>
    <s v="2.4.6 - SUBVENCIONES"/>
    <s v="N"/>
    <s v="00 - N/A"/>
    <s v="10 - FONDO GENERAL"/>
    <s v=" "/>
    <s v="99 - MULTIPROVINCIAL"/>
    <n v="1850000"/>
    <n v="1850000"/>
    <n v="0"/>
  </r>
  <r>
    <s v="2024"/>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 "/>
    <s v="99 - MULTIPROVINCIAL"/>
    <n v="7200000"/>
    <n v="17200000"/>
    <n v="14333313"/>
  </r>
  <r>
    <s v="2024"/>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 "/>
    <s v="99 - MULTIPROVINCIAL"/>
    <n v="2000000"/>
    <n v="2000000"/>
    <n v="1666670"/>
  </r>
  <r>
    <s v="2024"/>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 "/>
    <s v="99 - MULTIPROVINCIAL"/>
    <n v="2000000"/>
    <n v="2000000"/>
    <n v="1666660"/>
  </r>
  <r>
    <s v="2024"/>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 "/>
    <s v="99 - MULTIPROVINCIAL"/>
    <n v="379000000"/>
    <n v="400500000"/>
    <n v="333750007"/>
  </r>
  <r>
    <s v="2024"/>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 "/>
    <s v="99 - MULTIPROVINCIAL"/>
    <n v="0"/>
    <n v="10999998.67"/>
    <n v="10999998.67"/>
  </r>
  <r>
    <s v="2024"/>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 "/>
    <s v="99 - MULTIPROVINCIAL"/>
    <n v="7500000"/>
    <n v="9807834"/>
    <n v="9807833.3300000001"/>
  </r>
  <r>
    <s v="2024"/>
    <x v="0"/>
    <x v="0"/>
    <x v="0"/>
    <x v="4"/>
    <s v="1 - Poder Legislativo"/>
    <s v="0102 - CÁMARA DE DIPUTADOS"/>
    <s v="0001 - CÁMARA DE DIPUTADOS"/>
    <s v="1 - SERVICIOS  GENERALES"/>
    <s v="1.2 - Relaciones internacionales"/>
    <s v="1.2.01 - Relaciones internacionales desde oficinas en el país"/>
    <s v="2.4 - TRANSFERENCIAS CORRIENTES"/>
    <s v="2.4.7 - TRANSFERENCIAS CORRIENTES AL SECTOR EXTERNO"/>
    <s v="N"/>
    <s v="00 - N/A"/>
    <s v="10 - FONDO GENERAL"/>
    <s v=" "/>
    <s v="99 - MULTIPROVINCIAL"/>
    <n v="100749814"/>
    <n v="100749814"/>
    <n v="94913054.189999998"/>
  </r>
  <r>
    <s v="2024"/>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 "/>
    <s v="99 - MULTIPROVINCIAL"/>
    <n v="47514000"/>
    <n v="47514000"/>
    <n v="34443920.659999996"/>
  </r>
  <r>
    <s v="2024"/>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 "/>
    <s v="99 - MULTIPROVINCIAL"/>
    <n v="497550000"/>
    <n v="497550000"/>
    <n v="426659505.72999996"/>
  </r>
  <r>
    <s v="2024"/>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900000"/>
    <n v="900000"/>
    <n v="0"/>
  </r>
  <r>
    <s v="2024"/>
    <x v="0"/>
    <x v="0"/>
    <x v="0"/>
    <x v="4"/>
    <s v="2 - Poder Ejecutivo"/>
    <s v="0201 - PRESIDENCIA DE LA REPÚBLICA"/>
    <s v="0001 - CONTRALORIA GENERAL DE LA REPUBLICA"/>
    <s v="1 - SERVICIOS  GENERALES"/>
    <s v="1.2 - Relaciones internacionales"/>
    <s v="1.2.02 - Relaciones internacionales desde oficinas en el exterior"/>
    <s v="2.4 - TRANSFERENCIAS CORRIENTES"/>
    <s v="2.4.7 - TRANSFERENCIAS CORRIENTES AL SECTOR EXTERNO"/>
    <s v="N"/>
    <s v="00 - N/A"/>
    <s v="10 - FONDO GENERAL"/>
    <s v=" "/>
    <s v="99 - MULTIPROVINCIAL"/>
    <n v="200000"/>
    <n v="200000"/>
    <n v="165631.48000000001"/>
  </r>
  <r>
    <s v="2024"/>
    <x v="0"/>
    <x v="0"/>
    <x v="0"/>
    <x v="4"/>
    <s v="2 - Poder Ejecutivo"/>
    <s v="0201 - PRESIDENCIA DE LA REPÚBLICA"/>
    <s v="0001 - CONTRALORIA GENERAL DE LA REPUBLICA"/>
    <s v="4 - SERVICIOS SOCIALES"/>
    <s v="4.5 - Protección social"/>
    <s v="4.5.10 - Asistencia social"/>
    <s v="2.4 - TRANSFERENCIAS CORRIENTES"/>
    <s v="2.4.1 - TRANSFERENCIAS CORRIENTES AL SECTOR PRIVADO"/>
    <s v="N"/>
    <s v="00 - N/A"/>
    <s v="10 - FONDO GENERAL"/>
    <s v=" "/>
    <s v="99 - MULTIPROVINCIAL"/>
    <n v="1100000"/>
    <n v="200000"/>
    <n v="0"/>
  </r>
  <r>
    <s v="2024"/>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 "/>
    <s v="99 - MULTIPROVINCIAL"/>
    <n v="0"/>
    <n v="0"/>
    <n v="0"/>
  </r>
  <r>
    <s v="2024"/>
    <x v="0"/>
    <x v="0"/>
    <x v="0"/>
    <x v="4"/>
    <s v="2 - Poder Ejecutivo"/>
    <s v="0201 - PRESIDENCIA DE LA REPÚBLICA"/>
    <s v="0001 - GABINETE SOCIAL DE LA PRESIDENCIA"/>
    <s v="4 - SERVICIOS SOCIALES"/>
    <s v="4.5 - Protección social"/>
    <s v="4.5.03 - Invalidez"/>
    <s v="2.4 - TRANSFERENCIAS CORRIENTES"/>
    <s v="2.4.2 - TRANSFERENCIAS CORRIENTES AL  GOBIERNO GENERAL NACIONAL"/>
    <s v="N"/>
    <s v="00 - N/A"/>
    <s v="10 - FONDO GENERAL"/>
    <s v=" "/>
    <s v="99 - MULTIPROVINCIAL"/>
    <n v="293623009"/>
    <n v="293623009"/>
    <n v="232330278.69000003"/>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10 - FONDO GENERAL"/>
    <s v=" "/>
    <s v="99 - MULTIPROVINCIAL"/>
    <n v="1614940895"/>
    <n v="1634940895"/>
    <n v="1276521344.29"/>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20 - FONDOS CON DESTINO ESPECÍFICO"/>
    <s v=" "/>
    <s v="99 - MULTIPROVINCIAL"/>
    <n v="17925048"/>
    <n v="17925048"/>
    <n v="13443786"/>
  </r>
  <r>
    <s v="2024"/>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 "/>
    <s v="99 - MULTIPROVINCIAL"/>
    <n v="52396244"/>
    <n v="69400000"/>
    <n v="39853980"/>
  </r>
  <r>
    <s v="2024"/>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 "/>
    <s v="99 - MULTIPROVINCIAL"/>
    <n v="1314405996"/>
    <n v="1210114344"/>
    <n v="815307674.19000006"/>
  </r>
  <r>
    <s v="2024"/>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 "/>
    <s v="99 - MULTIPROVINCIAL"/>
    <n v="0"/>
    <n v="80000000"/>
    <n v="0"/>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2000000"/>
    <n v="800000"/>
    <n v="136161.48000000001"/>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 "/>
    <s v="99 - MULTIPROVINCIAL"/>
    <n v="559353239"/>
    <n v="559353239"/>
    <n v="404131569.84000015"/>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0"/>
    <n v="88596747.150000006"/>
    <n v="88596747.150000006"/>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 "/>
    <s v="99 - MULTIPROVINCIAL"/>
    <n v="0"/>
    <n v="602579118.38999999"/>
    <n v="602579118.38999999"/>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 "/>
    <s v="99 - MULTIPROVINCIAL"/>
    <n v="8665124"/>
    <n v="8665124"/>
    <n v="7029270"/>
  </r>
  <r>
    <s v="2024"/>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 "/>
    <s v="99 - MULTIPROVINCIAL"/>
    <n v="0"/>
    <n v="15468718.15"/>
    <n v="15468718.15"/>
  </r>
  <r>
    <s v="2024"/>
    <x v="0"/>
    <x v="0"/>
    <x v="0"/>
    <x v="4"/>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 "/>
    <s v="99 - MULTIPROVINCIAL"/>
    <n v="1056308518"/>
    <n v="757201324"/>
    <n v="757195022.61000025"/>
  </r>
  <r>
    <s v="2024"/>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 "/>
    <s v="99 - MULTIPROVINCIAL"/>
    <n v="1583663831"/>
    <n v="2363663831"/>
    <n v="1404364026.7"/>
  </r>
  <r>
    <s v="2024"/>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 "/>
    <s v="99 - MULTIPROVINCIAL"/>
    <n v="0"/>
    <n v="7400000"/>
    <n v="7400000"/>
  </r>
  <r>
    <s v="2024"/>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 "/>
    <s v="99 - MULTIPROVINCIAL"/>
    <n v="0"/>
    <n v="720000"/>
    <n v="720000"/>
  </r>
  <r>
    <s v="2024"/>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 "/>
    <s v="99 - MULTIPROVINCIAL"/>
    <n v="211362180"/>
    <n v="211362180"/>
    <n v="152900354.64999998"/>
  </r>
  <r>
    <s v="2024"/>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70 - DONACION EXTERNA"/>
    <s v=" "/>
    <s v="99 - MULTIPROVINCIAL"/>
    <n v="0"/>
    <n v="9361810.5399999991"/>
    <n v="9361810.5399999991"/>
  </r>
  <r>
    <s v="2024"/>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 "/>
    <s v="99 - MULTIPROVINCIAL"/>
    <n v="0"/>
    <n v="5162295"/>
    <n v="5162295"/>
  </r>
  <r>
    <s v="2024"/>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 "/>
    <s v="99 - MULTIPROVINCIAL"/>
    <n v="0"/>
    <n v="52528815"/>
    <n v="52528815"/>
  </r>
  <r>
    <s v="2024"/>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 "/>
    <s v="99 - MULTIPROVINCIAL"/>
    <n v="0"/>
    <n v="3000000"/>
    <n v="3000000"/>
  </r>
  <r>
    <s v="2024"/>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 "/>
    <s v="99 - MULTIPROVINCIAL"/>
    <n v="180800000"/>
    <n v="319575000"/>
    <n v="170369706"/>
  </r>
  <r>
    <s v="2024"/>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 "/>
    <s v="99 - MULTIPROVINCIAL"/>
    <n v="0"/>
    <n v="53792676.810000002"/>
    <n v="53792676.810000002"/>
  </r>
  <r>
    <s v="2024"/>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 "/>
    <s v="99 - MULTIPROVINCIAL"/>
    <n v="0"/>
    <n v="3332000"/>
    <n v="3332000"/>
  </r>
  <r>
    <s v="2024"/>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 "/>
    <s v="99 - MULTIPROVINCIAL"/>
    <n v="163522851"/>
    <n v="354891366.84000003"/>
    <n v="240645747.53000012"/>
  </r>
  <r>
    <s v="2024"/>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 "/>
    <s v="99 - MULTIPROVINCIAL"/>
    <n v="12000000"/>
    <n v="12000000"/>
    <n v="5000000"/>
  </r>
  <r>
    <s v="2024"/>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 "/>
    <s v="99 - MULTIPROVINCIAL"/>
    <n v="9700000"/>
    <n v="9700000"/>
    <n v="7003367"/>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 "/>
    <s v="99 - MULTIPROVINCIAL"/>
    <n v="33584520660"/>
    <n v="31496339969.549999"/>
    <n v="24563630896.579998"/>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 "/>
    <s v="99 - MULTIPROVINCIAL"/>
    <n v="15963872936"/>
    <n v="15963872936"/>
    <n v="8219751038"/>
  </r>
  <r>
    <s v="2024"/>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 "/>
    <s v="99 - MULTIPROVINCIAL"/>
    <n v="0"/>
    <n v="89761.87"/>
    <n v="89761.87"/>
  </r>
  <r>
    <s v="2024"/>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 "/>
    <s v="99 - MULTIPROVINCIAL"/>
    <n v="0"/>
    <n v="1000000"/>
    <n v="0"/>
  </r>
  <r>
    <s v="2024"/>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 "/>
    <s v="99 - MULTIPROVINCIAL"/>
    <n v="2000000"/>
    <n v="2485000"/>
    <n v="427278"/>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2845000"/>
    <n v="1280000"/>
    <n v="880367.85"/>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3000000"/>
    <n v="4445000"/>
    <n v="2973800"/>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 "/>
    <s v="99 - MULTIPROVINCIAL"/>
    <n v="0"/>
    <n v="120000"/>
    <n v="90000"/>
  </r>
  <r>
    <s v="2024"/>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2000000"/>
    <n v="1500000"/>
    <n v="0"/>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6645900"/>
    <n v="11875900"/>
    <n v="6726139.5000000009"/>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3 - TRANSFERENCIAS CORRIENTES A GOBIERNOS GENERALES LOCALES"/>
    <s v="N"/>
    <s v="00 - N/A"/>
    <s v="10 - FONDO GENERAL"/>
    <s v=" "/>
    <s v="99 - MULTIPROVINCIAL"/>
    <n v="4760000"/>
    <n v="11550000"/>
    <n v="11548050"/>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01 - DISTRITO NACIONAL"/>
    <n v="37565137"/>
    <n v="39565137"/>
    <n v="28969239.530000001"/>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02 - AZUA"/>
    <n v="8565446"/>
    <n v="8565446"/>
    <n v="6386584.5099999998"/>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10 - INDEPENDENCIA"/>
    <n v="5883571"/>
    <n v="5883571"/>
    <n v="4412678.7600000007"/>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11 - LA ALTAGRACIA"/>
    <n v="9265829"/>
    <n v="9265829"/>
    <n v="6949356.879999999"/>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13 - LA VEGA"/>
    <n v="27969506"/>
    <n v="28633506"/>
    <n v="22178601.129999992"/>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22 - SAN JUAN"/>
    <n v="9234979"/>
    <n v="9234979"/>
    <n v="6926234.7199999988"/>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27 - VALVERDE"/>
    <n v="20824653"/>
    <n v="23238653"/>
    <n v="17768736.919999998"/>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32 - SANTO DOMINGO"/>
    <n v="25362144"/>
    <n v="25362144"/>
    <n v="18946607.969999999"/>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 "/>
    <s v="99 - MULTIPROVINCIAL"/>
    <n v="298318978"/>
    <n v="439615699.51999998"/>
    <n v="224101371.44000003"/>
  </r>
  <r>
    <s v="2024"/>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 "/>
    <s v="99 - MULTIPROVINCIAL"/>
    <n v="500000"/>
    <n v="500000"/>
    <n v="294601"/>
  </r>
  <r>
    <s v="2024"/>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 "/>
    <s v="99 - MULTIPROVINCIAL"/>
    <n v="2500000"/>
    <n v="50000"/>
    <n v="0"/>
  </r>
  <r>
    <s v="2024"/>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 "/>
    <s v="99 - MULTIPROVINCIAL"/>
    <n v="21168000"/>
    <n v="18000000"/>
    <n v="12759500"/>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 "/>
    <s v="99 - MULTIPROVINCIAL"/>
    <n v="605000"/>
    <n v="605000"/>
    <n v="200000"/>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 "/>
    <s v="99 - MULTIPROVINCIAL"/>
    <n v="400000"/>
    <n v="400000"/>
    <n v="100000"/>
  </r>
  <r>
    <s v="2024"/>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 "/>
    <s v="99 - MULTIPROVINCIAL"/>
    <n v="2790785"/>
    <n v="2790785"/>
    <n v="2336503.1800000002"/>
  </r>
  <r>
    <s v="2024"/>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1700000"/>
    <n v="700000"/>
    <n v="244550"/>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 "/>
    <s v="99 - MULTIPROVINCIAL"/>
    <n v="7000000"/>
    <n v="4532000"/>
    <n v="1766166.69"/>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 "/>
    <s v="99 - MULTIPROVINCIAL"/>
    <n v="336000"/>
    <n v="0"/>
    <n v="0"/>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3000000"/>
    <n v="7000000"/>
    <n v="5349688.03"/>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 "/>
    <s v="99 - MULTIPROVINCIAL"/>
    <n v="4000000"/>
    <n v="16833040"/>
    <n v="10320041.239999998"/>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20 - FONDOS CON DESTINO ESPECÍFICO"/>
    <s v=" "/>
    <s v="99 - MULTIPROVINCIAL"/>
    <n v="0"/>
    <n v="502000"/>
    <n v="502000"/>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10 - FONDO GENERAL"/>
    <s v=" "/>
    <s v="99 - MULTIPROVINCIAL"/>
    <n v="0"/>
    <n v="258000000"/>
    <n v="258000000"/>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 "/>
    <s v="99 - MULTIPROVINCIAL"/>
    <n v="0"/>
    <n v="1038140939"/>
    <n v="849388041"/>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 "/>
    <s v="99 - MULTIPROVINCIAL"/>
    <n v="400313890"/>
    <n v="762216554.75999999"/>
    <n v="388248219.38999999"/>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 "/>
    <s v="99 - MULTIPROVINCIAL"/>
    <n v="14611667907"/>
    <n v="13573526968"/>
    <n v="10669383960"/>
  </r>
  <r>
    <s v="2024"/>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 "/>
    <s v="99 - MULTIPROVINCIAL"/>
    <n v="60861690"/>
    <n v="79592450.700000018"/>
    <n v="52397624.090000011"/>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 "/>
    <s v="99 - MULTIPROVINCIAL"/>
    <n v="364000000"/>
    <n v="498000000"/>
    <n v="320232748.90999997"/>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7 - TRANSFERENCIAS CORRIENTES AL SECTOR EXTERNO"/>
    <s v="N"/>
    <s v="00 - N/A"/>
    <s v="10 - FONDO GENERAL"/>
    <s v=" "/>
    <s v="99 - MULTIPROVINCIAL"/>
    <n v="2300000"/>
    <n v="4300000"/>
    <n v="3981947.0900000003"/>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 "/>
    <s v="99 - MULTIPROVINCIAL"/>
    <n v="817552910"/>
    <n v="515292410"/>
    <n v="162430176.29999998"/>
  </r>
  <r>
    <s v="2024"/>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 "/>
    <s v="99 - MULTIPROVINCIAL"/>
    <n v="0"/>
    <n v="151600000"/>
    <n v="59963783.040000007"/>
  </r>
  <r>
    <s v="2024"/>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 "/>
    <s v="99 - MULTIPROVINCIAL"/>
    <n v="6097249"/>
    <n v="7102128.4699999997"/>
    <n v="7102128.4699999997"/>
  </r>
  <r>
    <s v="2024"/>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 "/>
    <s v="99 - MULTIPROVINCIAL"/>
    <n v="0"/>
    <n v="4000000"/>
    <n v="1275000"/>
  </r>
  <r>
    <s v="2024"/>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 "/>
    <s v="99 - MULTIPROVINCIAL"/>
    <n v="10700000"/>
    <n v="8300000"/>
    <n v="4760200"/>
  </r>
  <r>
    <s v="2024"/>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 "/>
    <s v="99 - MULTIPROVINCIAL"/>
    <n v="26261600"/>
    <n v="26261600"/>
    <n v="20891363.369999997"/>
  </r>
  <r>
    <s v="2024"/>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 "/>
    <s v="99 - MULTIPROVINCIAL"/>
    <n v="78921777"/>
    <n v="72421777"/>
    <n v="62879647.049999997"/>
  </r>
  <r>
    <s v="2024"/>
    <x v="0"/>
    <x v="0"/>
    <x v="0"/>
    <x v="4"/>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 "/>
    <s v="99 - MULTIPROVINCIAL"/>
    <n v="26278288"/>
    <n v="26241888"/>
    <n v="19543519.259999998"/>
  </r>
  <r>
    <s v="2024"/>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 "/>
    <s v="99 - MULTIPROVINCIAL"/>
    <n v="11837743"/>
    <n v="11137143"/>
    <n v="5322749.6900000004"/>
  </r>
  <r>
    <s v="2024"/>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 "/>
    <s v="99 - MULTIPROVINCIAL"/>
    <n v="47917748"/>
    <n v="47917748"/>
    <n v="35938312"/>
  </r>
  <r>
    <s v="2024"/>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 "/>
    <s v="99 - MULTIPROVINCIAL"/>
    <n v="21991200"/>
    <n v="22728200"/>
    <n v="16892800"/>
  </r>
  <r>
    <s v="2024"/>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 "/>
    <s v="99 - MULTIPROVINCIAL"/>
    <n v="13000000"/>
    <n v="13000000"/>
    <n v="8135479.2000000002"/>
  </r>
  <r>
    <s v="2024"/>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 "/>
    <s v="01 - DISTRITO NACIONAL"/>
    <n v="574600"/>
    <n v="716900"/>
    <n v="699400"/>
  </r>
  <r>
    <s v="2024"/>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 "/>
    <s v="99 - MULTIPROVINCIAL"/>
    <n v="6557562"/>
    <n v="6509600"/>
    <n v="6509599.7299999995"/>
  </r>
  <r>
    <s v="2024"/>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 "/>
    <s v="99 - MULTIPROVINCIAL"/>
    <n v="10851946"/>
    <n v="10851946"/>
    <n v="8138952"/>
  </r>
  <r>
    <s v="2024"/>
    <x v="0"/>
    <x v="0"/>
    <x v="0"/>
    <x v="4"/>
    <s v="2 - Poder Ejecutivo"/>
    <s v="0203 - MINISTERIO DE DEFENSA"/>
    <s v="0028 - INSTITUTO SUPERIOR PARA LA DEFENSA ' GENERAL JUAN PABLO DUARTE DIEZ' INSUDE."/>
    <s v="4 - SERVICIOS SOCIALES"/>
    <s v="4.4 - Educación"/>
    <s v="4.4.04 - Educación superior"/>
    <s v="2.4 - TRANSFERENCIAS CORRIENTES"/>
    <s v="2.4.1 - TRANSFERENCIAS CORRIENTES AL SECTOR PRIVADO"/>
    <s v="N"/>
    <s v="00 - N/A"/>
    <s v="10 - FONDO GENERAL"/>
    <s v=" "/>
    <s v="99 - MULTIPROVINCIAL"/>
    <n v="100000"/>
    <n v="200000"/>
    <n v="75000"/>
  </r>
  <r>
    <s v="2024"/>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 "/>
    <s v="99 - MULTIPROVINCIAL"/>
    <n v="0"/>
    <n v="180000"/>
    <n v="0"/>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 "/>
    <s v="99 - MULTIPROVINCIAL"/>
    <n v="20000000"/>
    <n v="20000000"/>
    <n v="3240499.32"/>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 "/>
    <s v="99 - MULTIPROVINCIAL"/>
    <n v="417729946"/>
    <n v="400173969"/>
    <n v="179850056.79999998"/>
  </r>
  <r>
    <s v="2024"/>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 "/>
    <s v="01 - DISTRITO NACIONAL"/>
    <n v="400000"/>
    <n v="199000"/>
    <n v="100000"/>
  </r>
  <r>
    <s v="2024"/>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 "/>
    <s v="01 - DISTRITO NACIONAL"/>
    <n v="90000"/>
    <n v="291000"/>
    <n v="290949.45"/>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303000000"/>
    <n v="302800000"/>
    <n v="1910328.88"/>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 "/>
    <s v="99 - MULTIPROVINCIAL"/>
    <n v="3100000"/>
    <n v="3100000"/>
    <n v="1786980.02"/>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 "/>
    <s v="99 - MULTIPROVINCIAL"/>
    <n v="10647952952"/>
    <n v="10129952952"/>
    <n v="7698326488.4399996"/>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 "/>
    <s v="99 - MULTIPROVINCIAL"/>
    <n v="1328308604"/>
    <n v="3443008604"/>
    <n v="2755308604"/>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 "/>
    <s v="99 - MULTIPROVINCIAL"/>
    <n v="50758895"/>
    <n v="50758895"/>
    <n v="39045306.399999999"/>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4000000"/>
    <n v="4200000"/>
    <n v="4165433.46"/>
  </r>
  <r>
    <s v="2024"/>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 "/>
    <s v="99 - MULTIPROVINCIAL"/>
    <n v="149703020"/>
    <n v="149703020"/>
    <n v="124752516.7"/>
  </r>
  <r>
    <s v="2024"/>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 "/>
    <s v="99 - MULTIPROVINCIAL"/>
    <n v="306441777"/>
    <n v="306441777"/>
    <n v="235724440"/>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100100"/>
    <n v="161500"/>
    <n v="122900"/>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15000"/>
    <n v="0"/>
    <n v="0"/>
  </r>
  <r>
    <s v="2024"/>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75000"/>
    <n v="205000"/>
    <n v="85000"/>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3000000"/>
    <n v="1517000"/>
    <n v="877402.75999999989"/>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70 - DONACION EXTERNA"/>
    <s v=" "/>
    <s v="99 - MULTIPROVINCIAL"/>
    <n v="0"/>
    <n v="2000000"/>
    <n v="0"/>
  </r>
  <r>
    <s v="2024"/>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0"/>
    <n v="394500"/>
    <n v="217500"/>
  </r>
  <r>
    <s v="2024"/>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0"/>
    <n v="250000"/>
    <n v="236824.4"/>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 "/>
    <s v="99 - MULTIPROVINCIAL"/>
    <n v="267000"/>
    <n v="267000"/>
    <n v="0"/>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 "/>
    <s v="99 - MULTIPROVINCIAL"/>
    <n v="100000"/>
    <n v="100000"/>
    <n v="0"/>
  </r>
  <r>
    <s v="2024"/>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 "/>
    <s v="99 - MULTIPROVINCIAL"/>
    <n v="178200"/>
    <n v="178200"/>
    <n v="0"/>
  </r>
  <r>
    <s v="2024"/>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 "/>
    <s v="99 - MULTIPROVINCIAL"/>
    <n v="10770275416"/>
    <n v="10770275416"/>
    <n v="5851503493.4499998"/>
  </r>
  <r>
    <s v="2024"/>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 "/>
    <s v="99 - MULTIPROVINCIAL"/>
    <n v="659125000"/>
    <n v="390175000"/>
    <n v="183387547.61000001"/>
  </r>
  <r>
    <s v="2024"/>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 "/>
    <s v="99 - MULTIPROVINCIAL"/>
    <n v="0"/>
    <n v="1484255500"/>
    <n v="1484255500"/>
  </r>
  <r>
    <s v="2024"/>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 "/>
    <s v="99 - MULTIPROVINCIAL"/>
    <n v="87468596"/>
    <n v="0"/>
    <n v="0"/>
  </r>
  <r>
    <s v="2024"/>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 "/>
    <s v="99 - MULTIPROVINCIAL"/>
    <n v="4665474276"/>
    <n v="2695732276.7399998"/>
    <n v="2575610305.8899999"/>
  </r>
  <r>
    <s v="2024"/>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 "/>
    <s v="99 - MULTIPROVINCIAL"/>
    <n v="54200"/>
    <n v="799268700"/>
    <n v="799214500"/>
  </r>
  <r>
    <s v="2024"/>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 "/>
    <s v="99 - MULTIPROVINCIAL"/>
    <n v="2453260775"/>
    <n v="977957580.07999992"/>
    <n v="733380556.14999986"/>
  </r>
  <r>
    <s v="2024"/>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 "/>
    <s v="99 - MULTIPROVINCIAL"/>
    <n v="237925000"/>
    <n v="87340690.400000006"/>
    <n v="53326905.350000001"/>
  </r>
  <r>
    <s v="2024"/>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 "/>
    <s v="99 - MULTIPROVINCIAL"/>
    <n v="35400"/>
    <n v="35400"/>
    <n v="0"/>
  </r>
  <r>
    <s v="2024"/>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 "/>
    <s v="99 - MULTIPROVINCIAL"/>
    <n v="630000000"/>
    <n v="689920100"/>
    <n v="480886377.25999999"/>
  </r>
  <r>
    <s v="2024"/>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 "/>
    <s v="99 - MULTIPROVINCIAL"/>
    <n v="126420000"/>
    <n v="128844540"/>
    <n v="82427808.609999999"/>
  </r>
  <r>
    <s v="2024"/>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 "/>
    <s v="99 - MULTIPROVINCIAL"/>
    <n v="2022214419"/>
    <n v="2057899411.9599996"/>
    <n v="1465923919.3199997"/>
  </r>
  <r>
    <s v="2024"/>
    <x v="0"/>
    <x v="0"/>
    <x v="0"/>
    <x v="4"/>
    <s v="2 - Poder Ejecutivo"/>
    <s v="0206 - MINISTERIO DE EDUCACIÓN"/>
    <s v="0001 - MINISTERIO DE EDUCACION"/>
    <s v="4 - SERVICIOS SOCIALES"/>
    <s v="4.4 - Educación"/>
    <s v="4.4.99 - Planificación, gestión y supervisión de la educación"/>
    <s v="2.4 - TRANSFERENCIAS CORRIENTES"/>
    <s v="2.4.2 - TRANSFERENCIAS CORRIENTES AL  GOBIERNO GENERAL NACIONAL"/>
    <s v="N"/>
    <s v="00 - N/A"/>
    <s v="10 - FONDO GENERAL"/>
    <s v=" "/>
    <s v="99 - MULTIPROVINCIAL"/>
    <n v="0"/>
    <n v="5000000"/>
    <n v="5000000"/>
  </r>
  <r>
    <s v="2024"/>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 "/>
    <s v="99 - MULTIPROVINCIAL"/>
    <n v="12500000"/>
    <n v="122766351"/>
    <n v="21316051.549999997"/>
  </r>
  <r>
    <s v="2024"/>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 "/>
    <s v="99 - MULTIPROVINCIAL"/>
    <n v="2002552625"/>
    <n v="990292894.63999999"/>
    <n v="845200918.92999983"/>
  </r>
  <r>
    <s v="2024"/>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 "/>
    <s v="99 - MULTIPROVINCIAL"/>
    <n v="840000000"/>
    <n v="840000000"/>
    <n v="518040132.56999999"/>
  </r>
  <r>
    <s v="2024"/>
    <x v="0"/>
    <x v="0"/>
    <x v="0"/>
    <x v="4"/>
    <s v="2 - Poder Ejecutivo"/>
    <s v="0206 - MINISTERIO DE EDUCACIÓN"/>
    <s v="0001 - MINISTERIO DE EDUCACION"/>
    <s v="4 - SERVICIOS SOCIALES"/>
    <s v="4.6 - Equidad de género"/>
    <s v="4.6.03 - Acciones para una cultura de igualdad de género."/>
    <s v="2.4 - TRANSFERENCIAS CORRIENTES"/>
    <s v="2.4.9 - TRANSFERENCIAS CORRIENTES A OTRAS INSTITUCIONES PÚBLICAS"/>
    <s v="N"/>
    <s v="00 - N/A"/>
    <s v="10 - FONDO GENERAL"/>
    <s v=" "/>
    <s v="99 - MULTIPROVINCIAL"/>
    <n v="0"/>
    <n v="909406"/>
    <n v="415575.95"/>
  </r>
  <r>
    <s v="2024"/>
    <x v="0"/>
    <x v="0"/>
    <x v="0"/>
    <x v="4"/>
    <s v="2 - Poder Ejecutivo"/>
    <s v="0206 - MINISTERIO DE EDUCACIÓN"/>
    <s v="0002 - OFICINA DE COOPERACIÓN INTERNACIONAL (OCI)"/>
    <s v="4 - SERVICIOS SOCIALES"/>
    <s v="4.4 - Educación"/>
    <s v="4.4.99 - Planificación, gestión y supervisión de la educación"/>
    <s v="2.4 - TRANSFERENCIAS CORRIENTES"/>
    <s v="2.4.7 - TRANSFERENCIAS CORRIENTES AL SECTOR EXTERNO"/>
    <s v="N"/>
    <s v="00 - N/A"/>
    <s v="10 - FONDO GENERAL"/>
    <s v=" "/>
    <s v="99 - MULTIPROVINCIAL"/>
    <n v="0"/>
    <n v="650000"/>
    <n v="604910.43999999994"/>
  </r>
  <r>
    <s v="2024"/>
    <x v="0"/>
    <x v="0"/>
    <x v="0"/>
    <x v="4"/>
    <s v="2 - Poder Ejecutivo"/>
    <s v="0206 - MINISTERIO DE EDUCACIÓN"/>
    <s v="0002 - OFICINA DE COOPERACIÓN INTERNACIONAL (OCI)"/>
    <s v="4 - SERVICIOS SOCIALES"/>
    <s v="4.4 - Educación"/>
    <s v="4.4.99 - Planificación, gestión y supervisión de la educación"/>
    <s v="2.4 - TRANSFERENCIAS CORRIENTES"/>
    <s v="2.4.9 - TRANSFERENCIAS CORRIENTES A OTRAS INSTITUCIONES PÚBLICAS"/>
    <s v="N"/>
    <s v="00 - N/A"/>
    <s v="10 - FONDO GENERAL"/>
    <s v=" "/>
    <s v="99 - MULTIPROVINCIAL"/>
    <n v="0"/>
    <n v="1500000000"/>
    <n v="1500000000"/>
  </r>
  <r>
    <s v="2024"/>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 "/>
    <s v="99 - MULTIPROVINCIAL"/>
    <n v="15634005"/>
    <n v="30634005"/>
    <n v="28775546"/>
  </r>
  <r>
    <s v="2024"/>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 "/>
    <s v="99 - MULTIPROVINCIAL"/>
    <n v="0"/>
    <n v="110577087.97"/>
    <n v="108963416.58"/>
  </r>
  <r>
    <s v="2024"/>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 "/>
    <s v="99 - MULTIPROVINCIAL"/>
    <n v="0"/>
    <n v="24108.32"/>
    <n v="0"/>
  </r>
  <r>
    <s v="2024"/>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 "/>
    <s v="99 - MULTIPROVINCIAL"/>
    <n v="12000000"/>
    <n v="0"/>
    <n v="0"/>
  </r>
  <r>
    <s v="2024"/>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 "/>
    <s v="99 - MULTIPROVINCIAL"/>
    <n v="2742203352"/>
    <n v="2564979599.9000001"/>
    <n v="2465057889.6800003"/>
  </r>
  <r>
    <s v="2024"/>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 "/>
    <s v="99 - MULTIPROVINCIAL"/>
    <n v="200000000"/>
    <n v="162380283.59999999"/>
    <n v="104183562.5"/>
  </r>
  <r>
    <s v="2024"/>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 "/>
    <s v="99 - MULTIPROVINCIAL"/>
    <n v="0"/>
    <n v="12387000"/>
    <n v="0"/>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 "/>
    <s v="99 - MULTIPROVINCIAL"/>
    <n v="9375000"/>
    <n v="9375000"/>
    <n v="1618925.1300000001"/>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 "/>
    <s v="99 - MULTIPROVINCIAL"/>
    <n v="389620762"/>
    <n v="689620762"/>
    <n v="362521531.97000003"/>
  </r>
  <r>
    <s v="2024"/>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 "/>
    <s v="99 - MULTIPROVINCIAL"/>
    <n v="8449825854"/>
    <n v="8911771562"/>
    <n v="7161170053.3999977"/>
  </r>
  <r>
    <s v="2024"/>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 "/>
    <s v="99 - MULTIPROVINCIAL"/>
    <n v="144005740"/>
    <n v="151107480.63999999"/>
    <n v="51000000"/>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 "/>
    <s v="32 - SANTO DOMINGO"/>
    <n v="4620340344"/>
    <n v="4708430619.6800003"/>
    <n v="3384321593.6799989"/>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 "/>
    <s v="99 - MULTIPROVINCIAL"/>
    <n v="3154759734"/>
    <n v="3351127604.3899999"/>
    <n v="2499550292.8000011"/>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 "/>
    <s v="99 - MULTIPROVINCIAL"/>
    <n v="6583251821"/>
    <n v="6711096776.6000004"/>
    <n v="5462252482.9000006"/>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 "/>
    <s v="99 - MULTIPROVINCIAL"/>
    <n v="161724"/>
    <n v="161724"/>
    <n v="134770"/>
  </r>
  <r>
    <s v="2024"/>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 "/>
    <s v="99 - MULTIPROVINCIAL"/>
    <n v="5130920"/>
    <n v="5130920"/>
    <n v="4275760"/>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 "/>
    <s v="99 - MULTIPROVINCIAL"/>
    <n v="1327631627"/>
    <n v="1300561627"/>
    <n v="957676117.63"/>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 "/>
    <s v="99 - MULTIPROVINCIAL"/>
    <n v="79215857821"/>
    <n v="79523819040.720001"/>
    <n v="58365411731.439995"/>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 "/>
    <s v="99 - MULTIPROVINCIAL"/>
    <n v="51000000"/>
    <n v="53000000"/>
    <n v="52745010.060000002"/>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70 - DONACION EXTERNA"/>
    <s v=" "/>
    <s v="99 - MULTIPROVINCIAL"/>
    <n v="0"/>
    <n v="1642241.7"/>
    <n v="1642241.7"/>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9 - TRANSFERENCIAS CORRIENTES A OTRAS INSTITUCIONES PÚBLICAS"/>
    <s v="N"/>
    <s v="00 - N/A"/>
    <s v="10 - FONDO GENERAL"/>
    <s v=" "/>
    <s v="99 - MULTIPROVINCIAL"/>
    <n v="66491447"/>
    <n v="148490577"/>
    <n v="0"/>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 "/>
    <s v="99 - MULTIPROVINCIAL"/>
    <n v="81219994"/>
    <n v="81219994"/>
    <n v="48139376.359999999"/>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 "/>
    <s v="99 - MULTIPROVINCIAL"/>
    <n v="70044675"/>
    <n v="75533874.340000004"/>
    <n v="45481314.350000009"/>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 "/>
    <s v="99 - MULTIPROVINCIAL"/>
    <n v="9994565"/>
    <n v="5062917.1999999993"/>
    <n v="2524410.66"/>
  </r>
  <r>
    <s v="2024"/>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 "/>
    <s v="99 - MULTIPROVINCIAL"/>
    <n v="0"/>
    <n v="830000"/>
    <n v="0"/>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 "/>
    <s v="99 - MULTIPROVINCIAL"/>
    <n v="1031914731"/>
    <n v="971464731"/>
    <n v="754978665.1400001"/>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 "/>
    <s v="99 - MULTIPROVINCIAL"/>
    <n v="88034065"/>
    <n v="88034065"/>
    <n v="88034055"/>
  </r>
  <r>
    <s v="2024"/>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 "/>
    <s v="99 - MULTIPROVINCIAL"/>
    <n v="316303071"/>
    <n v="299660505"/>
    <n v="138542393.57999998"/>
  </r>
  <r>
    <s v="2024"/>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 "/>
    <s v="99 - MULTIPROVINCIAL"/>
    <n v="19179768"/>
    <n v="18979768"/>
    <n v="18791147.899999999"/>
  </r>
  <r>
    <s v="2024"/>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 "/>
    <s v="99 - MULTIPROVINCIAL"/>
    <n v="267271422"/>
    <n v="307271422"/>
    <n v="262726185"/>
  </r>
  <r>
    <s v="2024"/>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 "/>
    <s v="99 - MULTIPROVINCIAL"/>
    <n v="0"/>
    <n v="9000000"/>
    <n v="9000000"/>
  </r>
  <r>
    <s v="2024"/>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 "/>
    <s v="99 - MULTIPROVINCIAL"/>
    <n v="666470029"/>
    <n v="786470029"/>
    <n v="584921781.41999996"/>
  </r>
  <r>
    <s v="2024"/>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 "/>
    <s v="99 - MULTIPROVINCIAL"/>
    <n v="326979786"/>
    <n v="326979786"/>
    <n v="226863464.70999998"/>
  </r>
  <r>
    <s v="2024"/>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 "/>
    <s v="99 - MULTIPROVINCIAL"/>
    <n v="164990318"/>
    <n v="703271318"/>
    <n v="448492782.05999994"/>
  </r>
  <r>
    <s v="2024"/>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50 - CRÉDITO INTERNO"/>
    <s v=" "/>
    <s v="99 - MULTIPROVINCIAL"/>
    <n v="0"/>
    <n v="400000000"/>
    <n v="299213150"/>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 "/>
    <s v="99 - MULTIPROVINCIAL"/>
    <n v="3610602440"/>
    <n v="3685602440"/>
    <n v="2601210576.1299996"/>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 "/>
    <s v="99 - MULTIPROVINCIAL"/>
    <n v="318257685"/>
    <n v="318257685"/>
    <n v="245494578.13999999"/>
  </r>
  <r>
    <s v="2024"/>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 "/>
    <s v="99 - MULTIPROVINCIAL"/>
    <n v="1357112088"/>
    <n v="1907822311"/>
    <n v="1581878134.3200002"/>
  </r>
  <r>
    <s v="2024"/>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50 - CRÉDITO INTERNO"/>
    <s v=" "/>
    <s v="99 - MULTIPROVINCIAL"/>
    <n v="0"/>
    <n v="150000000"/>
    <n v="150000000"/>
  </r>
  <r>
    <s v="2024"/>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 "/>
    <s v="99 - MULTIPROVINCIAL"/>
    <n v="250002253"/>
    <n v="250002253"/>
    <n v="192309425.39999995"/>
  </r>
  <r>
    <s v="2024"/>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 "/>
    <s v="99 - MULTIPROVINCIAL"/>
    <n v="40000000"/>
    <n v="95180200"/>
    <n v="85951680.560000002"/>
  </r>
  <r>
    <s v="2024"/>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 "/>
    <s v="99 - MULTIPROVINCIAL"/>
    <n v="406851900"/>
    <n v="406851900"/>
    <n v="305138925"/>
  </r>
  <r>
    <s v="2024"/>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 "/>
    <s v="99 - MULTIPROVINCIAL"/>
    <n v="143925000"/>
    <n v="143925000"/>
    <n v="123288463"/>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 "/>
    <s v="99 - MULTIPROVINCIAL"/>
    <n v="100000"/>
    <n v="30000"/>
    <n v="0"/>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 "/>
    <s v="99 - MULTIPROVINCIAL"/>
    <n v="700000"/>
    <n v="710000"/>
    <n v="706571.71"/>
  </r>
  <r>
    <s v="2024"/>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 "/>
    <s v="99 - MULTIPROVINCIAL"/>
    <n v="1200000"/>
    <n v="1200000"/>
    <n v="1040000"/>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 "/>
    <s v="99 - MULTIPROVINCIAL"/>
    <n v="750943180"/>
    <n v="750943180"/>
    <n v="519883739.99999994"/>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 "/>
    <s v="99 - MULTIPROVINCIAL"/>
    <n v="1887755080"/>
    <n v="2222755080"/>
    <n v="1448674159.4399998"/>
  </r>
  <r>
    <s v="2024"/>
    <x v="0"/>
    <x v="0"/>
    <x v="0"/>
    <x v="4"/>
    <s v="2 - Poder Ejecutivo"/>
    <s v="0211 - MINISTERIO DE OBRAS PÚBLICAS Y COMUNICACIONES"/>
    <s v="0001 - MINISTERIO DE OBRAS PUBLICAS Y COMUNICACIONES"/>
    <s v="2 - SERVICIOS ECONÓMICOS"/>
    <s v="2.6 - Transporte"/>
    <s v="2.6.99 - Planificación, gestión y supervisión del transporte"/>
    <s v="2.4 - TRANSFERENCIAS CORRIENTES"/>
    <s v="2.4.1 - TRANSFERENCIAS CORRIENTES AL SECTOR PRIVADO"/>
    <s v="N"/>
    <s v="00 - N/A"/>
    <s v="20 - FONDOS CON DESTINO ESPECÍFICO"/>
    <s v=" "/>
    <s v="99 - MULTIPROVINCIAL"/>
    <n v="15000000"/>
    <n v="0"/>
    <n v="0"/>
  </r>
  <r>
    <s v="2024"/>
    <x v="0"/>
    <x v="0"/>
    <x v="0"/>
    <x v="4"/>
    <s v="2 - Poder Ejecutivo"/>
    <s v="0211 - MINISTERIO DE OBRAS PÚBLICAS Y COMUNICACIONES"/>
    <s v="0001 - MINISTERIO DE OBRAS PUBLICAS Y COMUNICACIONES"/>
    <s v="2 - SERVICIOS ECONÓMICOS"/>
    <s v="2.6 - Transporte"/>
    <s v="2.6.99 - Planificación, gestión y supervisión del transporte"/>
    <s v="2.4 - TRANSFERENCIAS CORRIENTES"/>
    <s v="2.4.2 - TRANSFERENCIAS CORRIENTES AL  GOBIERNO GENERAL NACIONAL"/>
    <s v="N"/>
    <s v="00 - N/A"/>
    <s v="10 - FONDO GENERAL"/>
    <s v=" "/>
    <s v="99 - MULTIPROVINCIAL"/>
    <n v="0"/>
    <n v="39145137.020000003"/>
    <n v="0"/>
  </r>
  <r>
    <s v="2024"/>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 "/>
    <s v="99 - MULTIPROVINCIAL"/>
    <n v="0"/>
    <n v="1564524656"/>
    <n v="0"/>
  </r>
  <r>
    <s v="2024"/>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 "/>
    <s v="99 - MULTIPROVINCIAL"/>
    <n v="359500000"/>
    <n v="409500000"/>
    <n v="322884614"/>
  </r>
  <r>
    <s v="2024"/>
    <x v="0"/>
    <x v="0"/>
    <x v="0"/>
    <x v="4"/>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 "/>
    <s v="99 - MULTIPROVINCIAL"/>
    <n v="0"/>
    <n v="3000000"/>
    <n v="0"/>
  </r>
  <r>
    <s v="2024"/>
    <x v="0"/>
    <x v="0"/>
    <x v="0"/>
    <x v="4"/>
    <s v="2 - Poder Ejecutivo"/>
    <s v="0211 - MINISTERIO DE OBRAS PÚBLICAS Y COMUNICACIONES"/>
    <s v="0001 - MINISTERIO DE OBRAS PUBLICAS Y COMUNICACIONES"/>
    <s v="4 - SERVICIOS SOCIALES"/>
    <s v="4.3 - Actividades deportivas, recreativas, culturales y religiosas"/>
    <s v="4.3.03 - Servicios culturales"/>
    <s v="2.4 - TRANSFERENCIAS CORRIENTES"/>
    <s v="2.4.1 - TRANSFERENCIAS CORRIENTES AL SECTOR PRIVADO"/>
    <s v="N"/>
    <s v="00 - N/A"/>
    <s v="20 - FONDOS CON DESTINO ESPECÍFICO"/>
    <s v=" "/>
    <s v="99 - MULTIPROVINCIAL"/>
    <n v="0"/>
    <n v="3500000"/>
    <n v="0"/>
  </r>
  <r>
    <s v="2024"/>
    <x v="0"/>
    <x v="0"/>
    <x v="0"/>
    <x v="4"/>
    <s v="2 - Poder Ejecutivo"/>
    <s v="0211 - MINISTERIO DE OBRAS PÚBLICAS Y COMUNICACIONES"/>
    <s v="0001 - MINISTERIO DE OBRAS PUBLICAS Y COMUNICACIONES"/>
    <s v="4 - SERVICIOS SOCIALES"/>
    <s v="4.5 - Protección social"/>
    <s v="4.5.02 - Enfermedad"/>
    <s v="2.4 - TRANSFERENCIAS CORRIENTES"/>
    <s v="2.4.1 - TRANSFERENCIAS CORRIENTES AL SECTOR PRIVADO"/>
    <s v="N"/>
    <s v="00 - N/A"/>
    <s v="20 - FONDOS CON DESTINO ESPECÍFICO"/>
    <s v=" "/>
    <s v="99 - MULTIPROVINCIAL"/>
    <n v="0"/>
    <n v="600000"/>
    <n v="85000"/>
  </r>
  <r>
    <s v="2024"/>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 "/>
    <s v="99 - MULTIPROVINCIAL"/>
    <n v="1766206"/>
    <n v="1766206"/>
    <n v="1222758"/>
  </r>
  <r>
    <s v="2024"/>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 "/>
    <s v="99 - MULTIPROVINCIAL"/>
    <n v="285346590"/>
    <n v="285346590"/>
    <n v="197547632.99999994"/>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1 - TRANSFERENCIAS CORRIENTES AL SECTOR PRIVADO"/>
    <s v="N"/>
    <s v="00 - N/A"/>
    <s v="10 - FONDO GENERAL"/>
    <s v=" "/>
    <s v="99 - MULTIPROVINCIAL"/>
    <n v="1000000"/>
    <n v="500000"/>
    <n v="0"/>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 "/>
    <s v="99 - MULTIPROVINCIAL"/>
    <n v="500000"/>
    <n v="300000"/>
    <n v="261090.8"/>
  </r>
  <r>
    <s v="2024"/>
    <x v="0"/>
    <x v="0"/>
    <x v="0"/>
    <x v="4"/>
    <s v="2 - Poder Ejecutivo"/>
    <s v="0211 - MINISTERIO DE OBRAS PÚBLICAS Y COMUNICACIONES"/>
    <s v="0009 - OFICINA NACIONAL DE METEOROLOGÍA"/>
    <s v="2 - SERVICIOS ECONÓMICOS"/>
    <s v="2.1 - Asuntos económicos, comerciales y laborales"/>
    <s v="2.1.01 - Asuntos económicos y regulación del comercio"/>
    <s v="2.4 - TRANSFERENCIAS CORRIENTES"/>
    <s v="2.4.7 - TRANSFERENCIAS CORRIENTES AL SECTOR EXTERNO"/>
    <s v="N"/>
    <s v="00 - N/A"/>
    <s v="10 - FONDO GENERAL"/>
    <s v=" "/>
    <s v="99 - MULTIPROVINCIAL"/>
    <n v="3000000"/>
    <n v="7100006"/>
    <n v="7092186.3399999999"/>
  </r>
  <r>
    <s v="2024"/>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 "/>
    <s v="99 - MULTIPROVINCIAL"/>
    <n v="0"/>
    <n v="8716500"/>
    <n v="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 "/>
    <s v="99 - MULTIPROVINCIAL"/>
    <n v="33331608"/>
    <n v="117331608"/>
    <n v="22242775.960000001"/>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 "/>
    <s v="99 - MULTIPROVINCIAL"/>
    <n v="1200000"/>
    <n v="156700000"/>
    <n v="18484548.48"/>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 "/>
    <s v="99 - MULTIPROVINCIAL"/>
    <n v="1519454267"/>
    <n v="1535552267"/>
    <n v="1096717207.0100002"/>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 "/>
    <s v="99 - MULTIPROVINCIAL"/>
    <n v="5000000"/>
    <n v="71000000"/>
    <n v="47005186.899999984"/>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 "/>
    <s v="99 - MULTIPROVINCIAL"/>
    <n v="299374606"/>
    <n v="299374606"/>
    <n v="210358847.78999999"/>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 "/>
    <s v="99 - MULTIPROVINCIAL"/>
    <n v="1000000"/>
    <n v="1000000"/>
    <n v="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 "/>
    <s v="99 - MULTIPROVINCIAL"/>
    <n v="26982232"/>
    <n v="26982232"/>
    <n v="15190186.079999996"/>
  </r>
  <r>
    <s v="2024"/>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 "/>
    <s v="99 - MULTIPROVINCIAL"/>
    <n v="56487087"/>
    <n v="56487087"/>
    <n v="0"/>
  </r>
  <r>
    <s v="2024"/>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 "/>
    <s v="99 - MULTIPROVINCIAL"/>
    <n v="47949600"/>
    <n v="87349600"/>
    <n v="72857594.020000011"/>
  </r>
  <r>
    <s v="2024"/>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 "/>
    <s v="99 - MULTIPROVINCIAL"/>
    <n v="7500000"/>
    <n v="13500000"/>
    <n v="13291263.170000002"/>
  </r>
  <r>
    <s v="2024"/>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 "/>
    <s v="99 - MULTIPROVINCIAL"/>
    <n v="0"/>
    <n v="0"/>
    <n v="0"/>
  </r>
  <r>
    <s v="2024"/>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 "/>
    <s v="99 - MULTIPROVINCIAL"/>
    <n v="8000000"/>
    <n v="25200000"/>
    <n v="0"/>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 "/>
    <s v="99 - MULTIPROVINCIAL"/>
    <n v="3200000"/>
    <n v="4100000"/>
    <n v="3685000"/>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 "/>
    <s v="99 - MULTIPROVINCIAL"/>
    <n v="2800000"/>
    <n v="2800000"/>
    <n v="2489500"/>
  </r>
  <r>
    <s v="2024"/>
    <x v="0"/>
    <x v="0"/>
    <x v="0"/>
    <x v="4"/>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 "/>
    <s v="99 - MULTIPROVINCIAL"/>
    <n v="84292088"/>
    <n v="84292088"/>
    <n v="63119552.00999999"/>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 "/>
    <s v="99 - MULTIPROVINCIAL"/>
    <n v="926763"/>
    <n v="287359845"/>
    <n v="197429674.78"/>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 "/>
    <s v="99 - MULTIPROVINCIAL"/>
    <n v="1430358"/>
    <n v="1430358"/>
    <n v="1150831"/>
  </r>
  <r>
    <s v="2024"/>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 "/>
    <s v="99 - MULTIPROVINCIAL"/>
    <n v="170621314"/>
    <n v="178621314"/>
    <n v="86444638.189999998"/>
  </r>
  <r>
    <s v="2024"/>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 "/>
    <s v="99 - MULTIPROVINCIAL"/>
    <n v="560856474"/>
    <n v="560856474"/>
    <n v="406276119.08999979"/>
  </r>
  <r>
    <s v="2024"/>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 "/>
    <s v="99 - MULTIPROVINCIAL"/>
    <n v="169657636"/>
    <n v="169657636"/>
    <n v="132722600"/>
  </r>
  <r>
    <s v="2024"/>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 "/>
    <s v="99 - MULTIPROVINCIAL"/>
    <n v="11556832"/>
    <n v="11556832"/>
    <n v="11551060"/>
  </r>
  <r>
    <s v="2024"/>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 "/>
    <s v="99 - MULTIPROVINCIAL"/>
    <n v="235683132"/>
    <n v="235683132"/>
    <n v="165403120.89999998"/>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 "/>
    <s v="99 - MULTIPROVINCIAL"/>
    <n v="1100000"/>
    <n v="1100000"/>
    <n v="103000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 "/>
    <s v="99 - MULTIPROVINCIAL"/>
    <n v="299900"/>
    <n v="299900"/>
    <n v="16500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 "/>
    <s v="99 - MULTIPROVINCIAL"/>
    <n v="300000"/>
    <n v="300000"/>
    <n v="238119.63999999998"/>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 "/>
    <s v="99 - MULTIPROVINCIAL"/>
    <n v="99900"/>
    <n v="99900"/>
    <n v="87357.03"/>
  </r>
  <r>
    <s v="2024"/>
    <x v="0"/>
    <x v="0"/>
    <x v="0"/>
    <x v="4"/>
    <s v="2 - Poder Ejecutivo"/>
    <s v="0217 - MINISTERIO DE LA JUVENTUD"/>
    <s v="0001 - MINISTERIO DE LA JUVENTUD"/>
    <s v="1 - SERVICIOS  GENERALES"/>
    <s v="1.1 - Administración general"/>
    <s v="1.1.05 - Gestión de la administración general para transversalizar el enfoque de género"/>
    <s v="2.4 - TRANSFERENCIAS CORRIENTES"/>
    <s v="2.4.1 - TRANSFERENCIAS CORRIENTES AL SECTOR PRIVADO"/>
    <s v="N"/>
    <s v="00 - N/A"/>
    <s v="10 - FONDO GENERAL"/>
    <s v=" "/>
    <s v="99 - MULTIPROVINCIAL"/>
    <n v="250000"/>
    <n v="250000"/>
    <n v="0"/>
  </r>
  <r>
    <s v="2024"/>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 "/>
    <s v="99 - MULTIPROVINCIAL"/>
    <n v="210650825"/>
    <n v="210650825"/>
    <n v="137321544.06"/>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 "/>
    <s v="99 - MULTIPROVINCIAL"/>
    <n v="2777263562"/>
    <n v="2777263562"/>
    <n v="1929935720.1099997"/>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50 - CRÉDITO INTERNO"/>
    <s v=" "/>
    <s v="99 - MULTIPROVINCIAL"/>
    <n v="0"/>
    <n v="62000000"/>
    <n v="62000000"/>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70 - DONACION EXTERNA"/>
    <s v=" "/>
    <s v="99 - MULTIPROVINCIAL"/>
    <n v="30012025"/>
    <n v="30012025"/>
    <n v="0"/>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 "/>
    <s v="99 - MULTIPROVINCIAL"/>
    <n v="192719000"/>
    <n v="459719000"/>
    <n v="211253070.53999999"/>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 "/>
    <s v="99 - MULTIPROVINCIAL"/>
    <n v="39000000"/>
    <n v="50000000"/>
    <n v="32126141.640000004"/>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70 - DONACION EXTERNA"/>
    <s v=" "/>
    <s v="99 - MULTIPROVINCIAL"/>
    <n v="8326174"/>
    <n v="8326174"/>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 "/>
    <s v="99 - MULTIPROVINCIAL"/>
    <n v="160700000"/>
    <n v="166700000"/>
    <n v="126147837.80000001"/>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 "/>
    <s v="99 - MULTIPROVINCIAL"/>
    <n v="125100000"/>
    <n v="159100000"/>
    <n v="105773875.00000001"/>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 "/>
    <s v="99 - MULTIPROVINCIAL"/>
    <n v="12000000"/>
    <n v="12000000"/>
    <n v="11469292.699999999"/>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 "/>
    <s v="99 - MULTIPROVINCIAL"/>
    <n v="79500000"/>
    <n v="126913009.65000001"/>
    <n v="98158683.340000004"/>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 "/>
    <s v="99 - MULTIPROVINCIAL"/>
    <n v="346931723"/>
    <n v="346931723"/>
    <n v="216402387"/>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 "/>
    <s v="99 - MULTIPROVINCIAL"/>
    <n v="1243380"/>
    <n v="4043380"/>
    <n v="3888000"/>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2 - TRANSFERENCIAS CORRIENTES AL  GOBIERNO GENERAL NACIONAL"/>
    <s v="N"/>
    <s v="00 - N/A"/>
    <s v="10 - FONDO GENERAL"/>
    <s v=" "/>
    <s v="99 - MULTIPROVINCIAL"/>
    <n v="0"/>
    <n v="1000000"/>
    <n v="744649.39"/>
  </r>
  <r>
    <s v="2024"/>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 "/>
    <s v="99 - MULTIPROVINCIAL"/>
    <n v="2756620"/>
    <n v="14536620"/>
    <n v="12918925.18"/>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 "/>
    <s v="99 - MULTIPROVINCIAL"/>
    <n v="173671257"/>
    <n v="173671257"/>
    <n v="130253442.75"/>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 "/>
    <s v="99 - MULTIPROVINCIAL"/>
    <n v="2573498936"/>
    <n v="2573498936"/>
    <n v="1556185821.8900003"/>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 "/>
    <s v="99 - MULTIPROVINCIAL"/>
    <n v="13946295282"/>
    <n v="13866295282"/>
    <n v="10719034533.030001"/>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 "/>
    <s v="99 - MULTIPROVINCIAL"/>
    <n v="660727278"/>
    <n v="660727278"/>
    <n v="527143564.76999992"/>
  </r>
  <r>
    <s v="2024"/>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 "/>
    <s v="99 - MULTIPROVINCIAL"/>
    <n v="2700000"/>
    <n v="2700000"/>
    <n v="1435275.85"/>
  </r>
  <r>
    <s v="2024"/>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 "/>
    <s v="99 - MULTIPROVINCIAL"/>
    <n v="0"/>
    <n v="200000"/>
    <n v="0"/>
  </r>
  <r>
    <s v="2024"/>
    <x v="0"/>
    <x v="0"/>
    <x v="0"/>
    <x v="4"/>
    <s v="2 - Poder Ejecutivo"/>
    <s v="0219 - MINISTERIO DE EDUCACIÓN SUPERIOR CIENCIA Y TECNOLOGÍA"/>
    <s v="0002 - INSTITUTO TECNOLÓGICO DE LAS AMÉRICAS"/>
    <s v="4 - SERVICIOS SOCIALES"/>
    <s v="4.4 - Educación"/>
    <s v="4.4.06 - Educación técnica"/>
    <s v="2.4 - TRANSFERENCIAS CORRIENTES"/>
    <s v="2.4.9 - TRANSFERENCIAS CORRIENTES A OTRAS INSTITUCIONES PÚBLICAS"/>
    <s v="N"/>
    <s v="00 - N/A"/>
    <s v="20 - FONDOS CON DESTINO ESPECÍFICO"/>
    <s v=" "/>
    <s v="99 - MULTIPROVINCIAL"/>
    <n v="20000"/>
    <n v="20000"/>
    <n v="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70 - DONACION EXTERNA"/>
    <s v=" "/>
    <s v="99 - MULTIPROVINCIAL"/>
    <n v="0"/>
    <n v="262000"/>
    <n v="26200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 "/>
    <s v="99 - MULTIPROVINCIAL"/>
    <n v="70594062"/>
    <n v="70594062"/>
    <n v="50013046.530000001"/>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4 - TRANSFERENCIAS CORRIENTES A EMPRESAS PÚBLICAS NO FINANCIERAS"/>
    <s v="N"/>
    <s v="00 - N/A"/>
    <s v="10 - FONDO GENERAL"/>
    <s v=" "/>
    <s v="99 - MULTIPROVINCIAL"/>
    <n v="0"/>
    <n v="84150000"/>
    <n v="8415000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21641550"/>
    <n v="21641550"/>
    <n v="21387956.800000001"/>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 "/>
    <s v="99 - MULTIPROVINCIAL"/>
    <n v="42039167"/>
    <n v="54039167"/>
    <n v="36329375.280000001"/>
  </r>
  <r>
    <s v="2024"/>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 "/>
    <s v="99 - MULTIPROVINCIAL"/>
    <n v="144144665"/>
    <n v="144144665"/>
    <n v="102311142.33"/>
  </r>
  <r>
    <s v="2024"/>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 "/>
    <s v="99 - MULTIPROVINCIAL"/>
    <n v="0"/>
    <n v="13826000"/>
    <n v="1697250"/>
  </r>
  <r>
    <s v="2024"/>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 "/>
    <s v="99 - MULTIPROVINCIAL"/>
    <n v="1000000"/>
    <n v="1000000"/>
    <n v="39500"/>
  </r>
  <r>
    <s v="2024"/>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 "/>
    <s v="99 - MULTIPROVINCIAL"/>
    <n v="3032800"/>
    <n v="3032800"/>
    <n v="1723381.3"/>
  </r>
  <r>
    <s v="2024"/>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985000"/>
    <n v="1315000"/>
    <n v="976495"/>
  </r>
  <r>
    <s v="2024"/>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 "/>
    <s v="99 - MULTIPROVINCIAL"/>
    <n v="50000"/>
    <n v="50000"/>
    <n v="24000"/>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 "/>
    <s v="99 - MULTIPROVINCIAL"/>
    <n v="20500000"/>
    <n v="20800000"/>
    <n v="14016916.440000001"/>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 "/>
    <s v="99 - MULTIPROVINCIAL"/>
    <n v="1200000"/>
    <n v="1200000"/>
    <n v="1112081.67"/>
  </r>
  <r>
    <s v="2024"/>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 "/>
    <s v="01 - DISTRITO NACIONAL"/>
    <n v="0"/>
    <n v="47271533.329999998"/>
    <n v="23635766.670000002"/>
  </r>
  <r>
    <s v="2024"/>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 "/>
    <s v="99 - MULTIPROVINCIAL"/>
    <n v="2000000"/>
    <n v="23164466.670000002"/>
    <n v="22354466.670000002"/>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 "/>
    <s v="01 - DISTRITO NACIONAL"/>
    <n v="0"/>
    <n v="1026160"/>
    <n v="1026155.44"/>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 "/>
    <s v="99 - MULTIPROVINCIAL"/>
    <n v="0"/>
    <n v="10000000"/>
    <n v="10000000"/>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7 - TRANSFERENCIAS CORRIENTES AL SECTOR EXTERNO"/>
    <s v="N"/>
    <s v="00 - N/A"/>
    <s v="10 - FONDO GENERAL"/>
    <s v=" "/>
    <s v="01 - DISTRITO NACIONAL"/>
    <n v="0"/>
    <n v="10120000"/>
    <n v="0"/>
  </r>
  <r>
    <s v="2024"/>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 "/>
    <s v="99 - MULTIPROVINCIAL"/>
    <n v="0"/>
    <n v="150000"/>
    <n v="50000"/>
  </r>
  <r>
    <s v="2024"/>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 "/>
    <s v="99 - MULTIPROVINCIAL"/>
    <n v="56750009"/>
    <n v="56750009"/>
    <n v="42562506.630000003"/>
  </r>
  <r>
    <s v="2024"/>
    <x v="0"/>
    <x v="0"/>
    <x v="0"/>
    <x v="4"/>
    <s v="2 - Poder Ejecutivo"/>
    <s v="0222 - MINISTERIO DE ENERGIA Y MINAS"/>
    <s v="0001 - MINISTERIO DE ENERGIA Y MINAS"/>
    <s v="2 - SERVICIOS ECONÓMICOS"/>
    <s v="2.4 - Energía y combustible"/>
    <s v="2.4.08 - Energía eléctrica de fuentes nucleares"/>
    <s v="2.4 - TRANSFERENCIAS CORRIENTES"/>
    <s v="2.4.7 - TRANSFERENCIAS CORRIENTES AL SECTOR EXTERNO"/>
    <s v="N"/>
    <s v="00 - N/A"/>
    <s v="10 - FONDO GENERAL"/>
    <s v=" "/>
    <s v="99 - MULTIPROVINCIAL"/>
    <n v="0"/>
    <n v="34248570"/>
    <n v="34248569.039999999"/>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 "/>
    <s v="99 - MULTIPROVINCIAL"/>
    <n v="4930000"/>
    <n v="19771691"/>
    <n v="13821352.84"/>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 "/>
    <s v="99 - MULTIPROVINCIAL"/>
    <n v="37036104"/>
    <n v="5844413"/>
    <n v="2799378.3100000024"/>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 "/>
    <s v="99 - MULTIPROVINCIAL"/>
    <n v="69500000"/>
    <n v="72017200"/>
    <n v="41064164"/>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 "/>
    <s v="99 - MULTIPROVINCIAL"/>
    <n v="400000000"/>
    <n v="400000000"/>
    <n v="266666666.63999993"/>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 "/>
    <s v="99 - MULTIPROVINCIAL"/>
    <n v="40105000"/>
    <n v="47305000"/>
    <n v="275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 "/>
    <s v="99 - MULTIPROVINCIAL"/>
    <n v="1025000"/>
    <n v="1525000"/>
    <n v="5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 "/>
    <s v="99 - MULTIPROVINCIAL"/>
    <n v="30000"/>
    <n v="30000"/>
    <n v="0"/>
  </r>
  <r>
    <s v="2024"/>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 "/>
    <s v="99 - MULTIPROVINCIAL"/>
    <n v="30880968237"/>
    <n v="30880968238"/>
    <n v="25000000000"/>
  </r>
  <r>
    <s v="2024"/>
    <x v="0"/>
    <x v="0"/>
    <x v="0"/>
    <x v="4"/>
    <s v="2 - Poder Ejecutivo"/>
    <s v="0999 - ADMINISTRACION DE OBLIGACIONES DEL TESORO NACIONAL"/>
    <s v="0001 - MINISTERIO DE HACIENDA (OBLIGACIONES DEL TESORO)"/>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 "/>
    <s v="99 - MULTIPROVINCIAL"/>
    <n v="0"/>
    <n v="186245658"/>
    <n v="0"/>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 "/>
    <s v="99 - MULTIPROVINCIAL"/>
    <n v="46000047179"/>
    <n v="52000047179"/>
    <n v="48713192376.5"/>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 "/>
    <s v="99 - MULTIPROVINCIAL"/>
    <n v="40392924821"/>
    <n v="40392924821"/>
    <n v="27603554169.5"/>
  </r>
  <r>
    <s v="2024"/>
    <x v="0"/>
    <x v="0"/>
    <x v="0"/>
    <x v="4"/>
    <s v="2 - Poder Ejecutivo"/>
    <s v="0999 - ADMINISTRACION DE OBLIGACIONES DEL TESORO NACIONAL"/>
    <s v="0001 - MINISTERIO DE HACIENDA (OBLIGACIONES DEL TESORO)"/>
    <s v="2 - SERVICIOS ECONÓMICOS"/>
    <s v="2.7 - Comunicaciones"/>
    <s v="2.7.01 - Comunicaciones"/>
    <s v="2.4 - TRANSFERENCIAS CORRIENTES"/>
    <s v="2.4.2 - TRANSFERENCIAS CORRIENTES AL  GOBIERNO GENERAL NACIONAL"/>
    <s v="N"/>
    <s v="00 - N/A"/>
    <s v="20 - FONDOS CON DESTINO ESPECÍFICO"/>
    <s v=" "/>
    <s v="99 - MULTIPROVINCIAL"/>
    <n v="782262328"/>
    <n v="155711932"/>
    <n v="78124848.430000007"/>
  </r>
  <r>
    <s v="2024"/>
    <x v="0"/>
    <x v="0"/>
    <x v="0"/>
    <x v="4"/>
    <s v="2 - Poder Ejecutivo"/>
    <s v="0999 - ADMINISTRACION DE OBLIGACIONES DEL TESORO NACIONAL"/>
    <s v="0001 - MINISTERIO DE HACIENDA (OBLIGACIONES DEL TESORO)"/>
    <s v="4 - SERVICIOS SOCIALES"/>
    <s v="4.5 - Protección social"/>
    <s v="4.5.10 - Asistencia social"/>
    <s v="2.4 - TRANSFERENCIAS CORRIENTES"/>
    <s v="2.4.5 - TRANSFERENCIAS CORRIENTES A INSTITUCIONES PÚBLICAS FINANCIERAS"/>
    <s v="N"/>
    <s v="00 - N/A"/>
    <s v="10 - FONDO GENERAL"/>
    <s v=" "/>
    <s v="99 - MULTIPROVINCIAL"/>
    <n v="245853125"/>
    <n v="0"/>
    <n v="0"/>
  </r>
  <r>
    <s v="2024"/>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 "/>
    <s v="99 - MULTIPROVINCIAL"/>
    <n v="883907667"/>
    <n v="1968907667"/>
    <n v="883907667"/>
  </r>
  <r>
    <s v="2024"/>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 "/>
    <s v="99 - MULTIPROVINCIAL"/>
    <n v="10970868"/>
    <n v="10970868"/>
    <n v="8513074"/>
  </r>
  <r>
    <s v="2024"/>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 "/>
    <s v="99 - MULTIPROVINCIAL"/>
    <n v="513825"/>
    <n v="513825"/>
    <n v="373121"/>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 "/>
    <s v="99 - MULTIPROVINCIAL"/>
    <n v="2520800000"/>
    <n v="5041600000"/>
    <n v="5041600000"/>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 "/>
    <s v="99 - MULTIPROVINCIAL"/>
    <n v="830000"/>
    <n v="699365"/>
    <n v="435139"/>
  </r>
  <r>
    <s v="2024"/>
    <x v="0"/>
    <x v="0"/>
    <x v="0"/>
    <x v="4"/>
    <s v="5 - Cámara de Cuentas de la República Dominicana"/>
    <s v="0402 - CÁMARA DE CUENTAS"/>
    <s v="0001 - CAMARA DE CUENTAS DE LA REPUBLICA DOMINICANA"/>
    <s v="1 - SERVICIOS  GENERALES"/>
    <s v="1.2 - Relaciones internacionales"/>
    <s v="1.2.01 - Relaciones internacionales desde oficinas en el país"/>
    <s v="2.4 - TRANSFERENCIAS CORRIENTES"/>
    <s v="2.4.7 - TRANSFERENCIAS CORRIENTES AL SECTOR EXTERNO"/>
    <s v="N"/>
    <s v="00 - N/A"/>
    <s v="10 - FONDO GENERAL"/>
    <s v=" "/>
    <s v="99 - MULTIPROVINCIAL"/>
    <n v="780000"/>
    <n v="780000"/>
    <n v="780000"/>
  </r>
  <r>
    <s v="2024"/>
    <x v="0"/>
    <x v="0"/>
    <x v="0"/>
    <x v="4"/>
    <s v="5 - Cámara de Cuentas de la República Dominicana"/>
    <s v="0402 - CÁMARA DE CUENTAS"/>
    <s v="0001 - CAMARA DE CUENTAS DE LA REPUBLICA DOMINICANA"/>
    <s v="4 - SERVICIOS SOCIALES"/>
    <s v="4.4 - Educación"/>
    <s v="4.4.09 - Enseñanza no atribuible a ningún nivel"/>
    <s v="2.4 - TRANSFERENCIAS CORRIENTES"/>
    <s v="2.4.1 - TRANSFERENCIAS CORRIENTES AL SECTOR PRIVADO"/>
    <s v="N"/>
    <s v="00 - N/A"/>
    <s v="10 - FONDO GENERAL"/>
    <s v=" "/>
    <s v="99 - MULTIPROVINCIAL"/>
    <n v="101500"/>
    <n v="101500"/>
    <n v="101000"/>
  </r>
  <r>
    <s v="2024"/>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 "/>
    <s v="99 - MULTIPROVINCIAL"/>
    <n v="1488300"/>
    <n v="1488300"/>
    <n v="1488300"/>
  </r>
  <r>
    <s v="2024"/>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 "/>
    <s v="99 - MULTIPROVINCIAL"/>
    <n v="11866975"/>
    <n v="11866975"/>
    <n v="9468363"/>
  </r>
  <r>
    <s v="2024"/>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 "/>
    <s v="99 - MULTIPROVINCIAL"/>
    <n v="1590000"/>
    <n v="1590000"/>
    <n v="1324999.97"/>
  </r>
  <r>
    <s v="2024"/>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 "/>
    <s v="99 - MULTIPROVINCIAL"/>
    <n v="3264600"/>
    <n v="5364600"/>
    <n v="1505200"/>
  </r>
  <r>
    <s v="2024"/>
    <x v="0"/>
    <x v="0"/>
    <x v="0"/>
    <x v="4"/>
    <s v="7 - Defensor del Pueblo"/>
    <s v="0404 - DEFENSOR DEL PUEBLO"/>
    <s v="0001 - DEFENSOR DEL PUEBLO"/>
    <s v="1 - SERVICIOS  GENERALES"/>
    <s v="1.4 - Justicia, orden público y seguridad"/>
    <s v="1.4.03 - Administración y servicios de justicia"/>
    <s v="2.4 - TRANSFERENCIAS CORRIENTES"/>
    <s v="2.4.7 - TRANSFERENCIAS CORRIENTES AL SECTOR EXTERNO"/>
    <s v="N"/>
    <s v="00 - N/A"/>
    <s v="10 - FONDO GENERAL"/>
    <s v=" "/>
    <s v="99 - MULTIPROVINCIAL"/>
    <n v="150000"/>
    <n v="450000"/>
    <n v="97500"/>
  </r>
  <r>
    <s v="2024"/>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 "/>
    <s v="99 - MULTIPROVINCIAL"/>
    <n v="100000"/>
    <n v="100000"/>
    <n v="0"/>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 "/>
    <s v="99 - MULTIPROVINCIAL"/>
    <n v="2799984"/>
    <n v="2100000"/>
    <n v="1849629.33"/>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 "/>
    <s v="99 - MULTIPROVINCIAL"/>
    <n v="100000"/>
    <n v="280154"/>
    <n v="280154"/>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 "/>
    <s v="99 - MULTIPROVINCIAL"/>
    <n v="514400"/>
    <n v="514400"/>
    <n v="455618"/>
  </r>
  <r>
    <s v="2024"/>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0"/>
    <n v="103616218.62"/>
    <n v="11332027.629999999"/>
  </r>
  <r>
    <s v="2024"/>
    <x v="0"/>
    <x v="0"/>
    <x v="0"/>
    <x v="5"/>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 "/>
    <s v="99 - MULTIPROVINCIAL"/>
    <n v="2359300"/>
    <n v="2359300"/>
    <n v="0"/>
  </r>
  <r>
    <s v="2024"/>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 "/>
    <s v="99 - MULTIPROVINCIAL"/>
    <n v="0"/>
    <n v="110000"/>
    <n v="100000"/>
  </r>
  <r>
    <s v="2024"/>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 "/>
    <s v="99 - MULTIPROVINCIAL"/>
    <n v="0"/>
    <n v="405000"/>
    <n v="405000"/>
  </r>
  <r>
    <s v="2024"/>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 "/>
    <s v="01 - DISTRITO NACIONAL"/>
    <n v="0"/>
    <n v="15301330"/>
    <n v="15242547.890000001"/>
  </r>
  <r>
    <s v="2024"/>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 "/>
    <s v="99 - MULTIPROVINCIAL"/>
    <n v="0"/>
    <n v="500000"/>
    <n v="427812"/>
  </r>
  <r>
    <s v="2024"/>
    <x v="0"/>
    <x v="0"/>
    <x v="0"/>
    <x v="5"/>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 "/>
    <s v="99 - MULTIPROVINCIAL"/>
    <n v="0"/>
    <n v="1555439.08"/>
    <n v="1555439.08"/>
  </r>
  <r>
    <s v="2024"/>
    <x v="0"/>
    <x v="0"/>
    <x v="0"/>
    <x v="5"/>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 "/>
    <s v="99 - MULTIPROVINCIAL"/>
    <n v="0"/>
    <n v="103302"/>
    <n v="103301.11"/>
  </r>
  <r>
    <s v="2024"/>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 "/>
    <s v="99 - MULTIPROVINCIAL"/>
    <n v="0"/>
    <n v="13152719.59"/>
    <n v="16431941.760000002"/>
  </r>
  <r>
    <s v="2024"/>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 "/>
    <s v="99 - MULTIPROVINCIAL"/>
    <n v="0"/>
    <n v="755777"/>
    <n v="1015388.28"/>
  </r>
  <r>
    <s v="2024"/>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 "/>
    <s v="99 - MULTIPROVINCIAL"/>
    <n v="0"/>
    <n v="15530000"/>
    <n v="15527158.039999999"/>
  </r>
  <r>
    <s v="2024"/>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 "/>
    <s v="99 - MULTIPROVINCIAL"/>
    <n v="0"/>
    <n v="1300000"/>
    <n v="78340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 "/>
    <s v="99 - MULTIPROVINCIAL"/>
    <n v="0"/>
    <n v="1180000"/>
    <n v="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 "/>
    <s v="99 - MULTIPROVINCIAL"/>
    <n v="21144300"/>
    <n v="12804300"/>
    <n v="3404717.6"/>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 "/>
    <s v="99 - MULTIPROVINCIAL"/>
    <n v="154975900"/>
    <n v="72210900"/>
    <n v="14815560.710000001"/>
  </r>
  <r>
    <s v="2024"/>
    <x v="0"/>
    <x v="0"/>
    <x v="1"/>
    <x v="6"/>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n v="13856"/>
    <s v="32 - SANTO DOMINGO"/>
    <n v="7591344"/>
    <n v="12728400"/>
    <n v="10810962.93"/>
  </r>
  <r>
    <s v="2024"/>
    <x v="0"/>
    <x v="0"/>
    <x v="1"/>
    <x v="6"/>
    <s v="2 - Poder Ejecutivo"/>
    <s v="0201 - PRESIDENCIA DE LA REPÚBLICA"/>
    <s v="0001 - GABINETE SOCIAL DE LA PRESIDENCIA"/>
    <s v="4 - SERVICIOS SOCIALES"/>
    <s v="4.5 - Protección social"/>
    <s v="4.5.09 - Juventud"/>
    <s v="2.1 - REMUNERACIONES Y CONTRIBUCIONES"/>
    <s v="2.1.2 - SOBRESUELDOS"/>
    <s v="S"/>
    <s v="05 - CONSTRUCCIÓN CENTRO MODELO DE PRESTACIÓN DE SERVICIOS PARA MUJERES (CIUDAD MUJER)"/>
    <s v="10 - FONDO GENERAL"/>
    <n v="13856"/>
    <s v="32 - SANTO DOMINGO"/>
    <n v="0"/>
    <n v="2221751"/>
    <n v="1064188.8999999999"/>
  </r>
  <r>
    <s v="2024"/>
    <x v="0"/>
    <x v="0"/>
    <x v="1"/>
    <x v="6"/>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n v="13856"/>
    <s v="32 - SANTO DOMINGO"/>
    <n v="1048656"/>
    <n v="2546487.2599999998"/>
    <n v="1608839.4500000002"/>
  </r>
  <r>
    <s v="2024"/>
    <x v="0"/>
    <x v="0"/>
    <x v="1"/>
    <x v="6"/>
    <s v="2 - Poder Ejecutivo"/>
    <s v="0201 - PRESIDENCIA DE LA REPÚBLICA"/>
    <s v="0001 - GABINETE SOCIAL DE LA PRESIDENCIA"/>
    <s v="4 - SERVICIOS SOCIALES"/>
    <s v="4.5 - Protección social"/>
    <s v="4.5.09 - Juventud"/>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s v="4 - SERVICIOS SOCIALES"/>
    <s v="4.5 - Protección social"/>
    <s v="4.5.09 - Juventud"/>
    <s v="2.2 - CONTRATACIÓN DE SERVICIOS"/>
    <s v="2.2.2 - PUBLICIDAD, IMPRESIÓN Y ENCUADERNACIÓN"/>
    <s v="S"/>
    <s v="05 - CONSTRUCCIÓN CENTRO MODELO DE PRESTACIÓN DE SERVICIOS PARA MUJERES (CIUDAD MUJER)"/>
    <s v="10 - FONDO GENERAL"/>
    <n v="13856"/>
    <s v="32 - SANTO DOMINGO"/>
    <n v="0"/>
    <n v="550000"/>
    <n v="0"/>
  </r>
  <r>
    <s v="2024"/>
    <x v="0"/>
    <x v="0"/>
    <x v="1"/>
    <x v="6"/>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10 - FONDO GENERAL"/>
    <n v="13856"/>
    <s v="32 - SANTO DOMINGO"/>
    <n v="0"/>
    <n v="912144"/>
    <n v="410000"/>
  </r>
  <r>
    <s v="2024"/>
    <x v="0"/>
    <x v="0"/>
    <x v="1"/>
    <x v="6"/>
    <s v="2 - Poder Ejecutivo"/>
    <s v="0201 - PRESIDENCIA DE LA REPÚBLICA"/>
    <s v="0001 - GABINETE SOCIAL DE LA PRESIDENCIA"/>
    <s v="4 - SERVICIOS SOCIALES"/>
    <s v="4.5 - Protección social"/>
    <s v="4.5.09 - Juventud"/>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0"/>
    <n v="1480000"/>
    <n v="0"/>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s v="4 - SERVICIOS SOCIALES"/>
    <s v="4.5 - Protección social"/>
    <s v="4.5.09 - Juventud"/>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s v="4 - SERVICIOS SOCIALES"/>
    <s v="4.5 - Protección social"/>
    <s v="4.5.09 - Juventud"/>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n v="13856"/>
    <s v="32 - SANTO DOMINGO"/>
    <n v="0"/>
    <n v="796162.89"/>
    <n v="0"/>
  </r>
  <r>
    <s v="2024"/>
    <x v="0"/>
    <x v="0"/>
    <x v="1"/>
    <x v="6"/>
    <s v="2 - Poder Ejecutivo"/>
    <s v="0201 - PRESIDENCIA DE LA REPÚBLICA"/>
    <s v="0001 - GABINETE SOCIAL DE LA PRESIDENCIA"/>
    <s v="4 - SERVICIOS SOCIALES"/>
    <s v="4.5 - Protección social"/>
    <s v="4.5.09 - Juventud"/>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s v="4 - SERVICIOS SOCIALES"/>
    <s v="4.5 - Protección social"/>
    <s v="4.5.09 - Juventud"/>
    <s v="2.3 - MATERIALES Y SUMINISTROS"/>
    <s v="2.3.5 - CUERO, CAUCHO Y PLÁSTICO"/>
    <s v="S"/>
    <s v="05 - CONSTRUCCIÓN CENTRO MODELO DE PRESTACIÓN DE SERVICIOS PARA MUJERES (CIUDAD MUJER)"/>
    <s v="10 - FONDO GENERAL"/>
    <n v="13856"/>
    <s v="32 - SANTO DOMINGO"/>
    <n v="0"/>
    <n v="1.0000000006984919"/>
    <n v="0"/>
  </r>
  <r>
    <s v="2024"/>
    <x v="0"/>
    <x v="0"/>
    <x v="1"/>
    <x v="6"/>
    <s v="2 - Poder Ejecutivo"/>
    <s v="0201 - PRESIDENCIA DE LA REPÚBLICA"/>
    <s v="0001 - GABINETE SOCIAL DE LA PRESIDENCIA"/>
    <s v="4 - SERVICIOS SOCIALES"/>
    <s v="4.5 - Protección social"/>
    <s v="4.5.09 - Juventud"/>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s v="4 - SERVICIOS SOCIALES"/>
    <s v="4.5 - Protección social"/>
    <s v="4.5.09 - Juventud"/>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n v="13856"/>
    <s v="32 - SANTO DOMINGO"/>
    <n v="0"/>
    <n v="9106808.7600000016"/>
    <n v="1953220.3499999999"/>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5 - ALQUILERES Y RENTAS"/>
    <s v="S"/>
    <s v="00 - N/A"/>
    <s v="70 - DONACION EXTERNA"/>
    <s v=" "/>
    <s v="99 - MULTIPROVINCIAL"/>
    <n v="602300"/>
    <n v="602300"/>
    <n v="0"/>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 "/>
    <s v="99 - MULTIPROVINCIAL"/>
    <n v="16322330"/>
    <n v="16322330"/>
    <n v="0"/>
  </r>
  <r>
    <s v="2024"/>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 "/>
    <s v="99 - MULTIPROVINCIAL"/>
    <n v="6023000"/>
    <n v="6023000"/>
    <n v="0"/>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 "/>
    <s v="99 - MULTIPROVINCIAL"/>
    <n v="0"/>
    <n v="11293411"/>
    <n v="1747128.2"/>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50 - CRÉDITO INTERNO"/>
    <s v=" "/>
    <s v="99 - MULTIPROVINCIAL"/>
    <n v="0"/>
    <n v="15135567.310000001"/>
    <n v="13242498.390000001"/>
  </r>
  <r>
    <s v="2024"/>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 "/>
    <s v="99 - MULTIPROVINCIAL"/>
    <n v="0"/>
    <n v="48000000"/>
    <n v="0"/>
  </r>
  <r>
    <s v="2024"/>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2137747.89"/>
    <n v="53539427.050000004"/>
  </r>
  <r>
    <s v="2024"/>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71278501"/>
    <n v="43691383.090000004"/>
    <n v="20119554.030000001"/>
  </r>
  <r>
    <s v="2024"/>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5439569"/>
    <n v="20139569"/>
    <n v="8836968.3300000001"/>
  </r>
  <r>
    <s v="2024"/>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 "/>
    <s v="99 - MULTIPROVINCIAL"/>
    <n v="0"/>
    <n v="110350360"/>
    <n v="0"/>
  </r>
  <r>
    <s v="2024"/>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s v="4 - SERVICIOS SOCIALES"/>
    <s v="4.5 - Protección social"/>
    <s v="4.5.06 - Desempleo"/>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5702736"/>
  </r>
  <r>
    <s v="2024"/>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0"/>
    <n v="450950831.19000006"/>
    <n v="321066174.81999993"/>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 "/>
    <s v="99 - MULTIPROVINCIAL"/>
    <n v="320000000"/>
    <n v="0"/>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 "/>
    <s v="99 - MULTIPROVINCIAL"/>
    <n v="114499999"/>
    <n v="74799999"/>
    <n v="0"/>
  </r>
  <r>
    <s v="2024"/>
    <x v="0"/>
    <x v="0"/>
    <x v="1"/>
    <x v="6"/>
    <s v="2 - Poder Ejecutivo"/>
    <s v="0201 - PRESIDENCIA DE LA REPÚBLICA"/>
    <s v="0009 - COMISIÓN PRESIDENCIAL DE APOYO AL DESARROLLO PROVINCIAL"/>
    <s v="1 - SERVICIOS  GENERALES"/>
    <s v="1.1 - Administración general"/>
    <s v="1.1.01 - Órganos ejecutivos y legislativos"/>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 "/>
    <s v="99 - MULTIPROVINCIAL"/>
    <n v="0"/>
    <n v="85000000"/>
    <n v="0"/>
  </r>
  <r>
    <s v="2024"/>
    <x v="0"/>
    <x v="0"/>
    <x v="1"/>
    <x v="6"/>
    <s v="2 - Poder Ejecutivo"/>
    <s v="0201 - PRESIDENCIA DE LA REPÚBLICA"/>
    <s v="0009 - COMISIÓN PRESIDENCIAL DE APOYO AL DESARROLLO PROVINCIAL"/>
    <s v="2 - SERVICIOS ECONÓMICOS"/>
    <s v="2.6 - Transporte"/>
    <s v="2.6.01 - Transporte por carretera"/>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7 - RECONSTRUCCIÓN DE PUENTES TIPO ALCANTARILLA-CAJON EN COMUNIDADES LA BARCA-LA JOYITA-LA RAMONA, MUNICIPIO MOCA, PROVINCIA ESPAILLAT"/>
    <s v="10 - FONDO GENERAL"/>
    <n v="14593"/>
    <s v="09 - ESPAILLAT"/>
    <n v="13353397"/>
    <n v="22482638.789999999"/>
    <n v="20145892.789999999"/>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29000000"/>
    <n v="87749.509999999776"/>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143020520"/>
    <n v="594424.34999998659"/>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94 - RECONSTRUCCIÓN DE 26.3 KM DE VIAS EN BARRIOS Y ACCESOS DE PLAYA EN LA ISABELA, MUNICIPIO LUPERON PROV. PUERTO PLATA"/>
    <s v="10 - FONDO GENERAL"/>
    <n v="14203"/>
    <s v="18 - PUERTO PLATA"/>
    <n v="124443664"/>
    <n v="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0"/>
    <n v="3453032.6400000006"/>
    <n v="0"/>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02 - CONSTRUCCIÓN DE UN NUEVO CEMENTERIO EN EL MUNICIPIO LOS RIOS, PROVINCIA BAHORUCO"/>
    <s v="10 - FONDO GENERAL"/>
    <n v="14710"/>
    <s v="03 - BAHORUCO"/>
    <n v="8430961"/>
    <n v="10962125.460000001"/>
    <n v="5369986.1399999997"/>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292687.9199999999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5000000"/>
    <n v="9682499.0499999989"/>
    <n v="9682499.050000000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7229401"/>
    <n v="222940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1973731"/>
    <n v="7373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REMODELACIÓN DEL CAMPO DE BEISBOL MANUEL BUENO, MUNICIPIO EL PINO, PROVINCIA DAJABON"/>
    <s v="10 - FONDO GENERAL"/>
    <n v="14390"/>
    <s v="05 - DAJABON"/>
    <n v="1321952"/>
    <n v="13112567.4"/>
    <n v="11914750.7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CONSTRUCCIÓN POLIDEPORTIVO MUNICIPIO LAS TERRENAS, PROVINCIA SAMANA."/>
    <s v="10 - FONDO GENERAL"/>
    <n v="16171"/>
    <s v="20 - SAMANA"/>
    <n v="7213014"/>
    <n v="8713014"/>
    <n v="8596874.26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13689559"/>
    <n v="3010.879999999888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2509403"/>
    <n v="130940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2528720"/>
    <n v="1528720"/>
    <n v="149782.70000000001"/>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3949624"/>
    <n v="3237902.679999999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35306460"/>
    <n v="69276918.390000001"/>
    <n v="66925202.640000001"/>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3619925"/>
    <n v="126278773.47999999"/>
    <n v="123050436.22"/>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6587517.560000002"/>
    <n v="9951197.8699999992"/>
  </r>
  <r>
    <s v="2024"/>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 "/>
    <s v="99 - MULTIPROVINCIAL"/>
    <n v="30615751"/>
    <n v="36266017.269999996"/>
    <n v="14542802.390000001"/>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 "/>
    <s v="99 - MULTIPROVINCIAL"/>
    <n v="4000000"/>
    <n v="3611801"/>
    <n v="1427562.65"/>
  </r>
  <r>
    <s v="2024"/>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 "/>
    <s v="99 - MULTIPROVINCIAL"/>
    <n v="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s v="1 - SERVICIOS  GENERALES"/>
    <s v="1.4 - Justicia, orden público y seguridad"/>
    <s v="1.4.01 - Servicios de seguridad interior"/>
    <s v="2.7 - OBRAS"/>
    <s v="2.7.2 - INFRAESTRUCTURA"/>
    <s v="N"/>
    <s v="00 - N/A"/>
    <s v="10 - FONDO GENERAL"/>
    <s v=" "/>
    <s v="99 - MULTIPROVINCIAL"/>
    <n v="0"/>
    <n v="200000"/>
    <n v="0"/>
  </r>
  <r>
    <s v="2024"/>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0"/>
    <n v="32500000"/>
    <n v="19265000"/>
  </r>
  <r>
    <s v="2024"/>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0"/>
    <n v="52484771"/>
    <n v="14375635.560000001"/>
  </r>
  <r>
    <s v="2024"/>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1759581"/>
    <n v="0"/>
  </r>
  <r>
    <s v="2024"/>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581481"/>
    <n v="0"/>
  </r>
  <r>
    <s v="2024"/>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0"/>
    <n v="7200000"/>
    <n v="2250000"/>
  </r>
  <r>
    <s v="2024"/>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4850"/>
    <n v="0"/>
  </r>
  <r>
    <s v="2024"/>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596534.7"/>
    <n v="0"/>
  </r>
  <r>
    <s v="2024"/>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 "/>
    <s v="99 - MULTIPROVINCIAL"/>
    <n v="0"/>
    <n v="60000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10 - FONDO GENERAL"/>
    <s v=" "/>
    <s v="01 - DISTRITO NACIONAL"/>
    <n v="16000000"/>
    <n v="1600000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 "/>
    <s v="01 - DISTRITO NACIONAL"/>
    <n v="74280272"/>
    <n v="74631725"/>
    <n v="44466730.969999999"/>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 "/>
    <s v="99 - MULTIPROVINCIAL"/>
    <n v="449566132"/>
    <n v="126196753"/>
    <n v="40566002.93"/>
  </r>
  <r>
    <s v="2024"/>
    <x v="0"/>
    <x v="0"/>
    <x v="1"/>
    <x v="6"/>
    <s v="2 - Poder Ejecutivo"/>
    <s v="0206 - MINISTERIO DE EDUCACIÓN"/>
    <s v="0002 - OFICINA DE COOPERACIÓN INTERNACIONAL (OCI)"/>
    <s v="4 - SERVICIOS SOCIALES"/>
    <s v="4.4 - Educación"/>
    <s v="4.4.99 - Planificación, gestión y supervisión de la educación"/>
    <s v="2.7 - OBRAS"/>
    <s v="2.7.2 - INFRAESTRUCTURA"/>
    <s v="N"/>
    <s v="00 - N/A"/>
    <s v="10 - FONDO GENERAL"/>
    <s v=" "/>
    <s v="99 - MULTIPROVINCIAL"/>
    <n v="0"/>
    <n v="0"/>
    <n v="0"/>
  </r>
  <r>
    <s v="2024"/>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 "/>
    <s v="99 - MULTIPROVINCIAL"/>
    <n v="0"/>
    <n v="3210000"/>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 "/>
    <s v="99 - MULTIPROVINCIAL"/>
    <n v="694248"/>
    <n v="69424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 "/>
    <s v="99 - MULTIPROVINCIAL"/>
    <n v="0"/>
    <n v="47460"/>
    <n v="4746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10 - FONDO GENERAL"/>
    <s v=" "/>
    <s v="99 - MULTIPROVINCIAL"/>
    <n v="32833"/>
    <n v="32833"/>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 "/>
    <s v="99 - MULTIPROVINCIAL"/>
    <n v="1001296"/>
    <n v="18237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5 - ALQUILERES Y RENTAS"/>
    <s v="S"/>
    <s v="00 - N/A"/>
    <s v="10 - FONDO GENERAL"/>
    <s v=" "/>
    <s v="99 - MULTIPROVINCIAL"/>
    <n v="229408"/>
    <n v="22940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 "/>
    <s v="99 - MULTIPROVINCIAL"/>
    <n v="610847"/>
    <n v="1513289"/>
    <n v="902440.77"/>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 "/>
    <s v="99 - MULTIPROVINCIAL"/>
    <n v="715752"/>
    <n v="461242"/>
    <n v="18464"/>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S"/>
    <s v="00 - N/A"/>
    <s v="70 - DONACION EXTERNA"/>
    <s v=" "/>
    <s v="99 - MULTIPROVINCIAL"/>
    <n v="0"/>
    <n v="221503"/>
    <n v="221503"/>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10 - FONDO GENERAL"/>
    <s v=" "/>
    <s v="99 - MULTIPROVINCIAL"/>
    <n v="4556"/>
    <n v="4556"/>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70 - DONACION EXTERNA"/>
    <s v=" "/>
    <s v="99 - MULTIPROVINCIAL"/>
    <n v="136485"/>
    <n v="136485"/>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 "/>
    <s v="99 - MULTIPROVINCIAL"/>
    <n v="403757"/>
    <n v="305780"/>
    <n v="0"/>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 "/>
    <s v="99 - MULTIPROVINCIAL"/>
    <n v="500000"/>
    <n v="100000"/>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 "/>
    <s v="99 - MULTIPROVINCIAL"/>
    <n v="1570405"/>
    <n v="1570405"/>
    <n v="243947.3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 "/>
    <s v="99 - MULTIPROVINCIAL"/>
    <n v="5313786"/>
    <n v="4320026"/>
    <n v="89998.87"/>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 "/>
    <s v="99 - MULTIPROVINCIAL"/>
    <n v="1021526"/>
    <n v="2663229.52"/>
    <n v="2531084.52"/>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 "/>
    <s v="99 - MULTIPROVINCIAL"/>
    <n v="2506600"/>
    <n v="3506600"/>
    <n v="1576314.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 "/>
    <s v="99 - MULTIPROVINCIAL"/>
    <n v="11139847"/>
    <n v="8482128.2799999993"/>
    <n v="1293913.6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 "/>
    <s v="99 - MULTIPROVINCIAL"/>
    <n v="2960000"/>
    <n v="2004992"/>
    <n v="564515.7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 "/>
    <s v="99 - MULTIPROVINCIAL"/>
    <n v="2574189"/>
    <n v="2655189"/>
    <n v="9525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 "/>
    <s v="99 - MULTIPROVINCIAL"/>
    <n v="2004700"/>
    <n v="4673200"/>
    <n v="2423856.4099999997"/>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 "/>
    <s v="99 - MULTIPROVINCIAL"/>
    <n v="0"/>
    <n v="1732800"/>
    <n v="173280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 "/>
    <s v="99 - MULTIPROVINCIAL"/>
    <n v="0"/>
    <n v="979034.4"/>
    <n v="979033.610000000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 "/>
    <s v="99 - MULTIPROVINCIAL"/>
    <n v="2600000"/>
    <n v="1204258"/>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 "/>
    <s v="99 - MULTIPROVINCIAL"/>
    <n v="576049"/>
    <n v="1732750.56"/>
    <n v="987003.65999999992"/>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 "/>
    <s v="99 - MULTIPROVINCIAL"/>
    <n v="82328400"/>
    <n v="82290544"/>
    <n v="19471386.740000006"/>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 "/>
    <s v="99 - MULTIPROVINCIAL"/>
    <n v="91473033"/>
    <n v="75740223.049999997"/>
    <n v="15639965.230000002"/>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 "/>
    <s v="99 - MULTIPROVINCIAL"/>
    <n v="3433040"/>
    <n v="2292709"/>
    <n v="843746.6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 "/>
    <s v="99 - MULTIPROVINCIAL"/>
    <n v="550737"/>
    <n v="2545973.2400000002"/>
    <n v="2545973.2400000002"/>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 "/>
    <s v="99 - MULTIPROVINCIAL"/>
    <n v="250000"/>
    <n v="278000"/>
    <n v="112163.5"/>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 "/>
    <s v="99 - MULTIPROVINCIAL"/>
    <n v="990200"/>
    <n v="990200"/>
    <n v="8555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10 - FONDO GENERAL"/>
    <s v=" "/>
    <s v="99 - MULTIPROVINCIAL"/>
    <n v="256000"/>
    <n v="56000"/>
    <n v="46757.5"/>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 "/>
    <s v="99 - MULTIPROVINCIAL"/>
    <n v="310000"/>
    <n v="310000"/>
    <n v="28371.98"/>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70 - DONACION EXTERNA"/>
    <s v=" "/>
    <s v="99 - MULTIPROVINCIAL"/>
    <n v="0"/>
    <n v="189321.02000000002"/>
    <n v="189321.02000000002"/>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10 - FONDO GENERAL"/>
    <s v=" "/>
    <s v="99 - MULTIPROVINCIAL"/>
    <n v="300000"/>
    <n v="300000"/>
    <n v="188429.55"/>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 "/>
    <s v="99 - MULTIPROVINCIAL"/>
    <n v="11546456"/>
    <n v="11546456"/>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 "/>
    <s v="99 - MULTIPROVINCIAL"/>
    <n v="3938580"/>
    <n v="1321273"/>
    <n v="405548"/>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 "/>
    <s v="99 - MULTIPROVINCIAL"/>
    <n v="0"/>
    <n v="292957.57"/>
    <n v="277715.17"/>
  </r>
  <r>
    <s v="2024"/>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 "/>
    <s v="99 - MULTIPROVINCIAL"/>
    <n v="325000000"/>
    <n v="719667662.76999998"/>
    <n v="299068887.84999996"/>
  </r>
  <r>
    <s v="2024"/>
    <x v="0"/>
    <x v="0"/>
    <x v="1"/>
    <x v="6"/>
    <s v="2 - Poder Ejecutivo"/>
    <s v="0209 - MINISTERIO DE TRABAJO"/>
    <s v="0001 - MINISTERIO DE TRABAJO"/>
    <s v="4 - SERVICIOS SOCIALES"/>
    <s v="4.5 - Protección social"/>
    <s v="4.5.06 - Desempleo"/>
    <s v="2.1 - REMUNERACIONES Y CONTRIBUCIONES"/>
    <s v="2.1.1 - REMUNERACIONES"/>
    <s v="S"/>
    <s v="00 - N/A"/>
    <s v="60 - CREDITO EXTERNO"/>
    <s v=" "/>
    <s v="25 - SANTIAGO"/>
    <n v="18589757"/>
    <n v="0"/>
    <n v="0"/>
  </r>
  <r>
    <s v="2024"/>
    <x v="0"/>
    <x v="0"/>
    <x v="1"/>
    <x v="6"/>
    <s v="2 - Poder Ejecutivo"/>
    <s v="0209 - MINISTERIO DE TRABAJO"/>
    <s v="0001 - MINISTERIO DE TRABAJO"/>
    <s v="4 - SERVICIOS SOCIALES"/>
    <s v="4.5 - Protección social"/>
    <s v="4.5.06 - Desempleo"/>
    <s v="2.2 - CONTRATACIÓN DE SERVICIOS"/>
    <s v="2.2.7 - SERVICIOS DE CONSERVACIÓN, REPARACIONES MENORES E INSTALACIONES TEMPORALES"/>
    <s v="S"/>
    <s v="00 - N/A"/>
    <s v="60 - CREDITO EXTERNO"/>
    <s v=" "/>
    <s v="25 - SANTIAGO"/>
    <n v="11447500"/>
    <n v="0"/>
    <n v="0"/>
  </r>
  <r>
    <s v="2024"/>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 "/>
    <s v="25 - SANTIAGO"/>
    <n v="162474599"/>
    <n v="10402500"/>
    <n v="0"/>
  </r>
  <r>
    <s v="2024"/>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 "/>
    <s v="25 - SANTIAGO"/>
    <n v="0"/>
    <n v="1000000"/>
    <n v="0"/>
  </r>
  <r>
    <s v="2024"/>
    <x v="0"/>
    <x v="0"/>
    <x v="1"/>
    <x v="6"/>
    <s v="2 - Poder Ejecutivo"/>
    <s v="0209 - MINISTERIO DE TRABAJO"/>
    <s v="0001 - MINISTERIO DE TRABAJO"/>
    <s v="4 - SERVICIOS SOCIALES"/>
    <s v="4.5 - Protección social"/>
    <s v="4.5.06 - Desempleo"/>
    <s v="2.3 - MATERIALES Y SUMINISTROS"/>
    <s v="2.3.1 - ALIMENTOS Y PRODUCTOS AGROFORESTALES"/>
    <s v="S"/>
    <s v="00 - N/A"/>
    <s v="60 - CREDITO EXTERNO"/>
    <s v=" "/>
    <s v="25 - SANTIAGO"/>
    <n v="9725403"/>
    <n v="0"/>
    <n v="0"/>
  </r>
  <r>
    <s v="2024"/>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 "/>
    <s v="25 - SANTIAGO"/>
    <n v="0"/>
    <n v="327800"/>
    <n v="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8090000"/>
    <n v="8140000"/>
    <n v="476495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15240000"/>
    <n v="25732000"/>
    <n v="1749695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950000"/>
    <n v="1408000"/>
    <n v="877880.7"/>
  </r>
  <r>
    <s v="2024"/>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2500000"/>
    <n v="2500000"/>
    <n v="2140200"/>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91696"/>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1300000"/>
    <n v="1800000"/>
    <n v="1128072.3799999999"/>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400000"/>
    <n v="400000"/>
    <n v="169335"/>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1300000"/>
    <n v="1000000"/>
    <n v="536375.67999999993"/>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595010.08000000007"/>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2950000"/>
    <n v="2850000"/>
    <n v="1519724.01"/>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1800000"/>
    <n v="2300000"/>
    <n v="1408381.24"/>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1150000"/>
    <n v="1050000"/>
    <n v="366835.41"/>
  </r>
  <r>
    <s v="2024"/>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 "/>
    <s v="99 - MULTIPROVINCIAL"/>
    <n v="740811384"/>
    <n v="1649051384"/>
    <n v="1304371274.4900002"/>
  </r>
  <r>
    <s v="2024"/>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 "/>
    <s v="99 - MULTIPROVINCIAL"/>
    <n v="0"/>
    <n v="0"/>
    <n v="0"/>
  </r>
  <r>
    <s v="2024"/>
    <x v="0"/>
    <x v="0"/>
    <x v="1"/>
    <x v="6"/>
    <s v="2 - Poder Ejecutivo"/>
    <s v="0210 - MINISTERIO DE AGRICULTURA"/>
    <s v="0001 - MINISTERIO DE AGRICULTURA"/>
    <s v="2 - SERVICIOS ECONÓMICOS"/>
    <s v="2.2 - Agropecuaria, caza, pesca y silvicultura"/>
    <s v="2.2.01 - Agropecuaria"/>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 "/>
    <s v="99 - MULTIPROVINCIAL"/>
    <n v="100000"/>
    <n v="100000"/>
    <n v="0"/>
  </r>
  <r>
    <s v="2024"/>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729000"/>
  </r>
  <r>
    <s v="2024"/>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12193.09999999999"/>
  </r>
  <r>
    <s v="2024"/>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48880"/>
  </r>
  <r>
    <s v="2024"/>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39448"/>
    <n v="3139448"/>
    <n v="2974874.4"/>
  </r>
  <r>
    <s v="2024"/>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93777"/>
    <n v="793777"/>
    <n v="368211.35"/>
  </r>
  <r>
    <s v="2024"/>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s v="1 - SERVICIOS  GENERALES"/>
    <s v="1.4 - Justicia, orden público y seguridad"/>
    <s v="1.4.03 - Administración y servicios de justicia"/>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s v="2 - SERVICIOS ECONÓMICOS"/>
    <s v="2.5 - Minería, manufactura y construcción"/>
    <s v="2.5.02 - Manufacturas"/>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36980174"/>
    <n v="232073239.06"/>
    <n v="232073151.8399999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19679215"/>
    <n v="19679215"/>
    <n v="19679172.91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14992463"/>
    <n v="14992463"/>
    <n v="14970887.44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1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8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4127354"/>
    <n v="24178860.069999997"/>
    <n v="24178839.51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220473776.44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23858075"/>
    <n v="15371775.4"/>
    <n v="15371762.79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32865125"/>
    <n v="25554669.019999996"/>
    <n v="25526767.58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29277735"/>
    <n v="20560455.860000003"/>
    <n v="20560446.21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3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19999997"/>
    <n v="19999934.62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21219607"/>
    <n v="15111067.110000001"/>
    <n v="15093214.1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10 - FONDO GENERAL"/>
    <s v=" "/>
    <s v="99 - MULTIPROVINCIAL"/>
    <n v="17638553785"/>
    <n v="0.9299998283386230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20 - FONDOS CON DESTINO ESPECÍFICO"/>
    <s v=" "/>
    <s v="99 - MULTIPROVINCIAL"/>
    <n v="150000000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AMPLIACIÓN VIAL KM9 DE LA AUTOPISTA DUARTE Y AVENIDA GREGORIO LUPERON, PROVINCIA SANTO DOMINGO"/>
    <s v="10 - FONDO GENERAL"/>
    <n v="16308"/>
    <s v="32 - SANTO DOMINGO"/>
    <n v="97001045"/>
    <n v="-5.9662852436304092E-1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1446000000"/>
    <n v="1768081514.9000001"/>
    <n v="1036174029.2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5465916992"/>
    <n v="2952977216.0900002"/>
    <n v="159727613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50 - CRÉDITO INTERNO"/>
    <n v="15347"/>
    <s v="32 - SANTO DOMINGO"/>
    <n v="908271347"/>
    <n v="2401053.539999991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22134027"/>
    <n v="19440776.689999998"/>
    <n v="19440776.68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13770950"/>
    <n v="13047482.630000001"/>
    <n v="13047482.6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26694127"/>
    <n v="6422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CANALIZACION Y PROTECCION DE LOS MARGENES DEL RIO QUISIBANI, AFECTADO POR EL HURACAN FIONA, MUNICIPIO HIGUEY, PROVINCIA LA ALTAGRACIA"/>
    <s v="50 - CRÉDITO INTERNO"/>
    <n v="16266"/>
    <s v="11 - LA ALTAGRACIA"/>
    <n v="175445213"/>
    <n v="9.9999904632568359E-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1870160000"/>
    <n v="1226156364.28"/>
    <n v="1165260662.56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0751224"/>
    <n v="78303445.329999998"/>
    <n v="5580876.24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47178255"/>
    <n v="47840187"/>
    <n v="10578410.3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99 - MULTIPROVINCIAL"/>
    <n v="610031250"/>
    <n v="2222326550"/>
    <n v="276346067.53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12404844"/>
    <n v="11483352"/>
    <n v="95121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50 - CRÉDITO INTERNO"/>
    <n v="4178"/>
    <s v="29 - MONTE PLATA"/>
    <n v="0"/>
    <n v="31934530"/>
    <n v="25479516.78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17782263"/>
    <n v="612143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40448827"/>
    <n v="35092522.100000001"/>
    <n v="34008180.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65868800"/>
    <n v="70134553.620000005"/>
    <n v="64706219.1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48322880"/>
    <n v="172925237.57999998"/>
    <n v="4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77749271"/>
    <n v="72957529"/>
    <n v="71534995.5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80955271"/>
    <n v="69236555"/>
    <n v="3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30754044"/>
    <n v="59313414.909999996"/>
    <n v="59313414.2099999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54529400"/>
    <n v="53741663.390000001"/>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13198405"/>
    <n v="12801624"/>
    <n v="12252867.97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6513378"/>
    <n v="113070289"/>
    <n v="41631448.3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996450896"/>
    <n v="837737253.88"/>
    <n v="416295903.64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136918077"/>
    <n v="114000360"/>
    <n v="108713359.4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2515946"/>
    <n v="35749868.409999996"/>
    <n v="35749867.78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13446927"/>
    <n v="12486433"/>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3026627"/>
    <n v="12510075.24"/>
    <n v="3700992.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DE PUENTE SOBRE EL RÍO LEMBA AFECTADO POR LA VAGUADA DE ABRIL 2022, CALLE VALENCIA MATOS, MUNICIPIO LAS SALINAS, PROVINCIA BARAHONA"/>
    <s v="10 - FONDO GENERAL"/>
    <n v="16223"/>
    <s v="04 - BARAHONA"/>
    <n v="5780619"/>
    <n v="14827167"/>
    <n v="14476491.5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16309125"/>
    <n v="15144187"/>
    <n v="7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84793107"/>
    <n v="78274933.99000001"/>
    <n v="77435933.99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13048873"/>
    <n v="64939317.030000001"/>
    <n v="2992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73882266"/>
    <n v="543948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47442615"/>
    <n v="41757129"/>
    <n v="29894272.3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9280240"/>
    <n v="4574850"/>
    <n v="4287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00357621"/>
    <n v="265343126.30000001"/>
    <n v="247094812.8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65601801"/>
    <n v="2086972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55625947"/>
    <n v="74275879.090000004"/>
    <n v="68709311.2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238648969"/>
    <n v="224551821.13999999"/>
    <n v="211649001.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54474646"/>
    <n v="306072694.52999997"/>
    <n v="178072694.5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8750672"/>
    <n v="56861159"/>
    <n v="27260811.0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41117012"/>
    <n v="20163926"/>
    <n v="20024925.9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14851024"/>
    <n v="133016367"/>
    <n v="1076958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39989294"/>
    <n v="29312823"/>
    <n v="29312822.00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CONSTRUCCIÓN DE PUENTE BEBEDERO SOBRE RÍO BAJO YUNA AFECTADO POR LA VAGUADA DE ABRIL 2022, MUNICIPIO ARENOSO, PROVINCIA DUARTE"/>
    <s v="10 - FONDO GENERAL"/>
    <n v="16241"/>
    <s v="06 - DUARTE"/>
    <n v="7715649"/>
    <n v="28454871.0399999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185084239"/>
    <n v="174202080.92000002"/>
    <n v="149681073.35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CONSTRUCCIÓN PUENTE BADÉN EN EL SECTOR LOS CIRUELOS AFECTADO POR LA VAGUADA DE ABRIL 2022, MUNICIPIO VILLA MONTELLANO, PROVINCIA PUERTO PLATA"/>
    <s v="10 - FONDO GENERAL"/>
    <n v="16242"/>
    <s v="18 - PUERTO PLATA"/>
    <n v="11123643"/>
    <n v="1543395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50 - CRÉDITO INTERNO"/>
    <n v="15065"/>
    <s v="17 - PERAVIA"/>
    <n v="237198355"/>
    <n v="223915976.30000001"/>
    <n v="217507511.0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CAMINO VECINAL CRUCE RÍO SAN JUAN-SAN RAFAEL, AFECTADO POR EL HURACAN FIONA, MUNICIPIO RIO SAN JUAN, PROVINCIA MARÍA TRINIDAD SÁNCHEZ"/>
    <s v="10 - FONDO GENERAL"/>
    <n v="16268"/>
    <s v="14 - MARIA TRINIDAD SANCHEZ"/>
    <n v="45672959"/>
    <n v="500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65988908"/>
    <n v="349171153.25999993"/>
    <n v="177880132.5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360460172"/>
    <n v="332612408"/>
    <n v="287726402.67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77301928"/>
    <n v="173171148.03"/>
    <n v="36925793.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58759197"/>
    <n v="86890629.020000011"/>
    <n v="54689603.70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70806051"/>
    <n v="80406671.969999999"/>
    <n v="57704077.63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14086600"/>
    <n v="12177354.42"/>
    <n v="12177062.4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74320998"/>
    <n v="68435633"/>
    <n v="68255530.5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61020270"/>
    <n v="56352700"/>
    <n v="54220381.14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50 - CRÉDITO INTERNO"/>
    <n v="16084"/>
    <s v="08 - EL SEIBO"/>
    <n v="146018406"/>
    <n v="114944194.73"/>
    <n v="112982941.72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3114810"/>
    <n v="20046979.8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50 - CRÉDITO INTERNO"/>
    <n v="15950"/>
    <s v="15 - MONTE CRISTI"/>
    <n v="204203847"/>
    <n v="10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23848438"/>
    <n v="8137852.6799999997"/>
    <n v="8137852.679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1131458054"/>
    <n v="1120337471.5"/>
    <n v="1091970387.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PUENTE ARROYO HONDO, AFECTADO POR VAGUADA ABRIL 2022, CARRETERA HACIENDA ESTRELLA-MONTE PLATA, MUNICIPIO MONTE PLATA, PROVINCIA MONTE PLATA"/>
    <s v="10 - FONDO GENERAL"/>
    <n v="16264"/>
    <s v="29 - MONTE PLATA"/>
    <n v="29858470"/>
    <n v="1832794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24940721"/>
    <n v="24088234"/>
    <n v="14602165.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375854"/>
    <n v="35894178.480000004"/>
    <n v="33904300.17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1015148"/>
    <n v="86015148.129999995"/>
    <n v="47370556.1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17551211"/>
    <n v="25833775.8999999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65134824"/>
    <n v="60482337"/>
    <n v="55174592.4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12330851"/>
    <n v="12330851"/>
    <n v="114500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50 - CRÉDITO INTERNO"/>
    <n v="15317"/>
    <s v="25 - SANTIAGO"/>
    <n v="132489142"/>
    <n v="118512462"/>
    <n v="31031069.69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CARRETERA LOS CORAZONES-LOS BARRACOS, AFECTADA POR VAGUADA DE ABRIL 2022, MUNICIPIO SANTA CRUZ DE EL SEIBO, PROVINCIA EL SEIBO"/>
    <s v="10 - FONDO GENERAL"/>
    <n v="16246"/>
    <s v="08 - EL SEIBO"/>
    <n v="16963601"/>
    <n v="76900000"/>
    <n v="1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362564567"/>
    <n v="363277007.19999999"/>
    <n v="324870381.28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18946308"/>
    <n v="17593000"/>
    <n v="1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687932576"/>
    <n v="401806313.07999998"/>
    <n v="128032186.16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54753778"/>
    <n v="40842794"/>
    <n v="40842652.120000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CRUCE DAJAO-CARRETERA BAYAGUANA AFECTADO POR EL HURACAN FIONA, MUNICIPIO BAYAGUANA, PROVINCIA MONTE PLATA"/>
    <s v="10 - FONDO GENERAL"/>
    <n v="16280"/>
    <s v="29 - MONTE PLATA"/>
    <n v="9395859"/>
    <n v="18500002"/>
    <n v="11108376.9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220296018"/>
    <n v="184153685.31"/>
    <n v="172501505.8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203566899"/>
    <n v="189026407"/>
    <n v="149463855.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81130864"/>
    <n v="135895806.06999999"/>
    <n v="86213374.09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13500931"/>
    <n v="6936909"/>
    <n v="327995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20926444"/>
    <n v="109683011.66"/>
    <n v="6903896.059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76685290"/>
    <n v="108020830.14"/>
    <n v="7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29747052"/>
    <n v="40698035.210000001"/>
    <n v="13479034.5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99 - MULTIPROVINCIAL"/>
    <n v="21178461"/>
    <n v="9665714"/>
    <n v="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277292015"/>
    <n v="223001000"/>
    <n v="21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19807403"/>
    <n v="1800192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222692512"/>
    <n v="60348471.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59494105"/>
    <n v="64991473.730000004"/>
    <n v="54088819.81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6750466"/>
    <n v="226829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49512414"/>
    <n v="152303998.67000002"/>
    <n v="38349280.97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n v="15336"/>
    <s v="32 - SANTO DOMINGO"/>
    <n v="242067625"/>
    <n v="126949191.83"/>
    <n v="48949191.0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3617319"/>
    <n v="31242293"/>
    <n v="1921608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5183783"/>
    <n v="38069412"/>
    <n v="34068829.370000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111081372"/>
    <n v="154881090.68000001"/>
    <n v="134687438.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341068863"/>
    <n v="23191892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n v="16335"/>
    <s v="08 - EL SEIBO"/>
    <n v="0"/>
    <n v="13879730.0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0"/>
    <n v="1032484657.9399999"/>
    <n v="982084656.93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0"/>
    <n v="450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20 - FONDOS CON DESTINO ESPECÍFICO"/>
    <n v="16305"/>
    <s v="25 - SANTIAGO"/>
    <n v="0"/>
    <n v="499859046.69999999"/>
    <n v="49985904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50 - CRÉDITO INTERNO"/>
    <n v="16547"/>
    <s v="01 - DISTRITO NACIONAL"/>
    <n v="0"/>
    <n v="9524825.509999999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50 - CRÉDITO INTERNO"/>
    <n v="16571"/>
    <s v="17 - PERAVIA"/>
    <n v="0"/>
    <n v="477.3099999995902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0"/>
    <n v="62101000"/>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PUENTE SOBRE CANAL LATERAL DEL YAQUÉ AFECTADO POR LA VAGUADA DE ABRIL 2022, MUNICIPIO VICENTE NOBLE, PROVINCIA DE BARAHONA"/>
    <s v="10 - FONDO GENERAL"/>
    <n v="16643"/>
    <s v="04 - BARAHONA"/>
    <n v="0"/>
    <n v="16435150.3999999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0"/>
    <n v="10984981.3900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0"/>
    <n v="74800000"/>
    <n v="53420739.24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CARRETERA EL SEIBO - CACIQUILLO AFECTADA POR EL HURACAN FIONA, MUNICIPIO SANTA CRUZ DE EL SEIBO, PROVINCIA EL SEIBO"/>
    <s v="10 - FONDO GENERAL"/>
    <n v="16501"/>
    <s v="08 - EL SEIBO"/>
    <n v="0"/>
    <n v="9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CONSTRUCCIÓN DEL TRAMO III DE LA AVENIDA CIRCUNVALACIÓN SANTO DOMINGO (PROF. JUAN BOSCH)"/>
    <s v="10 - FONDO GENERAL"/>
    <n v="13835"/>
    <s v="32 - SANTO DOMINGO"/>
    <n v="0"/>
    <n v="195500000"/>
    <n v="1517013.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0"/>
    <n v="8678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0"/>
    <n v="40731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0"/>
    <n v="21451000"/>
    <n v="11961522.0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PUENTE SOBRE RÍO LOS CACAOS, AFECTADO POR LA VAGUADA DE ABRIL 2022, MUNICIPIO LOS CACAOS, PROVINCIA SAN CRISTÓBAL"/>
    <s v="10 - FONDO GENERAL"/>
    <n v="16668"/>
    <s v="21 - SAN CRISTOBAL"/>
    <n v="0"/>
    <n v="51274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0"/>
    <n v="67736000"/>
    <n v="19451320.789999999"/>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7 - OBRAS"/>
    <s v="2.7.2 - INFRAESTRUCTURA"/>
    <s v="S"/>
    <s v="01 - RECUPERACIÓN DE LA COBERTURA VEGETAL EN CUENCAS HIDROGRÁFICAS DE LA REPÚBLICA DOMINICANA - MOPC."/>
    <s v="60 - CREDITO EXTERNO"/>
    <n v="13928"/>
    <s v="02 - AZUA"/>
    <n v="0"/>
    <n v="148072747.86000001"/>
    <n v="148072633.03"/>
  </r>
  <r>
    <s v="2024"/>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2 - RECONSTRUCCIÓN DEL CAMINO VECINAL EL CACIQUE AFECTADO POR LA VAGUADA DE ABRIL 2022, MUNICIPIO MOCA, PROVINCIA ESPAILLAT"/>
    <s v="10 - FONDO GENERAL"/>
    <n v="16209"/>
    <s v="09 - ESPAILLAT"/>
    <n v="17247191"/>
    <n v="44562360"/>
    <n v="27091580.109999999"/>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s v="4 - SERVICIOS SOCIALES"/>
    <s v="4.5 - Protección social"/>
    <s v="4.5.05 - Familia e hijos"/>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s v="4 - SERVICIOS SOCIALES"/>
    <s v="4.5 - Protección social"/>
    <s v="4.5.06 - Desempleo"/>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55913050"/>
    <n v="70752070.689999998"/>
    <n v="4880100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1538720"/>
    <n v="14247929.310000001"/>
    <n v="7517193.8100000005"/>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S"/>
    <s v="03 - CONSTRUCCIÓN LÍNEA 2C DEL METRO DE SANTO DOMINGO TRAMOS:  ALCARRIZOS- LUPERÓN"/>
    <s v="10 - FONDO GENERAL"/>
    <n v="14558"/>
    <s v="32 - SANTO DOMINGO"/>
    <n v="0"/>
    <n v="19267000"/>
    <n v="636678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n v="14054"/>
    <s v="32 - SANTO DOMINGO"/>
    <n v="32000000"/>
    <n v="32000000"/>
    <n v="31934818.470000003"/>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34000000"/>
    <n v="119000000"/>
    <n v="13078707.949999999"/>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46382237"/>
    <n v="271845527"/>
    <n v="80263334"/>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08000000"/>
    <n v="202563658.17000002"/>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79380811.079999998"/>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0"/>
    <n v="22000000"/>
    <n v="0"/>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 "/>
    <s v="99 - MULTIPROVINCIAL"/>
    <n v="30000000"/>
    <n v="28000000"/>
    <n v="17349512.43"/>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150000000"/>
    <n v="839282933"/>
    <n v="124664396"/>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0"/>
    <n v="1964000000"/>
    <n v="1284082114.1099999"/>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6697480000"/>
    <n v="2477825141"/>
    <n v="2412967621.3499999"/>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1214254470"/>
    <n v="368594471"/>
    <n v="116380298.44"/>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120000000"/>
    <n v="318000000"/>
    <n v="49724404.039999999"/>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 "/>
    <s v="17 - PERAVIA"/>
    <n v="275000"/>
    <n v="275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 "/>
    <s v="17 - PERAVIA"/>
    <n v="400000"/>
    <n v="4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 "/>
    <s v="17 - PERAVIA"/>
    <n v="9640000"/>
    <n v="964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10 - FONDO GENERAL"/>
    <s v=" "/>
    <s v="17 - PERAVIA"/>
    <n v="200000"/>
    <n v="2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 "/>
    <s v="17 - PERAVIA"/>
    <n v="5316600"/>
    <n v="5316600"/>
    <n v="0"/>
  </r>
  <r>
    <s v="2024"/>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s v="2 - SERVICIOS ECONÓMICOS"/>
    <s v="2.9 - Otros servicios económicos"/>
    <s v="2.9.03 - Turismo"/>
    <s v="2.7 - OBRAS"/>
    <s v="2.7.2 - INFRAESTRUCTURA"/>
    <s v="N"/>
    <s v="00 - N/A"/>
    <s v="60 - CREDITO EXTERNO"/>
    <s v=" "/>
    <s v="99 - MULTIPROVINCIAL"/>
    <n v="66275000"/>
    <n v="330000"/>
    <n v="0"/>
  </r>
  <r>
    <s v="2024"/>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3025013"/>
    <n v="3025013"/>
    <n v="235622.63"/>
  </r>
  <r>
    <s v="2024"/>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n v="15243"/>
    <s v="20 - SAMANA"/>
    <n v="24000000"/>
    <n v="38988040.299999997"/>
    <n v="23071504.370000001"/>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15760002"/>
    <n v="30522009.210000001"/>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4 - RECONSTRUCCIÓN DE INFRAESTRUCTURA VIAL DE LA ZONA URBANA DEL MUNICIPIO LAS TERRENAS, PROVINCIA SAMANÁ"/>
    <s v="20 - FONDOS CON DESTINO ESPECÍFICO"/>
    <n v="16129"/>
    <s v="20 - SAMANA"/>
    <n v="9427886"/>
    <n v="30260964.590000004"/>
    <n v="30260964.5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7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42042239"/>
    <n v="42042239"/>
    <n v="30053302.230000004"/>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69876197"/>
    <n v="71552136.260000005"/>
    <n v="17330754.310000002"/>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309055431"/>
    <n v="269055431"/>
    <n v="100792403.03"/>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43672624"/>
    <n v="45061454.75"/>
    <n v="14365305.17"/>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4 - RECONSTRUCCIÓN DE INFRAESTRUCTURA VIAL DEL DISTRITO MUNICIPAL VERÓN PUNTA CANA, PROVINCIA LA ALTAGRACIA."/>
    <s v="20 - FONDOS CON DESTINO ESPECÍFICO"/>
    <n v="16157"/>
    <s v="11 - LA ALTAGRACIA"/>
    <n v="0"/>
    <n v="23650442.730000008"/>
    <n v="23650442.73"/>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65532285.150000006"/>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0"/>
    <n v="70138331.170000002"/>
    <n v="15852183.02999999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0"/>
    <n v="107728186.91999999"/>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 "/>
    <s v="99 - MULTIPROVINCIAL"/>
    <n v="1828523631"/>
    <n v="138872586.62000003"/>
    <n v="48533516.04999999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73099906"/>
    <n v="73099906"/>
    <n v="24225236.269999996"/>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1 - CONSTRUCCIÓN DE ACERAS DE LA VÍA DE ACCESO A PLAYA LA SALADILLA, MUNICIPIO SANTA CRUZ DE BARAHONA, PROVINCIA BARAHONA"/>
    <s v="20 - FONDOS CON DESTINO ESPECÍFICO"/>
    <n v="15414"/>
    <s v="04 - BARAHONA"/>
    <n v="1355813"/>
    <n v="6609214.2999999998"/>
    <n v="3036276.8800000004"/>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5 - RECONSTRUCCIÓN DE LA PLAZA DE VENDEDORES PLAYA LAS GALERAS, DISTRITO MUNICIPAL LAS GALERAS, MUNICIPIO SAMANA, PROVINCIA SAMANA"/>
    <s v="20 - FONDOS CON DESTINO ESPECÍFICO"/>
    <n v="15502"/>
    <s v="20 - SAMANA"/>
    <n v="12137464"/>
    <n v="12137464"/>
    <n v="10613898.92000000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125925674"/>
    <n v="105925674"/>
    <n v="53461320.730000004"/>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60583931"/>
    <n v="68833090.909999996"/>
    <n v="29566874.03000000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11457150"/>
    <n v="14799491.600000001"/>
    <n v="2573029.5"/>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231639681"/>
    <n v="201639681"/>
    <n v="107439183.0400000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2424481.32"/>
    <n v="6653873.389999999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93027320.359999999"/>
    <n v="14274573.0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0"/>
    <n v="94445324.840000004"/>
    <n v="44891080.43000000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44227567.469999999"/>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126352900.67000002"/>
    <n v="42878389.75999999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44536282.869999997"/>
    <n v="8934441.550000000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890000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60000000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0"/>
    <n v="24909106.719999999"/>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264499244"/>
    <n v="138186673.78"/>
    <n v="34052309.079999998"/>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173307636"/>
    <n v="280168443"/>
    <n v="180795769.87000003"/>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143000000"/>
    <n v="100339285.74999999"/>
    <n v="32033393.649999999"/>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243161123"/>
    <n v="67606737.60999997"/>
    <n v="6628683.0300000003"/>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6479036"/>
    <n v="7851544.9699999997"/>
    <n v="6178605.04"/>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73500000"/>
    <n v="13059123.16"/>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0"/>
    <n v="5876657.7699999996"/>
    <n v="0"/>
  </r>
  <r>
    <s v="2024"/>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 "/>
    <s v="99 - MULTIPROVINCIAL"/>
    <n v="2000000"/>
    <n v="0"/>
    <n v="0"/>
  </r>
  <r>
    <s v="2024"/>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10 - FONDO GENERAL"/>
    <s v=" "/>
    <s v="99 - MULTIPROVINCIAL"/>
    <n v="0"/>
    <n v="3000000"/>
    <n v="1934184.17"/>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10 - FONDO GENERAL"/>
    <n v="15003"/>
    <s v="06 - DUARTE"/>
    <n v="2786243"/>
    <n v="278624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8 - MANEJO DE PAISAJES PRODUCTIVOS INTEGRADOS DE LAS CUENCAS DE LOS RÍOS YAQUE DEL NORTE Y YUNA"/>
    <s v="10 - FONDO GENERAL"/>
    <n v="15003"/>
    <s v="06 - DUARTE"/>
    <n v="655000"/>
    <n v="65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10 - FONDO GENERAL"/>
    <s v=" "/>
    <s v="99 - MULTIPROVINCIAL"/>
    <n v="400000"/>
    <n v="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85436611"/>
    <n v="83749411"/>
    <n v="53355166.65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74385489"/>
    <n v="74554289"/>
    <n v="54856692.21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46764900"/>
    <n v="49519900"/>
    <n v="351102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54491910"/>
    <n v="53528710"/>
    <n v="361048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45785813"/>
    <n v="45929813"/>
    <n v="30191000.39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42213338"/>
    <n v="41795938"/>
    <n v="27521770.38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02 - AZUA"/>
    <n v="1548000"/>
    <n v="1548000"/>
    <n v="1035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2 - AZUA"/>
    <n v="11305476"/>
    <n v="10881172.280000001"/>
    <n v="6253265.490000002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3 - BAHORUCO"/>
    <n v="5114655"/>
    <n v="5114655"/>
    <n v="3023498.67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4 - BARAHONA"/>
    <n v="5396041"/>
    <n v="5820344.7200000007"/>
    <n v="3741209.079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7 - ELIAS PINA"/>
    <n v="5506957"/>
    <n v="5506957"/>
    <n v="2988490.91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10 - INDEPENDENCIA"/>
    <n v="5466825"/>
    <n v="5466825"/>
    <n v="3210183.599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22 - SAN JUAN"/>
    <n v="5463315"/>
    <n v="5463315"/>
    <n v="3083633.289999999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2 - AZUA"/>
    <n v="752310"/>
    <n v="1024810"/>
    <n v="275316.7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3 - BAHORUCO"/>
    <n v="376155"/>
    <n v="465159"/>
    <n v="340293.8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4 - BARAHONA"/>
    <n v="376155"/>
    <n v="564005"/>
    <n v="371262.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7 - ELIAS PINA"/>
    <n v="376155"/>
    <n v="584005"/>
    <n v="414304.330000000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10 - INDEPENDENCIA"/>
    <n v="276155"/>
    <n v="464055"/>
    <n v="133268.7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22 - SAN JUAN"/>
    <n v="376155"/>
    <n v="564005"/>
    <n v="371262.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4 - BARAHONA"/>
    <n v="7000000"/>
    <n v="7000000"/>
    <n v="51736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22 - SAN JUAN"/>
    <n v="7000000"/>
    <n v="7000000"/>
    <n v="54101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2 - AZUA"/>
    <n v="0"/>
    <n v="16951873.68"/>
    <n v="6819147.400000001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7 - ELIAS PINA"/>
    <n v="0"/>
    <n v="4987310.2300000004"/>
    <n v="4039353.69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22 - SAN JUAN"/>
    <n v="0"/>
    <n v="5250000"/>
    <n v="4479353.699999999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2 - AZUA"/>
    <n v="1830000"/>
    <n v="1907180"/>
    <n v="1441113.19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3 - BAHORUCO"/>
    <n v="915000"/>
    <n v="953637.35"/>
    <n v="720556.6000000002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4 - BARAHONA"/>
    <n v="915000"/>
    <n v="953640"/>
    <n v="720556.5999999998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7 - ELIAS PINA"/>
    <n v="915000"/>
    <n v="953660"/>
    <n v="720556.6299999998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10 - INDEPENDENCIA"/>
    <n v="915000"/>
    <n v="953590"/>
    <n v="720556.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22 - SAN JUAN"/>
    <n v="915000"/>
    <n v="953640"/>
    <n v="720556.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600000003"/>
    <n v="58300.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51651.2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11500000"/>
    <n v="15809167.889999999"/>
    <n v="5437067.099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5750000"/>
    <n v="8022571.4700000016"/>
    <n v="2698976.84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5750000"/>
    <n v="7882088.2500000009"/>
    <n v="2017023.6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5750000"/>
    <n v="9218547.9099999983"/>
    <n v="3892241.32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5750000"/>
    <n v="7494789.8400000008"/>
    <n v="2520609.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5750000"/>
    <n v="8136005.8600000003"/>
    <n v="3228839.19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2 - AZUA"/>
    <n v="3200000"/>
    <n v="5074270.96"/>
    <n v="1952425.15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3 - BAHORUCO"/>
    <n v="1625000"/>
    <n v="2511778.9699999997"/>
    <n v="1023318.11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4 - BARAHONA"/>
    <n v="1625000"/>
    <n v="2485966.81"/>
    <n v="858603.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7 - ELIAS PINA"/>
    <n v="1625000"/>
    <n v="2485966.83"/>
    <n v="976043.6199999998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10 - INDEPENDENCIA"/>
    <n v="1825000"/>
    <n v="2685966.81"/>
    <n v="116617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22 - SAN JUAN"/>
    <n v="1600000"/>
    <n v="2460966.81"/>
    <n v="894603.6099999998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2 - AZUA"/>
    <n v="10000000"/>
    <n v="11142857.140000001"/>
    <n v="8942269.42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3 - BAHORUCO"/>
    <n v="6000000"/>
    <n v="6571428.5700000003"/>
    <n v="5317962.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4 - BARAHONA"/>
    <n v="5000000"/>
    <n v="5571428.5700000003"/>
    <n v="4508707.5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7 - ELIAS PINA"/>
    <n v="5000000"/>
    <n v="5571428.5999999996"/>
    <n v="4508707.5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10 - INDEPENDENCIA"/>
    <n v="5000000"/>
    <n v="5571428.5700000003"/>
    <n v="1859767.03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22 - SAN JUAN"/>
    <n v="5000000"/>
    <n v="5571428.5499999998"/>
    <n v="4508707.539999999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2 - AZUA"/>
    <n v="204000"/>
    <n v="590597.14"/>
    <n v="486081.5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7 - ELIAS PINA"/>
    <n v="102000"/>
    <n v="345298.98"/>
    <n v="246143.960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10 - INDEPENDENCIA"/>
    <n v="102000"/>
    <n v="245298.57"/>
    <n v="238251.47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3 - BAHORUCO"/>
    <n v="107500"/>
    <n v="369436.11"/>
    <n v="159360.2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4 - BARAHONA"/>
    <n v="107500"/>
    <n v="419436.11"/>
    <n v="274759.3700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7 - ELIAS PINA"/>
    <n v="107500"/>
    <n v="368236.11"/>
    <n v="268236.1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22 - SAN JUAN"/>
    <n v="107500"/>
    <n v="369436.11"/>
    <n v="269435.03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2 - AZUA"/>
    <n v="7120000"/>
    <n v="6668541.3799999999"/>
    <n v="6598541.37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81130000"/>
    <n v="69409327.50999999"/>
    <n v="61766241.02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41758225"/>
    <n v="30639390.18"/>
    <n v="26544206.12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34056482.76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34198405.71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40545000"/>
    <n v="28638618.91"/>
    <n v="25201036.14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4971482.76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4051688"/>
    <n v="6357545.1399999997"/>
    <n v="1859124.1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2025844"/>
    <n v="3251562.5700000003"/>
    <n v="941883.3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2025844"/>
    <n v="3190272.5700000003"/>
    <n v="2585925.99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2025844"/>
    <n v="3190272.58"/>
    <n v="2944202.73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2025845"/>
    <n v="3190273.5700000003"/>
    <n v="1044480.0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2025845"/>
    <n v="3190273.5700000003"/>
    <n v="2808257.69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04 - BARAHONA"/>
    <n v="68532430"/>
    <n v="68532430"/>
    <n v="58907367.83000000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10 - INDEPENDENCIA"/>
    <n v="31651897"/>
    <n v="31651897"/>
    <n v="27141377.189999998"/>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 "/>
    <s v="99 - MULTIPROVINCIAL"/>
    <n v="1240217"/>
    <n v="124021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 "/>
    <s v="16 - PEDERNALES"/>
    <n v="16071"/>
    <n v="16071"/>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 "/>
    <s v="99 - MULTIPROVINCIAL"/>
    <n v="1110847"/>
    <n v="111084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 "/>
    <s v="99 - MULTIPROVINCIAL"/>
    <n v="1189250"/>
    <n v="1189250"/>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 "/>
    <s v="16 - PEDERNALES"/>
    <n v="2791959"/>
    <n v="2791959"/>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 "/>
    <s v="99 - MULTIPROVINCIAL"/>
    <n v="9921174"/>
    <n v="9921174"/>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 "/>
    <s v="99 - MULTIPROVINCIAL"/>
    <n v="78991412"/>
    <n v="0"/>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7 - OBRAS"/>
    <s v="2.7.2 - INFRAESTRUCTURA"/>
    <s v="S"/>
    <s v="00 - N/A"/>
    <s v="60 - CREDITO EXTERNO"/>
    <s v=" "/>
    <s v="99 - MULTIPROVINCIAL"/>
    <n v="35483588"/>
    <n v="0"/>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 "/>
    <s v="99 - MULTIPROVINCIAL"/>
    <n v="9659786"/>
    <n v="9659786"/>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 "/>
    <s v="99 - MULTIPROVINCIAL"/>
    <n v="21669270"/>
    <n v="31006046"/>
    <n v="8419028.6899999995"/>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 "/>
    <s v="99 - MULTIPROVINCIAL"/>
    <n v="3580298"/>
    <n v="3580298"/>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 "/>
    <s v="99 - MULTIPROVINCIAL"/>
    <n v="380206"/>
    <n v="380206"/>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 "/>
    <s v="99 - MULTIPROVINCIAL"/>
    <n v="322984"/>
    <n v="322984"/>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 "/>
    <s v="99 - MULTIPROVINCIAL"/>
    <n v="2390050"/>
    <n v="2390050"/>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 "/>
    <s v="99 - MULTIPROVINCIAL"/>
    <n v="513005"/>
    <n v="51300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 "/>
    <s v="99 - MULTIPROVINCIAL"/>
    <n v="3128153"/>
    <n v="312815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60 - CREDITO EXTERNO"/>
    <s v=" "/>
    <s v="99 - MULTIPROVINCIAL"/>
    <n v="0"/>
    <n v="483369.23"/>
    <n v="483369.23"/>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 "/>
    <s v="99 - MULTIPROVINCIAL"/>
    <n v="923445"/>
    <n v="9234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 "/>
    <s v="99 - MULTIPROVINCIAL"/>
    <n v="620145"/>
    <n v="620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 "/>
    <s v="99 - MULTIPROVINCIAL"/>
    <n v="63095483"/>
    <n v="4929548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 "/>
    <s v="99 - MULTIPROVINCIAL"/>
    <n v="288688053"/>
    <n v="204811132.84999999"/>
    <n v="47905125.959999993"/>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 "/>
    <s v="99 - MULTIPROVINCIAL"/>
    <n v="5000750"/>
    <n v="5000750"/>
    <n v="961183.27"/>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 "/>
    <s v="99 - MULTIPROVINCIAL"/>
    <n v="518860"/>
    <n v="51886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 "/>
    <s v="99 - MULTIPROVINCIAL"/>
    <n v="79430"/>
    <n v="7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 "/>
    <s v="99 - MULTIPROVINCIAL"/>
    <n v="159430"/>
    <n v="15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 "/>
    <s v="99 - MULTIPROVINCIAL"/>
    <n v="159575"/>
    <n v="15957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 "/>
    <s v="99 - MULTIPROVINCIAL"/>
    <n v="89145"/>
    <n v="89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 "/>
    <s v="99 - MULTIPROVINCIAL"/>
    <n v="1074409"/>
    <n v="1074409"/>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 "/>
    <s v="99 - MULTIPROVINCIAL"/>
    <n v="724409"/>
    <n v="724409"/>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 "/>
    <s v="99 - MULTIPROVINCIAL"/>
    <n v="0"/>
    <n v="30948000.000000004"/>
    <n v="19356666.670000002"/>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 "/>
    <s v="99 - MULTIPROVINCIAL"/>
    <n v="500000"/>
    <n v="508338.4"/>
    <n v="367338.4"/>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70 - DONACION EXTERNA"/>
    <s v=" "/>
    <s v="99 - MULTIPROVINCIAL"/>
    <n v="214236"/>
    <n v="214236"/>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 "/>
    <s v="99 - MULTIPROVINCIAL"/>
    <n v="0"/>
    <n v="4731949.2"/>
    <n v="2935460.6400000006"/>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70 - DONACION EXTERNA"/>
    <s v=" "/>
    <s v="99 - MULTIPROVINCIAL"/>
    <n v="220000"/>
    <n v="220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 "/>
    <s v="99 - MULTIPROVINCIAL"/>
    <n v="0"/>
    <n v="8156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 "/>
    <s v="99 - MULTIPROVINCIAL"/>
    <n v="0"/>
    <n v="2282072.7999999998"/>
    <n v="1345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 "/>
    <s v="99 - MULTIPROVINCIAL"/>
    <n v="1449716"/>
    <n v="943551"/>
    <n v="199221.5"/>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 "/>
    <s v="99 - MULTIPROVINCIAL"/>
    <n v="0"/>
    <n v="89557.2"/>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 "/>
    <s v="99 - MULTIPROVINCIAL"/>
    <n v="1034026"/>
    <n v="566507.48"/>
    <n v="105833.15"/>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 "/>
    <s v="99 - MULTIPROVINCIAL"/>
    <n v="0"/>
    <n v="7209677"/>
    <n v="1865614.0099999998"/>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 "/>
    <s v="99 - MULTIPROVINCIAL"/>
    <n v="199000"/>
    <n v="139422.85"/>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 "/>
    <s v="99 - MULTIPROVINCIAL"/>
    <n v="0"/>
    <n v="141330"/>
    <n v="141329.2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 "/>
    <s v="99 - MULTIPROVINCIAL"/>
    <n v="0"/>
    <n v="1205.3"/>
    <n v="1205.3"/>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 "/>
    <s v="99 - MULTIPROVINCIAL"/>
    <n v="0"/>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 "/>
    <s v="99 - MULTIPROVINCIAL"/>
    <n v="3975427"/>
    <n v="5071751.12"/>
    <n v="775527.2"/>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 "/>
    <s v="99 - MULTIPROVINCIAL"/>
    <n v="0"/>
    <n v="2000000"/>
    <n v="606933"/>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 "/>
    <s v="99 - MULTIPROVINCIAL"/>
    <n v="461685"/>
    <n v="461685"/>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 "/>
    <s v="99 - MULTIPROVINCIAL"/>
    <n v="20000"/>
    <n v="32398.21"/>
    <n v="32398.21"/>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10 - FONDO GENERAL"/>
    <s v=" "/>
    <s v="99 - MULTIPROVINCIAL"/>
    <n v="0"/>
    <n v="48000"/>
    <n v="23151.59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 "/>
    <s v="99 - MULTIPROVINCIAL"/>
    <n v="143720"/>
    <n v="181016.8"/>
    <n v="26974.79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 "/>
    <s v="99 - MULTIPROVINCIAL"/>
    <n v="75000"/>
    <n v="100000"/>
    <n v="10000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 "/>
    <s v="99 - MULTIPROVINCIAL"/>
    <n v="0"/>
    <n v="290250"/>
    <n v="264438"/>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 "/>
    <s v="99 - MULTIPROVINCIAL"/>
    <n v="623064"/>
    <n v="371220.68"/>
    <n v="63033.43"/>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 "/>
    <s v="99 - MULTIPROVINCIAL"/>
    <n v="304024"/>
    <n v="554024"/>
    <n v="351313.91000000003"/>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 "/>
    <s v="99 - MULTIPROVINCIAL"/>
    <n v="4278766"/>
    <n v="678766"/>
    <n v="220187.35"/>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 "/>
    <s v="99 - MULTIPROVINCIAL"/>
    <n v="280597471"/>
    <n v="99607471"/>
    <n v="31749181.759999998"/>
  </r>
  <r>
    <s v="2024"/>
    <x v="0"/>
    <x v="0"/>
    <x v="1"/>
    <x v="6"/>
    <s v="2 - Poder Ejecutivo"/>
    <s v="0222 - MINISTERIO DE ENERGIA Y MINAS"/>
    <s v="0001 - MINISTERIO DE ENERGIA Y MINAS"/>
    <s v="2 - SERVICIOS ECONÓMICOS"/>
    <s v="2.4 - Energía y combustible"/>
    <s v="2.4.04 - Energía eléctrica de fuentes termoeléctricas"/>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 "/>
    <s v="99 - MULTIPROVINCIAL"/>
    <n v="38634238"/>
    <n v="24109076.84"/>
    <n v="4987903.82"/>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 "/>
    <s v="99 - MULTIPROVINCIAL"/>
    <n v="130201432"/>
    <n v="222000000"/>
    <n v="83753375.909999996"/>
  </r>
  <r>
    <s v="2024"/>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9799610"/>
    <n v="0"/>
  </r>
  <r>
    <s v="2024"/>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700000"/>
    <n v="184000"/>
  </r>
  <r>
    <s v="2024"/>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1626390"/>
    <n v="0"/>
  </r>
  <r>
    <s v="2024"/>
    <x v="0"/>
    <x v="0"/>
    <x v="1"/>
    <x v="6"/>
    <s v="2 - Poder Ejecutivo"/>
    <s v="0222 - MINISTERIO DE ENERGIA Y MINAS"/>
    <s v="0001 - MINISTERIO DE ENERGIA Y MINAS"/>
    <s v="2 - SERVICIOS ECONÓMICOS"/>
    <s v="2.5 - Minería, manufactura y construcción"/>
    <s v="2.5.01 - Extracción de recursos minerales"/>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407000"/>
    <n v="0"/>
  </r>
  <r>
    <s v="2024"/>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0"/>
    <n v="24858250"/>
    <n v="15832600"/>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50 - CRÉDITO INTERNO"/>
    <n v="14063"/>
    <s v="99 - MULTIPROVINCIAL"/>
    <n v="0"/>
    <n v="15000000"/>
    <n v="7280000"/>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193258.1900000004"/>
    <n v="2225205.9400000004"/>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n v="14649"/>
    <s v="32 - SANTO DOMINGO"/>
    <n v="0"/>
    <n v="143818000"/>
    <n v="95562592.019999996"/>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n v="14649"/>
    <s v="32 - SANTO DOMINGO"/>
    <n v="0"/>
    <n v="20844958"/>
    <n v="13970623.089999998"/>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n v="14649"/>
    <s v="32 - SANTO DOMINGO"/>
    <n v="0"/>
    <n v="155351516.59999999"/>
    <n v="94883007.5"/>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n v="14649"/>
    <s v="32 - SANTO DOMINGO"/>
    <n v="9265257"/>
    <n v="321653999"/>
    <n v="274834488.99000001"/>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n v="14649"/>
    <s v="32 - SANTO DOMINGO"/>
    <n v="0"/>
    <n v="16402090"/>
    <n v="3941721.5599999996"/>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370001977"/>
    <n v="255218400.45000002"/>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138402000"/>
    <n v="162500000"/>
    <n v="80025333.370000005"/>
  </r>
  <r>
    <s v="2024"/>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0"/>
    <n v="38586600"/>
    <n v="4333000"/>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161448.6099999999"/>
    <n v="664443.51"/>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0"/>
    <n v="359541075.60000002"/>
    <n v="186062626.22999999"/>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0"/>
    <n v="22447212.170000002"/>
    <n v="0"/>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1167574701.0999999"/>
    <n v="1069799187.0600001"/>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 "/>
    <s v="99 - MULTIPROVINCIAL"/>
    <n v="0"/>
    <n v="146598316.34999982"/>
    <n v="146598316.33000001"/>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 "/>
    <s v="99 - MULTIPROVINCIAL"/>
    <n v="13000000"/>
    <n v="18000000"/>
    <n v="15833333"/>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 "/>
    <s v="99 - MULTIPROVINCIAL"/>
    <n v="3000000"/>
    <n v="18000000"/>
    <n v="175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 "/>
    <s v="99 - MULTIPROVINCIAL"/>
    <n v="250000"/>
    <n v="250000"/>
    <n v="20833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 "/>
    <s v="99 - MULTIPROVINCIAL"/>
    <n v="0"/>
    <n v="30000000"/>
    <n v="250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 "/>
    <s v="99 - MULTIPROVINCIAL"/>
    <n v="11300000"/>
    <n v="16300000"/>
    <n v="1441666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 "/>
    <s v="99 - MULTIPROVINCIAL"/>
    <n v="1500000"/>
    <n v="1500000"/>
    <n v="1250000"/>
  </r>
  <r>
    <s v="2024"/>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 "/>
    <s v="99 - MULTIPROVINCIAL"/>
    <n v="50000000"/>
    <n v="200000000"/>
    <n v="166666653"/>
  </r>
  <r>
    <s v="2024"/>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 "/>
    <s v="99 - MULTIPROVINCIAL"/>
    <n v="33110157"/>
    <n v="81610157"/>
    <n v="48487604.799999997"/>
  </r>
  <r>
    <s v="2024"/>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 "/>
    <s v="99 - MULTIPROVINCIAL"/>
    <n v="2955200"/>
    <n v="22955200"/>
    <n v="21119220.449999999"/>
  </r>
  <r>
    <s v="2024"/>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 "/>
    <s v="99 - MULTIPROVINCIAL"/>
    <n v="100000"/>
    <n v="100000"/>
    <n v="50000"/>
  </r>
  <r>
    <s v="2024"/>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 "/>
    <s v="99 - MULTIPROVINCIAL"/>
    <n v="20500000"/>
    <n v="500000"/>
    <n v="333334"/>
  </r>
  <r>
    <s v="2024"/>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 "/>
    <s v="99 - MULTIPROVINCIAL"/>
    <n v="3100000"/>
    <n v="8100000"/>
    <n v="7389565.4000000004"/>
  </r>
  <r>
    <s v="2024"/>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 "/>
    <s v="99 - MULTIPROVINCIAL"/>
    <n v="818000"/>
    <n v="818000"/>
    <n v="272667"/>
  </r>
  <r>
    <s v="2024"/>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 "/>
    <s v="99 - MULTIPROVINCIAL"/>
    <n v="1500000"/>
    <n v="1500000"/>
    <n v="666678"/>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 "/>
    <s v="99 - MULTIPROVINCIAL"/>
    <n v="1330000"/>
    <n v="3728150"/>
    <n v="2177063.5799999996"/>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75000"/>
    <n v="223300"/>
    <n v="146285"/>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 "/>
    <s v="99 - MULTIPROVINCIAL"/>
    <n v="0"/>
    <n v="10489850"/>
    <n v="1048985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1175000"/>
    <n v="1445000"/>
    <n v="618394.1399999999"/>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 "/>
    <s v="99 - MULTIPROVINCIAL"/>
    <n v="400000"/>
    <n v="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 "/>
    <s v="99 - MULTIPROVINCIAL"/>
    <n v="150000"/>
    <n v="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7 - OBRAS"/>
    <s v="2.7.1 - OBRAS EN EDIFICACIONES"/>
    <s v="N"/>
    <s v="00 - N/A"/>
    <s v="10 - FONDO GENERAL"/>
    <s v=" "/>
    <s v="99 - MULTIPROVINCIAL"/>
    <n v="0"/>
    <n v="72915408.120000005"/>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 "/>
    <s v="99 - MULTIPROVINCIAL"/>
    <n v="66473596"/>
    <n v="63093103.059999995"/>
    <n v="22471383.80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2094315.78"/>
    <n v="225748.75"/>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 "/>
    <s v="99 - MULTIPROVINCIAL"/>
    <n v="4629800"/>
    <n v="4561400"/>
    <n v="592024.14"/>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925000"/>
    <n v="2048850"/>
    <n v="1484912.589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 "/>
    <s v="99 - MULTIPROVINCIAL"/>
    <n v="0"/>
    <n v="684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10000"/>
    <n v="10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5032000"/>
    <n v="32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956900"/>
    <n v="3019034.13"/>
    <n v="2130743.7600000002"/>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19200"/>
    <n v="2357998"/>
    <n v="1797997.099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 "/>
    <s v="99 - MULTIPROVINCIAL"/>
    <n v="40000"/>
    <n v="485000"/>
    <n v="0"/>
  </r>
  <r>
    <s v="2024"/>
    <x v="0"/>
    <x v="0"/>
    <x v="1"/>
    <x v="7"/>
    <s v="2 - Poder Ejecutivo"/>
    <s v="0201 - PRESIDENCIA DE LA REPÚBLICA"/>
    <s v="0001 - GABINETE SOCIAL DE LA PRESIDENCI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 "/>
    <s v="99 - MULTIPROVINCIAL"/>
    <n v="0"/>
    <n v="365800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 "/>
    <s v="99 - MULTIPROVINCIAL"/>
    <n v="0"/>
    <n v="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 "/>
    <s v="99 - MULTIPROVINCIAL"/>
    <n v="12749927"/>
    <n v="11986562.16"/>
    <n v="7117931.1800000006"/>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71023511"/>
    <n v="47931806.629999995"/>
    <n v="17315827.68"/>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 "/>
    <s v="99 - MULTIPROVINCIAL"/>
    <n v="0"/>
    <n v="292099.20000000001"/>
    <n v="244012.2"/>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6"/>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n v="13856"/>
    <s v="32 - SANTO DOMINGO"/>
    <n v="25536489"/>
    <n v="13148006.070000002"/>
    <n v="837918"/>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 "/>
    <s v="99 - MULTIPROVINCIAL"/>
    <n v="5161944"/>
    <n v="4691544"/>
    <n v="4584489.01"/>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 "/>
    <s v="99 - MULTIPROVINCIAL"/>
    <n v="2201481"/>
    <n v="2220037.61"/>
    <n v="1554847.6700000002"/>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S"/>
    <s v="05 - CONSTRUCCIÓN CENTRO MODELO DE PRESTACIÓN DE SERVICIOS PARA MUJERES (CIUDAD MUJER)"/>
    <s v="10 - FONDO GENERAL"/>
    <n v="13856"/>
    <s v="32 - SANTO DOMINGO"/>
    <n v="24800000"/>
    <n v="31662927.849999998"/>
    <n v="6551710.4299999997"/>
  </r>
  <r>
    <s v="2024"/>
    <x v="0"/>
    <x v="0"/>
    <x v="1"/>
    <x v="7"/>
    <s v="2 - Poder Ejecutivo"/>
    <s v="0201 - PRESIDENCIA DE LA REPÚBLICA"/>
    <s v="0001 - GABINETE SOCIAL DE LA PRESIDENCIA"/>
    <s v="4 - SERVICIOS SOCIALES"/>
    <s v="4.5 - Protección social"/>
    <s v="4.5.09 - Juventud"/>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 "/>
    <s v="99 - MULTIPROVINCIAL"/>
    <n v="0"/>
    <n v="28800"/>
    <n v="0"/>
  </r>
  <r>
    <s v="2024"/>
    <x v="0"/>
    <x v="0"/>
    <x v="1"/>
    <x v="7"/>
    <s v="2 - Poder Ejecutivo"/>
    <s v="0201 - PRESIDENCIA DE LA REPÚBLICA"/>
    <s v="0001 - GABINETE SOCIAL DE LA PRESIDENCIA"/>
    <s v="4 - SERVICIOS SOCIALES"/>
    <s v="4.5 - Protección social"/>
    <s v="4.5.09 - Juventud"/>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N"/>
    <s v="00 - N/A"/>
    <s v="10 - FONDO GENERAL"/>
    <s v=" "/>
    <s v="99 - MULTIPROVINCIAL"/>
    <n v="1000000"/>
    <n v="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 "/>
    <s v="99 - MULTIPROVINCIAL"/>
    <n v="20203"/>
    <n v="0"/>
    <n v="0"/>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 "/>
    <s v="99 - MULTIPROVINCIAL"/>
    <n v="42325000"/>
    <n v="30513542.73"/>
    <n v="5906780.9199999999"/>
  </r>
  <r>
    <s v="2024"/>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 "/>
    <s v="99 - MULTIPROVINCIAL"/>
    <n v="4470000"/>
    <n v="4020610.0199999996"/>
    <n v="641083.27"/>
  </r>
  <r>
    <s v="2024"/>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 "/>
    <s v="99 - MULTIPROVINCIAL"/>
    <n v="0"/>
    <n v="832000"/>
    <n v="517383.84"/>
  </r>
  <r>
    <s v="2024"/>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 "/>
    <s v="99 - MULTIPROVINCIAL"/>
    <n v="10100000"/>
    <n v="5130000"/>
    <n v="32526.7"/>
  </r>
  <r>
    <s v="2024"/>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 "/>
    <s v="99 - MULTIPROVINCIAL"/>
    <n v="16196060"/>
    <n v="9371290.6400000006"/>
    <n v="863297.43"/>
  </r>
  <r>
    <s v="2024"/>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 "/>
    <s v="99 - MULTIPROVINCIAL"/>
    <n v="150000"/>
    <n v="1000000"/>
    <n v="0"/>
  </r>
  <r>
    <s v="2024"/>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 "/>
    <s v="99 - MULTIPROVINCIAL"/>
    <n v="0"/>
    <n v="6500"/>
    <n v="0"/>
  </r>
  <r>
    <s v="2024"/>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 "/>
    <s v="99 - MULTIPROVINCIAL"/>
    <n v="608400"/>
    <n v="330000"/>
    <n v="0"/>
  </r>
  <r>
    <s v="2024"/>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 "/>
    <s v="99 - MULTIPROVINCIAL"/>
    <n v="350000"/>
    <n v="100000"/>
    <n v="0"/>
  </r>
  <r>
    <s v="2024"/>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 "/>
    <s v="99 - MULTIPROVINCIAL"/>
    <n v="13000000"/>
    <n v="4048280.16"/>
    <n v="2632594.7999999998"/>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 "/>
    <s v="99 - MULTIPROVINCIAL"/>
    <n v="30115000"/>
    <n v="30115000"/>
    <n v="0"/>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 "/>
    <s v="99 - MULTIPROVINCIAL"/>
    <n v="9858507"/>
    <n v="9858507"/>
    <n v="0"/>
  </r>
  <r>
    <s v="2024"/>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 "/>
    <s v="25 - SANTIAGO"/>
    <n v="0"/>
    <n v="1298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 "/>
    <s v="99 - MULTIPROVINCIAL"/>
    <n v="9613425"/>
    <n v="21349255.800000001"/>
    <n v="1650410.6"/>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360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1787000"/>
    <n v="849801"/>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40200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711000"/>
    <n v="4735906"/>
    <n v="343501.49"/>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3031790"/>
    <n v="139995.20000000001"/>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8 - BIENES INTANGIBLES"/>
    <s v="N"/>
    <s v="00 - N/A"/>
    <s v="10 - FONDO GENERAL"/>
    <s v=" "/>
    <s v="99 - MULTIPROVINCIAL"/>
    <n v="0"/>
    <n v="5858915.2000000002"/>
    <n v="3422519.2"/>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395000"/>
    <n v="0"/>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 "/>
    <s v="99 - MULTIPROVINCIAL"/>
    <n v="450000"/>
    <n v="70000"/>
    <n v="69999.77"/>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 "/>
    <s v="99 - MULTIPROVINCIAL"/>
    <n v="300000"/>
    <n v="1094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 "/>
    <s v="99 - MULTIPROVINCIAL"/>
    <n v="21740000"/>
    <n v="172902963.44999999"/>
    <n v="170893222.04999998"/>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50 - CRÉDITO INTERNO"/>
    <s v=" "/>
    <s v="99 - MULTIPROVINCIAL"/>
    <n v="0"/>
    <n v="55100000"/>
    <n v="55099993.799999997"/>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20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2260000"/>
    <n v="861371.56"/>
    <n v="841187.10000000009"/>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600000"/>
    <n v="1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21300000"/>
    <n v="278250"/>
    <n v="234127.5"/>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21053219"/>
    <n v="6517890.5500000007"/>
    <n v="5532926.9199999971"/>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50 - CRÉDITO INTERNO"/>
    <s v=" "/>
    <s v="99 - MULTIPROVINCIAL"/>
    <n v="0"/>
    <n v="5967330.7999999998"/>
    <n v="5967330.7999999998"/>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500000"/>
    <n v="1207290.4000000001"/>
    <n v="621175.6"/>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 "/>
    <s v="99 - MULTIPROVINCIAL"/>
    <n v="600000"/>
    <n v="375"/>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500000"/>
    <n v="165000000"/>
    <n v="16500000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 "/>
    <s v="99 - MULTIPROVINCIAL"/>
    <n v="15000000"/>
    <n v="12000000"/>
    <n v="5851789.5299999993"/>
  </r>
  <r>
    <s v="2024"/>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 "/>
    <s v="99 - MULTIPROVINCIAL"/>
    <n v="4000000"/>
    <n v="25684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 "/>
    <s v="99 - MULTIPROVINCIAL"/>
    <n v="550000"/>
    <n v="965600"/>
    <n v="228640.01"/>
  </r>
  <r>
    <s v="2024"/>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 "/>
    <s v="99 - MULTIPROVINCIAL"/>
    <n v="2250000"/>
    <n v="11056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 "/>
    <s v="99 - MULTIPROVINCIAL"/>
    <n v="1500000"/>
    <n v="4610400"/>
    <n v="110400"/>
  </r>
  <r>
    <s v="2024"/>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 "/>
    <s v="99 - MULTIPROVINCIAL"/>
    <n v="125000"/>
    <n v="125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 "/>
    <s v="99 - MULTIPROVINCIAL"/>
    <n v="100000"/>
    <n v="25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 "/>
    <s v="99 - MULTIPROVINCIAL"/>
    <n v="50000"/>
    <n v="50000"/>
    <n v="0"/>
  </r>
  <r>
    <s v="2024"/>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 "/>
    <s v="99 - MULTIPROVINCIAL"/>
    <n v="2500000"/>
    <n v="0"/>
    <n v="0"/>
  </r>
  <r>
    <s v="2024"/>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 "/>
    <s v="99 - MULTIPROVINCIAL"/>
    <n v="902000000"/>
    <n v="914000000"/>
    <n v="888694064.86000013"/>
  </r>
  <r>
    <s v="2024"/>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50 - CRÉDITO INTERNO"/>
    <s v=" "/>
    <s v="99 - MULTIPROVINCIAL"/>
    <n v="0"/>
    <n v="80800000"/>
    <n v="42148627.410000004"/>
  </r>
  <r>
    <s v="2024"/>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 "/>
    <s v="99 - MULTIPROVINCIAL"/>
    <n v="1800000"/>
    <n v="1840000"/>
    <n v="0"/>
  </r>
  <r>
    <s v="2024"/>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 "/>
    <s v="99 - MULTIPROVINCIAL"/>
    <n v="6000000"/>
    <n v="6000000"/>
    <n v="0"/>
  </r>
  <r>
    <s v="2024"/>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 "/>
    <s v="99 - MULTIPROVINCIAL"/>
    <n v="16000000"/>
    <n v="16000000"/>
    <n v="0"/>
  </r>
  <r>
    <s v="2024"/>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 "/>
    <s v="99 - MULTIPROVINCIAL"/>
    <n v="14000000"/>
    <n v="2360305"/>
    <n v="250042"/>
  </r>
  <r>
    <s v="2024"/>
    <x v="0"/>
    <x v="0"/>
    <x v="1"/>
    <x v="7"/>
    <s v="2 - Poder Ejecutivo"/>
    <s v="0201 - PRESIDENCIA DE LA REPÚBLICA"/>
    <s v="0003 - PLAN PRESIDENCIAL CONTRA LA POBREZA"/>
    <s v="4 - SERVICIOS SOCIALES"/>
    <s v="4.5 - Protección social"/>
    <s v="4.5.10 - Asistencia social"/>
    <s v="2.7 - OBRAS"/>
    <s v="2.7.1 - OBRAS EN EDIFICACIONES"/>
    <s v="N"/>
    <s v="00 - N/A"/>
    <s v="10 - FONDO GENERAL"/>
    <s v=" "/>
    <s v="99 - MULTIPROVINCIAL"/>
    <n v="6100000"/>
    <n v="6100000"/>
    <n v="4007154.42"/>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 "/>
    <s v="99 - MULTIPROVINCIAL"/>
    <n v="51786276"/>
    <n v="15412066.349999998"/>
    <n v="9339467.8699999992"/>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 "/>
    <s v="99 - MULTIPROVINCIAL"/>
    <n v="6036500"/>
    <n v="2743509.3"/>
    <n v="1340644.02"/>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 "/>
    <s v="99 - MULTIPROVINCIAL"/>
    <n v="9503200"/>
    <n v="4772184"/>
    <n v="3880456.84"/>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 "/>
    <s v="99 - MULTIPROVINCIAL"/>
    <n v="4064640"/>
    <n v="1285158.32"/>
    <n v="534639.12"/>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50 - CRÉDITO INTERNO"/>
    <s v=" "/>
    <s v="99 - MULTIPROVINCIAL"/>
    <n v="0"/>
    <n v="367800"/>
    <n v="331020.08"/>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 "/>
    <s v="99 - MULTIPROVINCIAL"/>
    <n v="83700"/>
    <n v="517882.8"/>
    <n v="114047"/>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 "/>
    <s v="99 - MULTIPROVINCIAL"/>
    <n v="76500"/>
    <n v="2160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9 - EDIFICIOS, ESTRUCTURAS, TIERRAS, TERRENOS Y OBJETOS DE VALOR"/>
    <s v="N"/>
    <s v="00 - N/A"/>
    <s v="10 - FONDO GENERAL"/>
    <s v=" "/>
    <s v="99 - MULTIPROVINCIAL"/>
    <n v="0"/>
    <n v="166400"/>
    <n v="0"/>
  </r>
  <r>
    <s v="2024"/>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 "/>
    <s v="99 - MULTIPROVINCIAL"/>
    <n v="17205750"/>
    <n v="13705750"/>
    <n v="1584881.39"/>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 "/>
    <s v="99 - MULTIPROVINCIAL"/>
    <n v="2900000"/>
    <n v="6800000"/>
    <n v="11180"/>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 "/>
    <s v="99 - MULTIPROVINCIAL"/>
    <n v="85000000"/>
    <n v="27650000"/>
    <n v="20390021.129999999"/>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13689680"/>
    <n v="109119178.58"/>
    <n v="4730003.8099999996"/>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 "/>
    <s v="99 - MULTIPROVINCIAL"/>
    <n v="500000"/>
    <n v="2255000"/>
    <n v="0"/>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 "/>
    <s v="99 - MULTIPROVINCIAL"/>
    <n v="17000000"/>
    <n v="10000000"/>
    <n v="9667179.0999999996"/>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 "/>
    <s v="99 - MULTIPROVINCIAL"/>
    <n v="700000"/>
    <n v="401000"/>
    <n v="1062"/>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 "/>
    <s v="99 - MULTIPROVINCIAL"/>
    <n v="50000"/>
    <n v="3635626"/>
    <n v="3331706.4000000004"/>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 "/>
    <s v="99 - MULTIPROVINCIAL"/>
    <n v="15000000"/>
    <n v="325407980"/>
    <n v="0"/>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88000000"/>
    <n v="400328837.72000003"/>
    <n v="20265500"/>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 "/>
    <s v="99 - MULTIPROVINCIAL"/>
    <n v="7020000"/>
    <n v="8003374"/>
    <n v="70800"/>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 "/>
    <s v="99 - MULTIPROVINCIAL"/>
    <n v="115900000"/>
    <n v="14400000"/>
    <n v="12276482.390000001"/>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401942250"/>
    <n v="85615525.159999996"/>
    <n v="8603543.6899999976"/>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 "/>
    <s v="99 - MULTIPROVINCIAL"/>
    <n v="20000"/>
    <n v="6363000.4600000009"/>
    <n v="0"/>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 "/>
    <s v="99 - MULTIPROVINCIAL"/>
    <n v="700000"/>
    <n v="625000"/>
    <n v="154883.56"/>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04187758.56"/>
    <n v="0"/>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 "/>
    <s v="99 - MULTIPROVINCIAL"/>
    <n v="811922"/>
    <n v="811921.54"/>
    <n v="0"/>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 "/>
    <s v="99 - MULTIPROVINCIAL"/>
    <n v="60000000"/>
    <n v="63500000"/>
    <n v="55525683.640000001"/>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10 - FONDO GENERAL"/>
    <s v=" "/>
    <s v="99 - MULTIPROVINCIAL"/>
    <n v="1000000"/>
    <n v="5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 "/>
    <s v="99 - MULTIPROVINCIAL"/>
    <n v="114282940"/>
    <n v="63294580.520000003"/>
    <n v="22782314.449999999"/>
  </r>
  <r>
    <s v="2024"/>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 "/>
    <s v="99 - MULTIPROVINCIAL"/>
    <n v="300000"/>
    <n v="300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 "/>
    <s v="99 - MULTIPROVINCIAL"/>
    <n v="3200000"/>
    <n v="3887205.02"/>
    <n v="96059.98"/>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600000"/>
    <n v="577794.98"/>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43000"/>
    <n v="42861.77"/>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26000"/>
    <n v="25488"/>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1218000"/>
    <n v="521715"/>
  </r>
  <r>
    <s v="2024"/>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65182697.140000001"/>
    <n v="29566440.719999999"/>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 "/>
    <s v="99 - MULTIPROVINCIAL"/>
    <n v="0"/>
    <n v="532600"/>
    <n v="28243.3"/>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2 - MOBILIARIO Y EQUIPO DE AUDIO, AUDIOVISUAL, RECREATIVO Y EDUCACIONAL"/>
    <s v="N"/>
    <s v="00 - N/A"/>
    <s v="40 - TRANSFERENCIAS"/>
    <s v=" "/>
    <s v="99 - MULTIPROVINCIAL"/>
    <n v="0"/>
    <n v="1387600"/>
    <n v="132160"/>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4 - VEHÍCULOS Y EQUIPO DE TRANSPORTE, TRACCIÓN Y ELEVACIÓN"/>
    <s v="N"/>
    <s v="00 - N/A"/>
    <s v="40 - TRANSFERENCIAS"/>
    <s v=" "/>
    <s v="99 - MULTIPROVINCIAL"/>
    <n v="0"/>
    <n v="149400"/>
    <n v="148499.99"/>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40 - TRANSFERENCIAS"/>
    <s v=" "/>
    <s v="99 - MULTIPROVINCIAL"/>
    <n v="0"/>
    <n v="1199534.24"/>
    <n v="297244.36"/>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6 - EQUIPOS DE DEFENSA Y SEGURIDAD"/>
    <s v="N"/>
    <s v="00 - N/A"/>
    <s v="40 - TRANSFERENCIAS"/>
    <s v=" "/>
    <s v="99 - MULTIPROVINCIAL"/>
    <n v="0"/>
    <n v="310800"/>
    <n v="158214.39999999999"/>
  </r>
  <r>
    <s v="2024"/>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 "/>
    <s v="99 - MULTIPROVINCIAL"/>
    <n v="33700000"/>
    <n v="31496491.709999997"/>
    <n v="2951924.1599999997"/>
  </r>
  <r>
    <s v="2024"/>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 "/>
    <s v="99 - MULTIPROVINCIAL"/>
    <n v="2700000"/>
    <n v="4038368"/>
    <n v="1140588"/>
  </r>
  <r>
    <s v="2024"/>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 "/>
    <s v="99 - MULTIPROVINCIAL"/>
    <n v="550000"/>
    <n v="450000"/>
    <n v="0"/>
  </r>
  <r>
    <s v="2024"/>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 "/>
    <s v="99 - MULTIPROVINCIAL"/>
    <n v="14200000"/>
    <n v="3000000"/>
    <n v="0"/>
  </r>
  <r>
    <s v="2024"/>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 "/>
    <s v="99 - MULTIPROVINCIAL"/>
    <n v="7350000"/>
    <n v="14029455.779999999"/>
    <n v="4295621.5399999991"/>
  </r>
  <r>
    <s v="2024"/>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 "/>
    <s v="99 - MULTIPROVINCIAL"/>
    <n v="700000"/>
    <n v="350000"/>
    <n v="0"/>
  </r>
  <r>
    <s v="2024"/>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 "/>
    <s v="99 - MULTIPROVINCIAL"/>
    <n v="200000"/>
    <n v="200000"/>
    <n v="0"/>
  </r>
  <r>
    <s v="2024"/>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 "/>
    <s v="99 - MULTIPROVINCIAL"/>
    <n v="100000"/>
    <n v="1700000"/>
    <n v="0"/>
  </r>
  <r>
    <s v="2024"/>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 "/>
    <s v="99 - MULTIPROVINCIAL"/>
    <n v="50000"/>
    <n v="50000"/>
    <n v="21771"/>
  </r>
  <r>
    <s v="2024"/>
    <x v="0"/>
    <x v="0"/>
    <x v="1"/>
    <x v="7"/>
    <s v="2 - Poder Ejecutivo"/>
    <s v="0201 - PRESIDENCIA DE LA REPÚBLICA"/>
    <s v="0007 - PROGRAMA SUPÉRATE"/>
    <s v="4 - SERVICIOS SOCIALES"/>
    <s v="4.5 - Protección social"/>
    <s v="4.5.10 - Asistencia social"/>
    <s v="2.7 - OBRAS"/>
    <s v="2.7.1 - OBRAS EN EDIFICACIONES"/>
    <s v="N"/>
    <s v="00 - N/A"/>
    <s v="10 - FONDO GENERAL"/>
    <s v=" "/>
    <s v="99 - MULTIPROVINCIAL"/>
    <n v="37500000"/>
    <n v="41843719.640000001"/>
    <n v="18419687.940000001"/>
  </r>
  <r>
    <s v="2024"/>
    <x v="0"/>
    <x v="0"/>
    <x v="1"/>
    <x v="7"/>
    <s v="2 - Poder Ejecutivo"/>
    <s v="0201 - PRESIDENCIA DE LA REPÚBLICA"/>
    <s v="0007 - PROGRAMA SUPÉRATE"/>
    <s v="4 - SERVICIOS SOCIALES"/>
    <s v="4.5 - Protección social"/>
    <s v="4.5.10 - Asistencia social"/>
    <s v="2.7 - OBRAS"/>
    <s v="2.7.1 - OBRAS EN EDIFICACIONES"/>
    <s v="N"/>
    <s v="00 - N/A"/>
    <s v="60 - CREDITO EXTERNO"/>
    <s v=" "/>
    <s v="99 - MULTIPROVINCIAL"/>
    <n v="542250000"/>
    <n v="129250000"/>
    <n v="0"/>
  </r>
  <r>
    <s v="2024"/>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 "/>
    <s v="99 - MULTIPROVINCIAL"/>
    <n v="168000000"/>
    <n v="16800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 "/>
    <s v="99 - MULTIPROVINCIAL"/>
    <n v="0"/>
    <n v="3405000"/>
    <n v="2210573.5299999998"/>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 "/>
    <s v="99 - MULTIPROVINCIAL"/>
    <n v="0"/>
    <n v="1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 "/>
    <s v="99 - MULTIPROVINCIAL"/>
    <n v="0"/>
    <n v="600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 "/>
    <s v="99 - MULTIPROVINCIAL"/>
    <n v="0"/>
    <n v="55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9 - EDIFICIOS, ESTRUCTURAS, TIERRAS, TERRENOS Y OBJETOS DE VALOR"/>
    <s v="N"/>
    <s v="00 - N/A"/>
    <s v="10 - FONDO GENERAL"/>
    <s v=" "/>
    <s v="99 - MULTIPROVINCIAL"/>
    <n v="0"/>
    <n v="10035000"/>
    <n v="31712.5"/>
  </r>
  <r>
    <s v="2024"/>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 "/>
    <s v="99 - MULTIPROVINCIAL"/>
    <n v="0"/>
    <n v="480000"/>
    <n v="0"/>
  </r>
  <r>
    <s v="2024"/>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 "/>
    <s v="99 - MULTIPROVINCIAL"/>
    <n v="0"/>
    <n v="120000"/>
    <n v="0"/>
  </r>
  <r>
    <s v="2024"/>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 "/>
    <s v="99 - MULTIPROVINCIAL"/>
    <n v="5500000"/>
    <n v="91322660"/>
    <n v="73670318.629999995"/>
  </r>
  <r>
    <s v="2024"/>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 "/>
    <s v="99 - MULTIPROVINCIAL"/>
    <n v="500000"/>
    <n v="1139000"/>
    <n v="1138593.33"/>
  </r>
  <r>
    <s v="2024"/>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 "/>
    <s v="99 - MULTIPROVINCIAL"/>
    <n v="0"/>
    <n v="100000"/>
    <n v="67000"/>
  </r>
  <r>
    <s v="2024"/>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 "/>
    <s v="99 - MULTIPROVINCIAL"/>
    <n v="3000000"/>
    <n v="2000000"/>
    <n v="0"/>
  </r>
  <r>
    <s v="2024"/>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 "/>
    <s v="99 - MULTIPROVINCIAL"/>
    <n v="0"/>
    <n v="2771543"/>
    <n v="2536362.7999999998"/>
  </r>
  <r>
    <s v="2024"/>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 "/>
    <s v="99 - MULTIPROVINCIAL"/>
    <n v="0"/>
    <n v="200000"/>
    <n v="42126"/>
  </r>
  <r>
    <s v="2024"/>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 "/>
    <s v="99 - MULTIPROVINCIAL"/>
    <n v="0"/>
    <n v="60000000"/>
    <n v="0"/>
  </r>
  <r>
    <s v="2024"/>
    <x v="0"/>
    <x v="0"/>
    <x v="1"/>
    <x v="7"/>
    <s v="2 - Poder Ejecutivo"/>
    <s v="0201 - PRESIDENCIA DE LA REPÚBLICA"/>
    <s v="0008 - ADMINISTRADORA DE SUBSIDIOS SOCIALES"/>
    <s v="4 - SERVICIOS SOCIALES"/>
    <s v="4.5 - Protección social"/>
    <s v="4.5.10 - Asistencia social"/>
    <s v="2.7 - OBRAS"/>
    <s v="2.7.1 - OBRAS EN EDIFICACIONES"/>
    <s v="N"/>
    <s v="00 - N/A"/>
    <s v="10 - FONDO GENERAL"/>
    <s v=" "/>
    <s v="99 - MULTIPROVINCIAL"/>
    <n v="2000000"/>
    <n v="0"/>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1964500"/>
    <n v="1777200"/>
    <n v="283264.90000000002"/>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1576933"/>
    <n v="1339733"/>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4614000"/>
    <n v="461400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607000"/>
    <n v="36161.1"/>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37500"/>
    <n v="0"/>
  </r>
  <r>
    <s v="2024"/>
    <x v="0"/>
    <x v="0"/>
    <x v="1"/>
    <x v="7"/>
    <s v="2 - Poder Ejecutivo"/>
    <s v="0201 - PRESIDENCIA DE LA REPÚBLICA"/>
    <s v="0009 - COMISIÓN PRESIDENCIAL DE APOYO AL DESARROLLO PROVINCIAL"/>
    <s v="1 - SERVICIOS  GENERALES"/>
    <s v="1.1 - Administración general"/>
    <s v="1.1.01 - Órganos ejecutivos y legislativos"/>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2500000"/>
    <n v="6666000"/>
    <n v="373670.6"/>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500000"/>
    <n v="284000"/>
    <n v="229521.58"/>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4000000"/>
    <n v="200000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400000"/>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3845712"/>
    <n v="28751370.939999998"/>
    <n v="26625029.57"/>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63567307"/>
    <n v="116131250.84999999"/>
    <n v="61019996.250000007"/>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18241063"/>
    <n v="64773684.859999992"/>
    <n v="36560556.010000005"/>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27806785"/>
    <n v="34905119.560000002"/>
    <n v="19889954.800000001"/>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1128082"/>
    <n v="1128082"/>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 DESTACAMENTOS POLICIALES EN COMUNIDADES DE LA PROVINCIA PEDERNALES"/>
    <s v="10 - FONDO GENERAL"/>
    <n v="14566"/>
    <s v="16 - PEDERNALES"/>
    <n v="2400000"/>
    <n v="23914778.09"/>
    <n v="15041578.409999998"/>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54508365"/>
    <n v="59979491.170000002"/>
    <n v="31068875.010000005"/>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10203084"/>
    <n v="17485892.789999999"/>
    <n v="9069912.5300000012"/>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710114"/>
    <n v="130028.79999999981"/>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710114"/>
    <n v="130028.73999999999"/>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11599688"/>
    <n v="9888613.2799999993"/>
    <n v="7950019.1699999999"/>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s v="1 - SERVICIOS  GENERALES"/>
    <s v="1.4 - Justicia, orden público y seguridad"/>
    <s v="1.4.05 - Servicios de migraciones"/>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s v="2 - SERVICIOS ECONÓMICOS"/>
    <s v="2.5 - Minería, manufactura y construcción"/>
    <s v="2.5.02 - Manufacturas"/>
    <s v="2.7 - OBRAS"/>
    <s v="2.7.1 - OBRAS EN EDIFICACIONES"/>
    <s v="S"/>
    <s v="90 - CONSTRUCCIÓN DE OFICINAS Y NAVES INDUSTRIALES DE ZONA FRANCA DISDO, MUNICIPIO SANTO DOMINGO OESTE, PROVINCIA SANTO DOMINGO"/>
    <s v="10 - FONDO GENERAL"/>
    <n v="14248"/>
    <s v="32 - SANTO DOMINGO"/>
    <n v="0"/>
    <n v="1993754.8199999998"/>
    <n v="1985056.3"/>
  </r>
  <r>
    <s v="2024"/>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19268817"/>
    <n v="223575.41000000015"/>
    <n v="0"/>
  </r>
  <r>
    <s v="2024"/>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6462128"/>
    <n v="7370479.6100000003"/>
    <n v="7053475.609999999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2393489"/>
    <n v="2850995.19"/>
    <n v="1462934.19"/>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4317004"/>
    <n v="8271388.1500000004"/>
    <n v="1914479.5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28339230"/>
    <n v="578637.4800000004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4319869"/>
    <n v="431986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37399895"/>
    <n v="44492141.350000001"/>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4000000"/>
    <n v="5670485.5199999996"/>
    <n v="5529781.3000000007"/>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000000"/>
    <n v="6240000"/>
    <n v="4420174.649999999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3466653"/>
    <n v="17234641.539999999"/>
    <n v="3895872.8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1602705"/>
    <n v="6753522.8600000003"/>
    <n v="3438719.82"/>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3612275"/>
    <n v="27619179.530000001"/>
    <n v="3142313.61"/>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2782425"/>
    <n v="28242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2252365"/>
    <n v="25236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3694504"/>
    <n v="150266.2000000001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6 - CONSTRUCCIÓN DE FUNERARIA EN EL DISTRITO MUNICIPAL LA SABINA, MUNICIPIO CONSTANZA, PROVINCIA LA VEGA."/>
    <s v="10 - FONDO GENERAL"/>
    <n v="14628"/>
    <s v="13 - LA VEGA"/>
    <n v="0"/>
    <n v="1993399.7899999998"/>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8967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0"/>
    <n v="1601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PARACIÓN CANCHA DE BALONCESTO DEL SECTOR LA MADRE, MUNICIPIO VILLA JARAGUA, PROVINCIA BAHORUCO"/>
    <s v="10 - FONDO GENERAL"/>
    <n v="14205"/>
    <s v="03 - BAHORUCO"/>
    <n v="0"/>
    <n v="193301"/>
    <n v="188817.67999999996"/>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2349139"/>
    <n v="349139"/>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2068370"/>
    <n v="1068370"/>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s v="4 - SERVICIOS SOCIALES"/>
    <s v="4.5 - Protección social"/>
    <s v="4.5.09 - Juventud"/>
    <s v="2.7 - OBRAS"/>
    <s v="2.7.1 - OBRAS EN EDIFICACIONES"/>
    <s v="S"/>
    <s v="60 - CONSTRUCCIÓN DE OFICINAS GUBERNAMENTALES DE ARROYO SALADO, MUNICIPIO DE CABRERA, PROVINCIA MARÍA TRINIDAD SÁNCHEZ"/>
    <s v="10 - FONDO GENERAL"/>
    <n v="14227"/>
    <s v="14 - MARIA TRINIDAD SANCHEZ"/>
    <n v="2285637"/>
    <n v="23494070.940000001"/>
    <n v="20945871.670000002"/>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 "/>
    <s v="99 - MULTIPROVINCIAL"/>
    <n v="46760098"/>
    <n v="30283609"/>
    <n v="19225867.719999995"/>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 "/>
    <s v="99 - MULTIPROVINCIAL"/>
    <n v="0"/>
    <n v="21200000"/>
    <n v="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4943000"/>
    <n v="2330000"/>
    <n v="1789001.97"/>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 "/>
    <s v="99 - MULTIPROVINCIAL"/>
    <n v="0"/>
    <n v="3300000"/>
    <n v="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5000000"/>
    <n v="15742000"/>
    <n v="3235202.4"/>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5720205"/>
    <n v="20682808"/>
    <n v="17382023.300000001"/>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325000"/>
    <n v="4825400"/>
    <n v="4464403.63"/>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1761000"/>
    <n v="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 "/>
    <s v="99 - MULTIPROVINCIAL"/>
    <n v="168448100"/>
    <n v="89152653.730000004"/>
    <n v="24115185.5"/>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15497434.18"/>
    <n v="6203249.9700000007"/>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4 - CONSTRUCCIÓN DE ECO-VIVIENDAS PARA CIUDADANOS EN CONDICION DE POBREZA MULTIDIMENSIONAL EN EL MUNICIPIO DE BARAHONA, PROVINCIA BARAHONA"/>
    <s v="10 - FONDO GENERAL"/>
    <n v="15137"/>
    <s v="04 - BARAHONA"/>
    <n v="0"/>
    <n v="22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22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1184168.3999999999"/>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1079999.96"/>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11268565"/>
    <n v="62602327.539999992"/>
    <n v="30333879.909999996"/>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n v="15137"/>
    <s v="04 - BARAHONA"/>
    <n v="10000000"/>
    <n v="28085613.080000002"/>
    <n v="19251074.919999998"/>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36322869"/>
    <n v="16250000"/>
    <n v="14819167.140000001"/>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4128082.399999999"/>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0"/>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0"/>
    <n v="10215720.07"/>
    <n v="9884076.4199999999"/>
  </r>
  <r>
    <s v="2024"/>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 "/>
    <s v="99 - MULTIPROVINCIAL"/>
    <n v="4000000"/>
    <n v="992516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 "/>
    <s v="99 - MULTIPROVINCIAL"/>
    <n v="0"/>
    <n v="25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 "/>
    <s v="99 - MULTIPROVINCIAL"/>
    <n v="1000000"/>
    <n v="1000000"/>
    <n v="87662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01 - DISTRITO NACIONAL"/>
    <n v="3500000"/>
    <n v="3500000"/>
    <n v="35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02 - AZUA"/>
    <n v="8500000"/>
    <n v="8500000"/>
    <n v="85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10 - INDEPENDENCIA"/>
    <n v="5000000"/>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11 - LA ALTAGRACIA"/>
    <n v="5000000"/>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13 - LA VEGA"/>
    <n v="3500000"/>
    <n v="3500000"/>
    <n v="35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22 - SAN JUAN"/>
    <n v="5000000"/>
    <n v="5000000"/>
    <n v="36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27 - VALVERDE"/>
    <n v="3500000"/>
    <n v="3500000"/>
    <n v="35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32 - SANTO DOMINGO"/>
    <n v="22000000"/>
    <n v="22000000"/>
    <n v="1700000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 "/>
    <s v="99 - MULTIPROVINCIAL"/>
    <n v="1829917"/>
    <n v="5009917"/>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 "/>
    <s v="99 - MULTIPROVINCIAL"/>
    <n v="1050000"/>
    <n v="105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 "/>
    <s v="99 - MULTIPROVINCIAL"/>
    <n v="100000"/>
    <n v="100000"/>
    <n v="26550"/>
  </r>
  <r>
    <s v="2024"/>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 "/>
    <s v="99 - MULTIPROVINCIAL"/>
    <n v="600000"/>
    <n v="600000"/>
    <n v="0"/>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 "/>
    <s v="99 - MULTIPROVINCIAL"/>
    <n v="150000"/>
    <n v="150000"/>
    <n v="133511.6"/>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5 - MAQUINARIA, OTROS EQUIPOS Y HERRAMIENTAS"/>
    <s v="N"/>
    <s v="00 - N/A"/>
    <s v="10 - FONDO GENERAL"/>
    <s v=" "/>
    <s v="99 - MULTIPROVINCIAL"/>
    <n v="0"/>
    <n v="63000"/>
    <n v="26845"/>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7 - OBRAS"/>
    <s v="2.7.1 - OBRAS EN EDIFICACIONES"/>
    <s v="N"/>
    <s v="00 - N/A"/>
    <s v="70 - DONACION EXTERNA"/>
    <s v=" "/>
    <s v="99 - MULTIPROVINCIAL"/>
    <n v="6994973"/>
    <n v="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 "/>
    <s v="99 - MULTIPROVINCIAL"/>
    <n v="14910732"/>
    <n v="30455934.09"/>
    <n v="4395693.33"/>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831834"/>
    <n v="1567573.0999999999"/>
    <n v="1475244.09"/>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9350"/>
    <n v="37317.5"/>
    <n v="37317.5"/>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0710000"/>
    <n v="1578000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7642201"/>
    <n v="12566795.99"/>
    <n v="6528719.1999999993"/>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18000"/>
    <n v="1039593"/>
    <n v="684852.98"/>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 "/>
    <s v="99 - MULTIPROVINCIAL"/>
    <n v="7200000"/>
    <n v="4532647"/>
    <n v="64224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 "/>
    <s v="99 - MULTIPROVINCIAL"/>
    <n v="0"/>
    <n v="6833313.1200000001"/>
    <n v="1333967.69"/>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 "/>
    <s v="99 - MULTIPROVINCIAL"/>
    <n v="0"/>
    <n v="4542286"/>
    <n v="1279954.73"/>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 "/>
    <s v="99 - MULTIPROVINCIAL"/>
    <n v="0"/>
    <n v="1325440"/>
    <n v="154968.85999999999"/>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 "/>
    <s v="99 - MULTIPROVINCIAL"/>
    <n v="0"/>
    <n v="12462000"/>
    <n v="0"/>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 "/>
    <s v="99 - MULTIPROVINCIAL"/>
    <n v="0"/>
    <n v="328016"/>
    <n v="49093.31"/>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 "/>
    <s v="99 - MULTIPROVINCIAL"/>
    <n v="8707001"/>
    <n v="1325322"/>
    <n v="113192.73999999999"/>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 "/>
    <s v="99 - MULTIPROVINCIAL"/>
    <n v="10000000"/>
    <n v="12668800"/>
    <n v="25622.52"/>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 "/>
    <s v="99 - MULTIPROVINCIAL"/>
    <n v="5000000"/>
    <n v="600000"/>
    <n v="487340"/>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20 - FONDOS CON DESTINO ESPECÍFICO"/>
    <s v=" "/>
    <s v="99 - MULTIPROVINCIAL"/>
    <n v="0"/>
    <n v="251000"/>
    <n v="0"/>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 "/>
    <s v="99 - MULTIPROVINCIAL"/>
    <n v="15000000"/>
    <n v="3150000"/>
    <n v="3045001.09"/>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 "/>
    <s v="99 - MULTIPROVINCIAL"/>
    <n v="30000000"/>
    <n v="230000"/>
    <n v="113280"/>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 "/>
    <s v="99 - MULTIPROVINCIAL"/>
    <n v="8025000"/>
    <n v="4811679"/>
    <n v="4286487.4700000007"/>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 "/>
    <s v="99 - MULTIPROVINCIAL"/>
    <n v="55000000"/>
    <n v="13452076"/>
    <n v="229780.01"/>
  </r>
  <r>
    <s v="2024"/>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 "/>
    <s v="99 - MULTIPROVINCIAL"/>
    <n v="577543"/>
    <n v="197543"/>
    <n v="89206.11"/>
  </r>
  <r>
    <s v="2024"/>
    <x v="0"/>
    <x v="0"/>
    <x v="1"/>
    <x v="7"/>
    <s v="2 - Poder Ejecutivo"/>
    <s v="0201 - PRESIDENCIA DE LA REPÚBLICA"/>
    <s v="0014 - COMEDORES ECONOMICOS DEL ESTADO"/>
    <s v="4 - SERVICIOS SOCIALES"/>
    <s v="4.5 - Protección social"/>
    <s v="4.5.10 - Asistencia social"/>
    <s v="2.6 - BIENES MUEBLES, INMUEBLES E INTANGIBLES"/>
    <s v="2.6.8 - BIENES INTANGIBLES"/>
    <s v="N"/>
    <s v="00 - N/A"/>
    <s v="10 - FONDO GENERAL"/>
    <s v=" "/>
    <s v="99 - MULTIPROVINCIAL"/>
    <n v="0"/>
    <n v="450000"/>
    <n v="0"/>
  </r>
  <r>
    <s v="2024"/>
    <x v="0"/>
    <x v="0"/>
    <x v="1"/>
    <x v="7"/>
    <s v="2 - Poder Ejecutivo"/>
    <s v="0201 - PRESIDENCIA DE LA REPÚBLICA"/>
    <s v="0014 - COMEDORES ECONOMICOS DEL ESTADO"/>
    <s v="4 - SERVICIOS SOCIALES"/>
    <s v="4.5 - Protección social"/>
    <s v="4.5.10 - Asistencia social"/>
    <s v="2.6 - BIENES MUEBLES, INMUEBLES E INTANGIBLES"/>
    <s v="2.6.9 - EDIFICIOS, ESTRUCTURAS, TIERRAS, TERRENOS Y OBJETOS DE VALOR"/>
    <s v="N"/>
    <s v="00 - N/A"/>
    <s v="20 - FONDOS CON DESTINO ESPECÍFICO"/>
    <s v=" "/>
    <s v="99 - MULTIPROVINCIAL"/>
    <n v="0"/>
    <n v="55000"/>
    <n v="0"/>
  </r>
  <r>
    <s v="2024"/>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 "/>
    <s v="99 - MULTIPROVINCIAL"/>
    <n v="40000000"/>
    <n v="68129450.439999998"/>
    <n v="15806355.539999999"/>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 "/>
    <s v="99 - MULTIPROVINCIAL"/>
    <n v="994320"/>
    <n v="805030"/>
    <n v="437290.02"/>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0"/>
    <n v="97590"/>
    <n v="22762.43"/>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8 - BIENES INTANGIBLES"/>
    <s v="N"/>
    <s v="00 - N/A"/>
    <s v="10 - FONDO GENERAL"/>
    <s v=" "/>
    <s v="99 - MULTIPROVINCIAL"/>
    <n v="0"/>
    <n v="91700"/>
    <n v="7788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 "/>
    <s v="99 - MULTIPROVINCIAL"/>
    <n v="2400000"/>
    <n v="1710530"/>
    <n v="930638.81"/>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 "/>
    <s v="99 - MULTIPROVINCIAL"/>
    <n v="100000"/>
    <n v="360722"/>
    <n v="21594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 "/>
    <s v="99 - MULTIPROVINCIAL"/>
    <n v="0"/>
    <n v="215000"/>
    <n v="213600.06"/>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 "/>
    <s v="99 - MULTIPROVINCIAL"/>
    <n v="5873072"/>
    <n v="6019052"/>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 "/>
    <s v="99 - MULTIPROVINCIAL"/>
    <n v="2030589"/>
    <n v="2948920"/>
    <n v="1830035.68"/>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6 - EQUIPOS DE DEFENSA Y SEGURIDAD"/>
    <s v="N"/>
    <s v="00 - N/A"/>
    <s v="10 - FONDO GENERAL"/>
    <s v=" "/>
    <s v="99 - MULTIPROVINCIAL"/>
    <n v="0"/>
    <n v="193638"/>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 "/>
    <s v="99 - MULTIPROVINCIAL"/>
    <n v="0"/>
    <n v="500000"/>
    <n v="0"/>
  </r>
  <r>
    <s v="2024"/>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 "/>
    <s v="99 - MULTIPROVINCIAL"/>
    <n v="11000000"/>
    <n v="8388199"/>
    <n v="2115002.87"/>
  </r>
  <r>
    <s v="2024"/>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 "/>
    <s v="99 - MULTIPROVINCIAL"/>
    <n v="2828780"/>
    <n v="1920429.99"/>
    <n v="363218.94999999995"/>
  </r>
  <r>
    <s v="2024"/>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 "/>
    <s v="99 - MULTIPROVINCIAL"/>
    <n v="220272"/>
    <n v="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 "/>
    <s v="99 - MULTIPROVINCIAL"/>
    <n v="2000000"/>
    <n v="100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 "/>
    <s v="99 - MULTIPROVINCIAL"/>
    <n v="567400"/>
    <n v="452400"/>
    <n v="205315"/>
  </r>
  <r>
    <s v="2024"/>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 "/>
    <s v="99 - MULTIPROVINCIAL"/>
    <n v="240000"/>
    <n v="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 "/>
    <s v="99 - MULTIPROVINCIAL"/>
    <n v="129900"/>
    <n v="3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8 - BIENES INTANGIBLES"/>
    <s v="N"/>
    <s v="00 - N/A"/>
    <s v="10 - FONDO GENERAL"/>
    <s v=" "/>
    <s v="99 - MULTIPROVINCIAL"/>
    <n v="42470"/>
    <n v="0"/>
    <n v="0"/>
  </r>
  <r>
    <s v="2024"/>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 "/>
    <s v="99 - MULTIPROVINCIAL"/>
    <n v="0"/>
    <n v="24971048.449999999"/>
    <n v="19669475.260000002"/>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 "/>
    <s v="99 - MULTIPROVINCIAL"/>
    <n v="400000"/>
    <n v="39500"/>
    <n v="36462"/>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100000"/>
    <n v="0"/>
    <n v="0"/>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 "/>
    <s v="99 - MULTIPROVINCIAL"/>
    <n v="100000"/>
    <n v="100000"/>
    <n v="64151.53"/>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 "/>
    <s v="99 - MULTIPROVINCIAL"/>
    <n v="509400"/>
    <n v="760400"/>
    <n v="235167.24"/>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 "/>
    <s v="99 - MULTIPROVINCIAL"/>
    <n v="800000"/>
    <n v="1320000"/>
    <n v="661856.1"/>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 "/>
    <s v="99 - MULTIPROVINCIAL"/>
    <n v="3934900"/>
    <n v="3934900"/>
    <n v="1592793.5"/>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5 - MAQUINARIA, OTROS EQUIPOS Y HERRAMIENTAS"/>
    <s v="N"/>
    <s v="00 - N/A"/>
    <s v="10 - FONDO GENERAL"/>
    <s v=" "/>
    <s v="99 - MULTIPROVINCIAL"/>
    <n v="0"/>
    <n v="15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 "/>
    <s v="99 - MULTIPROVINCIAL"/>
    <n v="8200000"/>
    <n v="5555000"/>
    <n v="2969752.8399999994"/>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1700000"/>
    <n v="2550000"/>
    <n v="1339763.52"/>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50000"/>
    <n v="2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0020000"/>
    <n v="4042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320000"/>
    <n v="2520000"/>
    <n v="74371.350000000006"/>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300000"/>
    <n v="15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 "/>
    <s v="99 - MULTIPROVINCIAL"/>
    <n v="5000000"/>
    <n v="500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 "/>
    <s v="99 - MULTIPROVINCIAL"/>
    <n v="1980800"/>
    <n v="2457970.83"/>
    <n v="2369987.9299999997"/>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803000"/>
    <n v="354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16000"/>
    <n v="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5000000"/>
    <n v="11877299.4"/>
    <n v="11813878"/>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345000"/>
    <n v="107559.35999999999"/>
    <n v="107558.35999999999"/>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45000"/>
    <n v="21999.02"/>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5658725"/>
    <n v="4084125"/>
    <n v="2328768.48"/>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3299200"/>
    <n v="1138486"/>
    <n v="61187.97"/>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4000"/>
    <n v="10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9169500"/>
    <n v="1015000"/>
    <n v="88500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4413700"/>
    <n v="1817088"/>
    <n v="257222.02"/>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750000"/>
    <n v="200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 "/>
    <s v="99 - MULTIPROVINCIAL"/>
    <n v="2539137"/>
    <n v="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 "/>
    <s v="99 - MULTIPROVINCIAL"/>
    <n v="1570000"/>
    <n v="57000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 "/>
    <s v="99 - MULTIPROVINCIAL"/>
    <n v="0"/>
    <n v="18832986.700000003"/>
    <n v="861189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0"/>
    <n v="1376997"/>
    <n v="677182.29"/>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154933500"/>
    <n v="7363350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5705036"/>
    <n v="612771.02"/>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7808624"/>
    <n v="6608623.5099999998"/>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 "/>
    <s v="99 - MULTIPROVINCIAL"/>
    <n v="0"/>
    <n v="1332104.6000000001"/>
    <n v="260925"/>
  </r>
  <r>
    <s v="2024"/>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 "/>
    <s v="99 - MULTIPROVINCIAL"/>
    <n v="0"/>
    <n v="4500000"/>
    <n v="0"/>
  </r>
  <r>
    <s v="2024"/>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60 - CREDITO EXTERNO"/>
    <s v=" "/>
    <s v="99 - MULTIPROVINCIAL"/>
    <n v="301250000"/>
    <n v="150000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53105500"/>
    <n v="48090500"/>
    <n v="31902598.710000001"/>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37613167"/>
    <n v="36583167"/>
    <n v="35329505.379999995"/>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 "/>
    <s v="99 - MULTIPROVINCIAL"/>
    <n v="0"/>
    <n v="837277"/>
    <n v="690276.4"/>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 "/>
    <s v="99 - MULTIPROVINCIAL"/>
    <n v="0"/>
    <n v="131688"/>
    <n v="131688"/>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 "/>
    <s v="99 - MULTIPROVINCIAL"/>
    <n v="0"/>
    <n v="74737"/>
    <n v="74736.479999999981"/>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 "/>
    <s v="99 - MULTIPROVINCIAL"/>
    <n v="0"/>
    <n v="1008110"/>
    <n v="885000"/>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7 - ACTIVOS BIOLÓGICOS"/>
    <s v="N"/>
    <s v="00 - N/A"/>
    <s v="10 - FONDO GENERAL"/>
    <s v=" "/>
    <s v="99 - MULTIPROVINCIAL"/>
    <n v="0"/>
    <n v="1859130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 "/>
    <s v="99 - MULTIPROVINCIAL"/>
    <n v="16247848"/>
    <n v="26978601"/>
    <n v="7445420.1899999995"/>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 "/>
    <s v="99 - MULTIPROVINCIAL"/>
    <n v="19881567"/>
    <n v="10319567"/>
    <n v="4113136.8499999996"/>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2575020"/>
    <n v="4575020"/>
    <n v="1299599.56"/>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 "/>
    <s v="99 - MULTIPROVINCIAL"/>
    <n v="206200"/>
    <n v="70620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100000"/>
    <n v="27303.43"/>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 "/>
    <s v="99 - MULTIPROVINCIAL"/>
    <n v="0"/>
    <n v="100000"/>
    <n v="35754"/>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2340000"/>
    <n v="143940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 "/>
    <s v="99 - MULTIPROVINCIAL"/>
    <n v="1411961"/>
    <n v="2973961"/>
    <n v="46256"/>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249861"/>
    <n v="7703861"/>
    <n v="1454506.85"/>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 "/>
    <s v="99 - MULTIPROVINCIAL"/>
    <n v="2408058"/>
    <n v="3208058"/>
    <n v="1246046.3500000001"/>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4500000"/>
    <n v="202259.91"/>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 "/>
    <s v="99 - MULTIPROVINCIAL"/>
    <n v="0"/>
    <n v="1900000"/>
    <n v="356065"/>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 "/>
    <s v="99 - MULTIPROVINCIAL"/>
    <n v="73036907"/>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500000"/>
    <n v="28320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 "/>
    <s v="99 - MULTIPROVINCIAL"/>
    <n v="82024548"/>
    <n v="40332843.560000002"/>
    <n v="12107810.580000002"/>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 "/>
    <s v="99 - MULTIPROVINCIAL"/>
    <n v="10647908"/>
    <n v="12747908"/>
    <n v="4153212.33"/>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 "/>
    <s v="99 - MULTIPROVINCIAL"/>
    <n v="301232"/>
    <n v="301232"/>
    <n v="226470.01"/>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 "/>
    <s v="99 - MULTIPROVINCIAL"/>
    <n v="4145631"/>
    <n v="4345631"/>
    <n v="1089819.3799999999"/>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 "/>
    <s v="99 - MULTIPROVINCIAL"/>
    <n v="20395335"/>
    <n v="7616772"/>
    <n v="179287.4"/>
  </r>
  <r>
    <s v="2024"/>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 "/>
    <s v="99 - MULTIPROVINCIAL"/>
    <n v="0"/>
    <n v="25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 "/>
    <s v="99 - MULTIPROVINCIAL"/>
    <n v="0"/>
    <n v="4000000"/>
    <n v="313998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2 - MOBILIARIO Y EQUIPO DE AUDIO, AUDIOVISUAL, RECREATIVO Y EDUCACIONAL"/>
    <s v="N"/>
    <s v="00 - N/A"/>
    <s v="10 - FONDO GENERAL"/>
    <s v=" "/>
    <s v="99 - MULTIPROVINCIAL"/>
    <n v="3000000"/>
    <n v="10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5 - MAQUINARIA, OTROS EQUIPOS Y HERRAMIENTAS"/>
    <s v="N"/>
    <s v="00 - N/A"/>
    <s v="10 - FONDO GENERAL"/>
    <s v=" "/>
    <s v="99 - MULTIPROVINCIAL"/>
    <n v="0"/>
    <n v="2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8 - BIENES INTANGIBLES"/>
    <s v="N"/>
    <s v="00 - N/A"/>
    <s v="10 - FONDO GENERAL"/>
    <s v=" "/>
    <s v="99 - MULTIPROVINCIAL"/>
    <n v="3265278"/>
    <n v="1065278"/>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 "/>
    <s v="99 - MULTIPROVINCIAL"/>
    <n v="45363076"/>
    <n v="111003764.2"/>
    <n v="37949391.350000001"/>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 "/>
    <s v="99 - MULTIPROVINCIAL"/>
    <n v="0"/>
    <n v="9199739"/>
    <n v="9178499"/>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70 - DONACION EXTERNA"/>
    <s v=" "/>
    <s v="99 - MULTIPROVINCIAL"/>
    <n v="0"/>
    <n v="1619518.84"/>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 "/>
    <s v="99 - MULTIPROVINCIAL"/>
    <n v="1323000"/>
    <n v="399590062.76999998"/>
    <n v="371074406.27999997"/>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 "/>
    <s v="99 - MULTIPROVINCIAL"/>
    <n v="0"/>
    <n v="242720"/>
    <n v="23109.119999999999"/>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20 - FONDOS CON DESTINO ESPECÍFICO"/>
    <s v=" "/>
    <s v="99 - MULTIPROVINCIAL"/>
    <n v="0"/>
    <n v="10600000"/>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 "/>
    <s v="99 - MULTIPROVINCIAL"/>
    <n v="0"/>
    <n v="662325737.61000001"/>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 "/>
    <s v="99 - MULTIPROVINCIAL"/>
    <n v="6591266"/>
    <n v="270810542.23999995"/>
    <n v="188559628.63999999"/>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20 - FONDOS CON DESTINO ESPECÍFICO"/>
    <s v=" "/>
    <s v="99 - MULTIPROVINCIAL"/>
    <n v="0"/>
    <n v="460200"/>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 "/>
    <s v="99 - MULTIPROVINCIAL"/>
    <n v="63787500"/>
    <n v="763899040.16999996"/>
    <n v="51229450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8 - BIENES INTANGIBLES"/>
    <s v="N"/>
    <s v="00 - N/A"/>
    <s v="10 - FONDO GENERAL"/>
    <s v=" "/>
    <s v="99 - MULTIPROVINCIAL"/>
    <n v="0"/>
    <n v="624956520"/>
    <n v="428634023.25"/>
  </r>
  <r>
    <s v="2024"/>
    <x v="0"/>
    <x v="0"/>
    <x v="1"/>
    <x v="7"/>
    <s v="2 - Poder Ejecutivo"/>
    <s v="0202 - MINISTERIO DE  INTERIOR Y POLICÍA"/>
    <s v="0001 - POLICIA NACIONAL"/>
    <s v="1 - SERVICIOS  GENERALES"/>
    <s v="1.4 - Justicia, orden público y seguridad"/>
    <s v="1.4.01 - Servicios de seguridad interior"/>
    <s v="2.7 - OBRAS"/>
    <s v="2.7.1 - OBRAS EN EDIFICACIONES"/>
    <s v="N"/>
    <s v="00 - N/A"/>
    <s v="10 - FONDO GENERAL"/>
    <s v=" "/>
    <s v="99 - MULTIPROVINCIAL"/>
    <n v="0"/>
    <n v="800000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 "/>
    <s v="99 - MULTIPROVINCIAL"/>
    <n v="0"/>
    <n v="47723836"/>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 "/>
    <s v="99 - MULTIPROVINCIAL"/>
    <n v="102691150"/>
    <n v="99251992.239999995"/>
    <n v="13240957.92"/>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 "/>
    <s v="99 - MULTIPROVINCIAL"/>
    <n v="0"/>
    <n v="2800000.04"/>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 "/>
    <s v="99 - MULTIPROVINCIAL"/>
    <n v="860776"/>
    <n v="1330776"/>
    <n v="226160.26"/>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 "/>
    <s v="99 - MULTIPROVINCIAL"/>
    <n v="151000"/>
    <n v="151000"/>
    <n v="14520.91"/>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 "/>
    <s v="99 - MULTIPROVINCIAL"/>
    <n v="0"/>
    <n v="52362278"/>
    <n v="14464068"/>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 "/>
    <s v="99 - MULTIPROVINCIAL"/>
    <n v="0"/>
    <n v="4245993.76"/>
    <n v="150397.18"/>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 "/>
    <s v="99 - MULTIPROVINCIAL"/>
    <n v="0"/>
    <n v="15243000.060000002"/>
    <n v="439255"/>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 "/>
    <s v="99 - MULTIPROVINCIAL"/>
    <n v="5600172"/>
    <n v="17962533.629999999"/>
    <n v="4670542.7400000012"/>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 "/>
    <s v="99 - MULTIPROVINCIAL"/>
    <n v="0"/>
    <n v="21948800.600000001"/>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 "/>
    <s v="99 - MULTIPROVINCIAL"/>
    <n v="2354050"/>
    <n v="735405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 "/>
    <s v="99 - MULTIPROVINCIAL"/>
    <n v="95611869"/>
    <n v="16476817.659999998"/>
    <n v="0"/>
  </r>
  <r>
    <s v="2024"/>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 "/>
    <s v="99 - MULTIPROVINCIAL"/>
    <n v="138596791"/>
    <n v="128770835.12"/>
    <n v="84966056.159999996"/>
  </r>
  <r>
    <s v="2024"/>
    <x v="0"/>
    <x v="0"/>
    <x v="1"/>
    <x v="7"/>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 "/>
    <s v="99 - MULTIPROVINCIAL"/>
    <n v="3652287"/>
    <n v="2338000.9699999997"/>
    <n v="980426.6"/>
  </r>
  <r>
    <s v="2024"/>
    <x v="0"/>
    <x v="0"/>
    <x v="1"/>
    <x v="7"/>
    <s v="2 - Poder Ejecutivo"/>
    <s v="0202 - MINISTERIO DE  INTERIOR Y POLICÍA"/>
    <s v="0002 - INSTITUTO POLICIAL DE EDUCACION"/>
    <s v="4 - SERVICIOS SOCIALES"/>
    <s v="4.4 - Educación"/>
    <s v="4.4.04 - Educación superior"/>
    <s v="2.6 - BIENES MUEBLES, INMUEBLES E INTANGIBLES"/>
    <s v="2.6.2 - MOBILIARIO Y EQUIPO DE AUDIO, AUDIOVISUAL, RECREATIVO Y EDUCACIONAL"/>
    <s v="N"/>
    <s v="00 - N/A"/>
    <s v="10 - FONDO GENERAL"/>
    <s v=" "/>
    <s v="99 - MULTIPROVINCIAL"/>
    <n v="406080"/>
    <n v="406080"/>
    <n v="0"/>
  </r>
  <r>
    <s v="2024"/>
    <x v="0"/>
    <x v="0"/>
    <x v="1"/>
    <x v="7"/>
    <s v="2 - Poder Ejecutivo"/>
    <s v="0202 - MINISTERIO DE  INTERIOR Y POLICÍA"/>
    <s v="0002 - INSTITUTO POLICIAL DE EDUCACION"/>
    <s v="4 - SERVICIOS SOCIALES"/>
    <s v="4.4 - Educación"/>
    <s v="4.4.04 - Educación superior"/>
    <s v="2.6 - BIENES MUEBLES, INMUEBLES E INTANGIBLES"/>
    <s v="2.6.4 - VEHÍCULOS Y EQUIPO DE TRANSPORTE, TRACCIÓN Y ELEVACIÓN"/>
    <s v="N"/>
    <s v="00 - N/A"/>
    <s v="10 - FONDO GENERAL"/>
    <s v=" "/>
    <s v="99 - MULTIPROVINCIAL"/>
    <n v="0"/>
    <n v="8728"/>
    <n v="8727.2800000000007"/>
  </r>
  <r>
    <s v="2024"/>
    <x v="0"/>
    <x v="0"/>
    <x v="1"/>
    <x v="7"/>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 "/>
    <s v="99 - MULTIPROVINCIAL"/>
    <n v="2361943"/>
    <n v="2436536"/>
    <n v="324065.17"/>
  </r>
  <r>
    <s v="2024"/>
    <x v="0"/>
    <x v="0"/>
    <x v="1"/>
    <x v="7"/>
    <s v="2 - Poder Ejecutivo"/>
    <s v="0202 - MINISTERIO DE  INTERIOR Y POLICÍA"/>
    <s v="0002 - INSTITUTO POLICIAL DE EDUCACION"/>
    <s v="4 - SERVICIOS SOCIALES"/>
    <s v="4.4 - Educación"/>
    <s v="4.4.04 - Educación superior"/>
    <s v="2.6 - BIENES MUEBLES, INMUEBLES E INTANGIBLES"/>
    <s v="2.6.6 - EQUIPOS DE DEFENSA Y SEGURIDAD"/>
    <s v="N"/>
    <s v="00 - N/A"/>
    <s v="10 - FONDO GENERAL"/>
    <s v=" "/>
    <s v="99 - MULTIPROVINCIAL"/>
    <n v="2698782"/>
    <n v="1802450"/>
    <n v="0"/>
  </r>
  <r>
    <s v="2024"/>
    <x v="0"/>
    <x v="0"/>
    <x v="1"/>
    <x v="7"/>
    <s v="2 - Poder Ejecutivo"/>
    <s v="0202 - MINISTERIO DE  INTERIOR Y POLICÍA"/>
    <s v="0002 - INSTITUTO POLICIAL DE EDUCACION"/>
    <s v="4 - SERVICIOS SOCIALES"/>
    <s v="4.4 - Educación"/>
    <s v="4.4.04 - Educación superior"/>
    <s v="2.6 - BIENES MUEBLES, INMUEBLES E INTANGIBLES"/>
    <s v="2.6.9 - EDIFICIOS, ESTRUCTURAS, TIERRAS, TERRENOS Y OBJETOS DE VALOR"/>
    <s v="N"/>
    <s v="00 - N/A"/>
    <s v="10 - FONDO GENERAL"/>
    <s v=" "/>
    <s v="99 - MULTIPROVINCIAL"/>
    <n v="50150"/>
    <n v="50150"/>
    <n v="0"/>
  </r>
  <r>
    <s v="2024"/>
    <x v="0"/>
    <x v="0"/>
    <x v="1"/>
    <x v="7"/>
    <s v="2 - Poder Ejecutivo"/>
    <s v="0202 - MINISTERIO DE  INTERIOR Y POLICÍA"/>
    <s v="0002 - INSTITUTO POLICIAL DE EDUCACION"/>
    <s v="4 - SERVICIOS SOCIALES"/>
    <s v="4.4 - Educación"/>
    <s v="4.4.04 - Educación superior"/>
    <s v="2.7 - OBRAS"/>
    <s v="2.7.1 - OBRAS EN EDIFICACIONES"/>
    <s v="N"/>
    <s v="00 - N/A"/>
    <s v="10 - FONDO GENERAL"/>
    <s v=" "/>
    <s v="99 - MULTIPROVINCIAL"/>
    <n v="2866086"/>
    <n v="2866086"/>
    <n v="0"/>
  </r>
  <r>
    <s v="2024"/>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 "/>
    <s v="99 - MULTIPROVINCIAL"/>
    <n v="0"/>
    <n v="210000"/>
    <n v="21000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 "/>
    <s v="99 - MULTIPROVINCIAL"/>
    <n v="200000"/>
    <n v="1304205.33"/>
    <n v="1164482.3"/>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70 - DONACION EXTERNA"/>
    <s v=" "/>
    <s v="99 - MULTIPROVINCIAL"/>
    <n v="0"/>
    <n v="15020485.25"/>
    <n v="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 "/>
    <s v="99 - MULTIPROVINCIAL"/>
    <n v="101300"/>
    <n v="406753.2"/>
    <n v="382263.16000000003"/>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 "/>
    <s v="99 - MULTIPROVINCIAL"/>
    <n v="18000"/>
    <n v="238200.69999999998"/>
    <n v="238200.7"/>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 "/>
    <s v="99 - MULTIPROVINCIAL"/>
    <n v="194200"/>
    <n v="42019.8"/>
    <n v="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70 - DONACION EXTERNA"/>
    <s v=" "/>
    <s v="99 - MULTIPROVINCIAL"/>
    <n v="0"/>
    <n v="5475124.8499999996"/>
    <n v="0"/>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 "/>
    <s v="01 - DISTRITO NACIONAL"/>
    <n v="1780000"/>
    <n v="1780000"/>
    <n v="552988.76"/>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435000"/>
    <n v="435000"/>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 "/>
    <s v="99 - MULTIPROVINCIAL"/>
    <n v="4937500"/>
    <n v="20265530"/>
    <n v="4465402.9799999995"/>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 "/>
    <s v="99 - MULTIPROVINCIAL"/>
    <n v="460000"/>
    <n v="4943690"/>
    <n v="3582301.04"/>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 "/>
    <s v="99 - MULTIPROVINCIAL"/>
    <n v="1083832"/>
    <n v="30832"/>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 "/>
    <s v="99 - MULTIPROVINCIAL"/>
    <n v="2431950"/>
    <n v="19850710"/>
    <n v="7977125.6799999997"/>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 "/>
    <s v="99 - MULTIPROVINCIAL"/>
    <n v="1719418"/>
    <n v="60584998"/>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 "/>
    <s v="99 - MULTIPROVINCIAL"/>
    <n v="0"/>
    <n v="13468000"/>
    <n v="0"/>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 "/>
    <s v="01 - DISTRITO NACIONAL"/>
    <n v="200000"/>
    <n v="274000"/>
    <n v="167904.09000000003"/>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160000"/>
    <n v="62000"/>
    <n v="34628.28"/>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 "/>
    <s v="01 - DISTRITO NACIONAL"/>
    <n v="5338"/>
    <n v="29338"/>
    <n v="0"/>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 "/>
    <s v="99 - MULTIPROVINCIAL"/>
    <n v="8650000"/>
    <n v="15309943.449999999"/>
    <n v="10939414.789999999"/>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 "/>
    <s v="99 - MULTIPROVINCIAL"/>
    <n v="0"/>
    <n v="569704"/>
    <n v="521324"/>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3 - EQUIPO E INSTRUMENTAL, CIENTÍFICO Y LABORATORIO"/>
    <s v="N"/>
    <s v="00 - N/A"/>
    <s v="10 - FONDO GENERAL"/>
    <s v=" "/>
    <s v="99 - MULTIPROVINCIAL"/>
    <n v="0"/>
    <n v="30444"/>
    <n v="0"/>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 "/>
    <s v="99 - MULTIPROVINCIAL"/>
    <n v="2000000"/>
    <n v="3939710.0700000003"/>
    <n v="3160791.57"/>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 "/>
    <s v="99 - MULTIPROVINCIAL"/>
    <n v="3216987"/>
    <n v="48603838.120000005"/>
    <n v="2583041.2400000002"/>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 "/>
    <s v="01 - DISTRITO NACIONAL"/>
    <n v="500000"/>
    <n v="542000"/>
    <n v="289589.32"/>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 "/>
    <s v="01 - DISTRITO NACIONAL"/>
    <n v="0"/>
    <n v="191000"/>
    <n v="184587.4"/>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4 - VEHÍCULOS Y EQUIPO DE TRANSPORTE, TRACCIÓN Y ELEVACIÓN"/>
    <s v="N"/>
    <s v="00 - N/A"/>
    <s v="10 - FONDO GENERAL"/>
    <s v=" "/>
    <s v="01 - DISTRITO NACIONAL"/>
    <n v="25000"/>
    <n v="5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980500"/>
    <n v="326500"/>
    <n v="293077.53000000003"/>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 "/>
    <s v="01 - DISTRITO NACIONAL"/>
    <n v="100000"/>
    <n v="5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9 - EDIFICIOS, ESTRUCTURAS, TIERRAS, TERRENOS Y OBJETOS DE VALOR"/>
    <s v="N"/>
    <s v="00 - N/A"/>
    <s v="10 - FONDO GENERAL"/>
    <s v=" "/>
    <s v="01 - DISTRITO NACIONAL"/>
    <n v="50000"/>
    <n v="5000"/>
    <n v="0"/>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 "/>
    <s v="01 - DISTRITO NACIONAL"/>
    <n v="230325"/>
    <n v="289325"/>
    <n v="157086.32"/>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 "/>
    <s v="01 - DISTRITO NACIONAL"/>
    <n v="105000"/>
    <n v="105000"/>
    <n v="59660.800000000003"/>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267000"/>
    <n v="267000"/>
    <n v="93928"/>
  </r>
  <r>
    <s v="2024"/>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 "/>
    <s v="99 - MULTIPROVINCIAL"/>
    <n v="650000"/>
    <n v="1577805"/>
    <n v="128864.29000000001"/>
  </r>
  <r>
    <s v="2024"/>
    <x v="0"/>
    <x v="0"/>
    <x v="1"/>
    <x v="7"/>
    <s v="2 - Poder Ejecutivo"/>
    <s v="0202 - MINISTERIO DE  INTERIOR Y POLICÍA"/>
    <s v="0007 - DIRECCION GENERAL DE LA RESERVA DE LA POLICIA NACIONAL"/>
    <s v="4 - SERVICIOS SOCIALES"/>
    <s v="4.5 - Protección social"/>
    <s v="4.5.01 - Edad avanzada, pensiones (por edad o incapacidad)"/>
    <s v="2.7 - OBRAS"/>
    <s v="2.7.1 - OBRAS EN EDIFICACIONES"/>
    <s v="N"/>
    <s v="00 - N/A"/>
    <s v="10 - FONDO GENERAL"/>
    <s v=" "/>
    <s v="99 - MULTIPROVINCIAL"/>
    <n v="2000000"/>
    <n v="2022195"/>
    <n v="0"/>
  </r>
  <r>
    <s v="2024"/>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 "/>
    <s v="01 - DISTRITO NACIONAL"/>
    <n v="65000"/>
    <n v="65000"/>
    <n v="64999.77"/>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10 - FONDO GENERAL"/>
    <s v=" "/>
    <s v="99 - MULTIPROVINCIAL"/>
    <n v="1575502"/>
    <n v="1075502"/>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 "/>
    <s v="99 - MULTIPROVINCIAL"/>
    <n v="0"/>
    <n v="10861230.739999998"/>
    <n v="9782855.2300000004"/>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 "/>
    <s v="99 - MULTIPROVINCIAL"/>
    <n v="500000"/>
    <n v="500000"/>
    <n v="15340"/>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 "/>
    <s v="99 - MULTIPROVINCIAL"/>
    <n v="0"/>
    <n v="11790825"/>
    <n v="830743"/>
  </r>
  <r>
    <s v="2024"/>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 "/>
    <s v="99 - MULTIPROVINCIAL"/>
    <n v="0"/>
    <n v="8010489"/>
    <n v="3803816"/>
  </r>
  <r>
    <s v="2024"/>
    <x v="0"/>
    <x v="0"/>
    <x v="1"/>
    <x v="7"/>
    <s v="2 - Poder Ejecutivo"/>
    <s v="0202 - MINISTERIO DE  INTERIOR Y POLICÍA"/>
    <s v="0008 - HOSPITAL GENERAL DOCENTE DE LA POLICIA NACIONAL"/>
    <s v="4 - SERVICIOS SOCIALES"/>
    <s v="4.2 - Salud"/>
    <s v="4.2.02 - Servicios hospitalarios"/>
    <s v="2.7 - OBRAS"/>
    <s v="2.7.1 - OBRAS EN EDIFICACIONES"/>
    <s v="N"/>
    <s v="00 - N/A"/>
    <s v="20 - FONDOS CON DESTINO ESPECÍFICO"/>
    <s v=" "/>
    <s v="99 - MULTIPROVINCIAL"/>
    <n v="0"/>
    <n v="748000"/>
    <n v="0"/>
  </r>
  <r>
    <s v="2024"/>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 "/>
    <s v="99 - MULTIPROVINCIAL"/>
    <n v="726500"/>
    <n v="726500"/>
    <n v="566443.36"/>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 "/>
    <s v="01 - DISTRITO NACIONAL"/>
    <n v="0"/>
    <n v="510199.99999999988"/>
    <n v="306901.82"/>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0"/>
    <n v="52800"/>
    <n v="5280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 "/>
    <s v="01 - DISTRITO NACIONAL"/>
    <n v="242997"/>
    <n v="243286"/>
    <n v="96044.88"/>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 "/>
    <s v="01 - DISTRITO NACIONAL"/>
    <n v="35000"/>
    <n v="77309"/>
    <n v="38652.080000000002"/>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 "/>
    <s v="01 - DISTRITO NACIONAL"/>
    <n v="0"/>
    <n v="133364"/>
    <n v="66666.66"/>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 "/>
    <s v="01 - DISTRITO NACIONAL"/>
    <n v="75000"/>
    <n v="143738"/>
    <n v="94128.6"/>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 "/>
    <s v="01 - DISTRITO NACIONAL"/>
    <n v="50000"/>
    <n v="5300"/>
    <n v="0"/>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 "/>
    <s v="99 - MULTIPROVINCIAL"/>
    <n v="14914900"/>
    <n v="21840949.809999995"/>
    <n v="17417864.609999999"/>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 "/>
    <s v="99 - MULTIPROVINCIAL"/>
    <n v="0"/>
    <n v="1263661"/>
    <n v="63661"/>
  </r>
  <r>
    <s v="2024"/>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 "/>
    <s v="99 - MULTIPROVINCIAL"/>
    <n v="0"/>
    <n v="4923651.49"/>
    <n v="4409846.51"/>
  </r>
  <r>
    <s v="2024"/>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 "/>
    <s v="99 - MULTIPROVINCIAL"/>
    <n v="0"/>
    <n v="185000"/>
    <n v="145848"/>
  </r>
  <r>
    <s v="2024"/>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 "/>
    <s v="99 - MULTIPROVINCIAL"/>
    <n v="114000000"/>
    <n v="27291201.060000002"/>
    <n v="0"/>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 "/>
    <s v="99 - MULTIPROVINCIAL"/>
    <n v="0"/>
    <n v="66842130.480000004"/>
    <n v="14889128.4"/>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 "/>
    <s v="99 - MULTIPROVINCIAL"/>
    <n v="0"/>
    <n v="3007434.38"/>
    <n v="87862.8"/>
  </r>
  <r>
    <s v="2024"/>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 "/>
    <s v="99 - MULTIPROVINCIAL"/>
    <n v="0"/>
    <n v="3500000"/>
    <n v="0"/>
  </r>
  <r>
    <s v="2024"/>
    <x v="0"/>
    <x v="0"/>
    <x v="1"/>
    <x v="7"/>
    <s v="2 - Poder Ejecutivo"/>
    <s v="0203 - MINISTERIO DE DEFENSA"/>
    <s v="0001 - ARMADA DE LA REPUBLICA DOMINICANA"/>
    <s v="1 - SERVICIOS  GENERALES"/>
    <s v="1.3 - Defensa nacional"/>
    <s v="1.3.01 - Defensa militar"/>
    <s v="2.7 - OBRAS"/>
    <s v="2.7.1 - OBRAS EN EDIFICACIONES"/>
    <s v="N"/>
    <s v="00 - N/A"/>
    <s v="10 - FONDO GENERAL"/>
    <s v=" "/>
    <s v="99 - MULTIPROVINCIAL"/>
    <n v="0"/>
    <n v="390226397"/>
    <n v="208632869.88"/>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 "/>
    <s v="99 - MULTIPROVINCIAL"/>
    <n v="8435100"/>
    <n v="5639896.9399999995"/>
    <n v="5234377.68"/>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 "/>
    <s v="99 - MULTIPROVINCIAL"/>
    <n v="0"/>
    <n v="116000"/>
    <n v="115050"/>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3 - EQUIPO E INSTRUMENTAL, CIENTÍFICO Y LABORATORIO"/>
    <s v="N"/>
    <s v="00 - N/A"/>
    <s v="10 - FONDO GENERAL"/>
    <s v=" "/>
    <s v="99 - MULTIPROVINCIAL"/>
    <n v="0"/>
    <n v="1380600"/>
    <n v="1380600"/>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 "/>
    <s v="99 - MULTIPROVINCIAL"/>
    <n v="0"/>
    <n v="1098603.06"/>
    <n v="411192.24"/>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6 - EQUIPOS DE DEFENSA Y SEGURIDAD"/>
    <s v="N"/>
    <s v="00 - N/A"/>
    <s v="10 - FONDO GENERAL"/>
    <s v=" "/>
    <s v="99 - MULTIPROVINCIAL"/>
    <n v="0"/>
    <n v="200000"/>
    <n v="171536.6"/>
  </r>
  <r>
    <s v="2024"/>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 "/>
    <s v="99 - MULTIPROVINCIAL"/>
    <n v="23682900"/>
    <n v="18144401.800000001"/>
    <n v="10861044.5"/>
  </r>
  <r>
    <s v="2024"/>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 "/>
    <s v="99 - MULTIPROVINCIAL"/>
    <n v="2690000"/>
    <n v="2440000"/>
    <n v="613600"/>
  </r>
  <r>
    <s v="2024"/>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 "/>
    <s v="99 - MULTIPROVINCIAL"/>
    <n v="1500000"/>
    <n v="1500000"/>
    <n v="0"/>
  </r>
  <r>
    <s v="2024"/>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 "/>
    <s v="99 - MULTIPROVINCIAL"/>
    <n v="0"/>
    <n v="128265000"/>
    <n v="122152000"/>
  </r>
  <r>
    <s v="2024"/>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 "/>
    <s v="99 - MULTIPROVINCIAL"/>
    <n v="2567120"/>
    <n v="8987800.2199999988"/>
    <n v="9381"/>
  </r>
  <r>
    <s v="2024"/>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 "/>
    <s v="99 - MULTIPROVINCIAL"/>
    <n v="1140000"/>
    <n v="214969440"/>
    <n v="214152859.46000001"/>
  </r>
  <r>
    <s v="2024"/>
    <x v="0"/>
    <x v="0"/>
    <x v="1"/>
    <x v="7"/>
    <s v="2 - Poder Ejecutivo"/>
    <s v="0203 - MINISTERIO DE DEFENSA"/>
    <s v="0001 - EJERCITO DE LA REPUBLICA DOMINICANA"/>
    <s v="1 - SERVICIOS  GENERALES"/>
    <s v="1.3 - Defensa nacional"/>
    <s v="1.3.01 - Defensa militar"/>
    <s v="2.7 - OBRAS"/>
    <s v="2.7.1 - OBRAS EN EDIFICACIONES"/>
    <s v="N"/>
    <s v="00 - N/A"/>
    <s v="10 - FONDO GENERAL"/>
    <s v=" "/>
    <s v="99 - MULTIPROVINCIAL"/>
    <n v="0"/>
    <n v="279458500"/>
    <n v="259765796.05000004"/>
  </r>
  <r>
    <s v="2024"/>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 "/>
    <s v="99 - MULTIPROVINCIAL"/>
    <n v="1400000"/>
    <n v="1580175.4"/>
    <n v="265738.82999999996"/>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 "/>
    <s v="99 - MULTIPROVINCIAL"/>
    <n v="0"/>
    <n v="17521180.880000003"/>
    <n v="11789666.960000001"/>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 "/>
    <s v="99 - MULTIPROVINCIAL"/>
    <n v="200000"/>
    <n v="128000"/>
    <n v="9884.7199999999993"/>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 "/>
    <s v="99 - MULTIPROVINCIAL"/>
    <n v="0"/>
    <n v="3355687.2"/>
    <n v="610639.5"/>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 "/>
    <s v="99 - MULTIPROVINCIAL"/>
    <n v="300000"/>
    <n v="0"/>
    <n v="0"/>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20 - FONDOS CON DESTINO ESPECÍFICO"/>
    <s v=" "/>
    <s v="99 - MULTIPROVINCIAL"/>
    <n v="0"/>
    <n v="638200"/>
    <n v="0"/>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 "/>
    <s v="99 - MULTIPROVINCIAL"/>
    <n v="47500"/>
    <n v="47500"/>
    <n v="25460.95"/>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20 - FONDOS CON DESTINO ESPECÍFICO"/>
    <s v=" "/>
    <s v="99 - MULTIPROVINCIAL"/>
    <n v="0"/>
    <n v="224053126.59999999"/>
    <n v="224049517.59999999"/>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 "/>
    <s v="99 - MULTIPROVINCIAL"/>
    <n v="2928800"/>
    <n v="1910256"/>
    <n v="1246686.99"/>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 "/>
    <s v="99 - MULTIPROVINCIAL"/>
    <n v="0"/>
    <n v="10575465.290000001"/>
    <n v="6756292.4800000014"/>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 "/>
    <s v="99 - MULTIPROVINCIAL"/>
    <n v="250000"/>
    <n v="0"/>
    <n v="0"/>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20 - FONDOS CON DESTINO ESPECÍFICO"/>
    <s v=" "/>
    <s v="99 - MULTIPROVINCIAL"/>
    <n v="0"/>
    <n v="8974523"/>
    <n v="8000868"/>
  </r>
  <r>
    <s v="2024"/>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 "/>
    <s v="99 - MULTIPROVINCIAL"/>
    <n v="215000"/>
    <n v="115000"/>
    <n v="0"/>
  </r>
  <r>
    <s v="2024"/>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 "/>
    <s v="99 - MULTIPROVINCIAL"/>
    <n v="0"/>
    <n v="352485917.02999997"/>
    <n v="160623641.74000001"/>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 "/>
    <s v="99 - MULTIPROVINCIAL"/>
    <n v="58778274"/>
    <n v="32498164"/>
    <n v="20204858.920000006"/>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 "/>
    <s v="99 - MULTIPROVINCIAL"/>
    <n v="0"/>
    <n v="729210"/>
    <n v="542335.08000000007"/>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 "/>
    <s v="99 - MULTIPROVINCIAL"/>
    <n v="23500000"/>
    <n v="12244396"/>
    <n v="4902954.58"/>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 "/>
    <s v="99 - MULTIPROVINCIAL"/>
    <n v="0"/>
    <n v="500000"/>
    <n v="404150"/>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781631"/>
    <n v="0"/>
  </r>
  <r>
    <s v="2024"/>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 "/>
    <s v="99 - MULTIPROVINCIAL"/>
    <n v="13000000"/>
    <n v="13000000"/>
    <n v="12550229.819999997"/>
  </r>
  <r>
    <s v="2024"/>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548361"/>
    <n v="0"/>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 "/>
    <s v="99 - MULTIPROVINCIAL"/>
    <n v="31000000"/>
    <n v="345266497"/>
    <n v="30296422.620000001"/>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 "/>
    <s v="99 - MULTIPROVINCIAL"/>
    <n v="0"/>
    <n v="20000000"/>
    <n v="0"/>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3949398.73"/>
    <n v="0"/>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 "/>
    <s v="99 - MULTIPROVINCIAL"/>
    <n v="51980411"/>
    <n v="236351975"/>
    <n v="61018414.93"/>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 "/>
    <s v="99 - MULTIPROVINCIAL"/>
    <n v="0"/>
    <n v="402245"/>
    <n v="372360.52"/>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5826082.5700000003"/>
    <n v="0"/>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 "/>
    <s v="99 - MULTIPROVINCIAL"/>
    <n v="29702528"/>
    <n v="12027804"/>
    <n v="2338407.7000000002"/>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20 - FONDOS CON DESTINO ESPECÍFICO"/>
    <s v=" "/>
    <s v="99 - MULTIPROVINCIAL"/>
    <n v="0"/>
    <n v="318425"/>
    <n v="0"/>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25233"/>
    <n v="0"/>
  </r>
  <r>
    <s v="2024"/>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 "/>
    <s v="99 - MULTIPROVINCIAL"/>
    <n v="4000000"/>
    <n v="71062280"/>
    <n v="34648539.260000005"/>
  </r>
  <r>
    <s v="2024"/>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 "/>
    <s v="99 - MULTIPROVINCIAL"/>
    <n v="3000000"/>
    <n v="3108764"/>
    <n v="33003.24"/>
  </r>
  <r>
    <s v="2024"/>
    <x v="0"/>
    <x v="0"/>
    <x v="1"/>
    <x v="7"/>
    <s v="2 - Poder Ejecutivo"/>
    <s v="0203 - MINISTERIO DE DEFENSA"/>
    <s v="0001 - MINISTERIO DE DEFENSA"/>
    <s v="1 - SERVICIOS  GENERALES"/>
    <s v="1.3 - Defensa nacional"/>
    <s v="1.3.01 - Defensa militar"/>
    <s v="2.7 - OBRAS"/>
    <s v="2.7.1 - OBRAS EN EDIFICACIONES"/>
    <s v="N"/>
    <s v="00 - N/A"/>
    <s v="10 - FONDO GENERAL"/>
    <s v=" "/>
    <s v="99 - MULTIPROVINCIAL"/>
    <n v="40394385"/>
    <n v="161412456"/>
    <n v="36866072.269999996"/>
  </r>
  <r>
    <s v="2024"/>
    <x v="0"/>
    <x v="0"/>
    <x v="1"/>
    <x v="7"/>
    <s v="2 - Poder Ejecutivo"/>
    <s v="0203 - MINISTERIO DE DEFENSA"/>
    <s v="0001 - MINISTERIO DE DEFENSA"/>
    <s v="1 - SERVICIOS  GENERALES"/>
    <s v="1.3 - Defensa nacional"/>
    <s v="1.3.01 - Defensa militar"/>
    <s v="2.7 - OBRAS"/>
    <s v="2.7.1 - OBRAS EN EDIFICACIONES"/>
    <s v="N"/>
    <s v="00 - N/A"/>
    <s v="20 - FONDOS CON DESTINO ESPECÍFICO"/>
    <s v=" "/>
    <s v="99 - MULTIPROVINCIAL"/>
    <n v="0"/>
    <n v="0"/>
    <n v="0"/>
  </r>
  <r>
    <s v="2024"/>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1250000000"/>
    <n v="633043353"/>
    <n v="398540751.11000001"/>
  </r>
  <r>
    <s v="2024"/>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 "/>
    <s v="32 - SANTO DOMINGO"/>
    <n v="707821"/>
    <n v="707821"/>
    <n v="100512.40000000001"/>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 "/>
    <s v="32 - SANTO DOMINGO"/>
    <n v="100000"/>
    <n v="224792"/>
    <n v="124791.37"/>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 "/>
    <s v="32 - SANTO DOMINGO"/>
    <n v="200000"/>
    <n v="200000"/>
    <n v="0"/>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 "/>
    <s v="32 - SANTO DOMINGO"/>
    <n v="0"/>
    <n v="8286"/>
    <n v="8285.58"/>
  </r>
  <r>
    <s v="2024"/>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 "/>
    <s v="99 - MULTIPROVINCIAL"/>
    <n v="1045000"/>
    <n v="936871.84"/>
    <n v="386364.01"/>
  </r>
  <r>
    <s v="2024"/>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 "/>
    <s v="99 - MULTIPROVINCIAL"/>
    <n v="60000"/>
    <n v="60000"/>
    <n v="59094.400000000001"/>
  </r>
  <r>
    <s v="2024"/>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 "/>
    <s v="99 - MULTIPROVINCIAL"/>
    <n v="250000"/>
    <n v="150000"/>
    <n v="0"/>
  </r>
  <r>
    <s v="2024"/>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 "/>
    <s v="99 - MULTIPROVINCIAL"/>
    <n v="510000"/>
    <n v="664648.16"/>
    <n v="447919.74"/>
  </r>
  <r>
    <s v="2024"/>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 "/>
    <s v="99 - MULTIPROVINCIAL"/>
    <n v="5000"/>
    <n v="58480"/>
    <n v="0"/>
  </r>
  <r>
    <s v="2024"/>
    <x v="0"/>
    <x v="0"/>
    <x v="1"/>
    <x v="7"/>
    <s v="2 - Poder Ejecutivo"/>
    <s v="0203 - MINISTERIO DE DEFENSA"/>
    <s v="0002 - DIRECCION GENERAL DE DRAGAS, PRESAS Y BALIZAMIENTO, M.G"/>
    <s v="1 - SERVICIOS  GENERALES"/>
    <s v="1.3 - Defensa nacional"/>
    <s v="1.3.01 - Defensa militar"/>
    <s v="2.7 - OBRAS"/>
    <s v="2.7.1 - OBRAS EN EDIFICACIONES"/>
    <s v="N"/>
    <s v="00 - N/A"/>
    <s v="10 - FONDO GENERAL"/>
    <s v=" "/>
    <s v="99 - MULTIPROVINCIAL"/>
    <n v="1000"/>
    <n v="1000"/>
    <n v="0"/>
  </r>
  <r>
    <s v="2024"/>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 "/>
    <s v="99 - MULTIPROVINCIAL"/>
    <n v="1700000"/>
    <n v="17320734"/>
    <n v="13754685"/>
  </r>
  <r>
    <s v="2024"/>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 "/>
    <s v="99 - MULTIPROVINCIAL"/>
    <n v="0"/>
    <n v="830838"/>
    <n v="830838"/>
  </r>
  <r>
    <s v="2024"/>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 "/>
    <s v="99 - MULTIPROVINCIAL"/>
    <n v="750000"/>
    <n v="895325"/>
    <n v="533659.72"/>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 "/>
    <s v="99 - MULTIPROVINCIAL"/>
    <n v="600000"/>
    <n v="2415555"/>
    <n v="2415554.4"/>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 "/>
    <s v="99 - MULTIPROVINCIAL"/>
    <n v="100000"/>
    <n v="0"/>
    <n v="0"/>
  </r>
  <r>
    <s v="2024"/>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 "/>
    <s v="99 - MULTIPROVINCIAL"/>
    <n v="8300000"/>
    <n v="10400000"/>
    <n v="10400000"/>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 "/>
    <s v="99 - MULTIPROVINCIAL"/>
    <n v="2280000"/>
    <n v="6872845"/>
    <n v="5662697.6200000001"/>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 "/>
    <s v="99 - MULTIPROVINCIAL"/>
    <n v="100000"/>
    <n v="153400"/>
    <n v="153400"/>
  </r>
  <r>
    <s v="2024"/>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 "/>
    <s v="99 - MULTIPROVINCIAL"/>
    <n v="0"/>
    <n v="0"/>
    <n v="0"/>
  </r>
  <r>
    <s v="2024"/>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 "/>
    <s v="99 - MULTIPROVINCIAL"/>
    <n v="700499"/>
    <n v="0"/>
    <n v="0"/>
  </r>
  <r>
    <s v="2024"/>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 "/>
    <s v="99 - MULTIPROVINCIAL"/>
    <n v="100000"/>
    <n v="0"/>
    <n v="0"/>
  </r>
  <r>
    <s v="2024"/>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 "/>
    <s v="99 - MULTIPROVINCIAL"/>
    <n v="88648537"/>
    <n v="31067047"/>
    <n v="13639038.01"/>
  </r>
  <r>
    <s v="2024"/>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 "/>
    <s v="99 - MULTIPROVINCIAL"/>
    <n v="815000"/>
    <n v="642000"/>
    <n v="351507.84"/>
  </r>
  <r>
    <s v="2024"/>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 "/>
    <s v="99 - MULTIPROVINCIAL"/>
    <n v="92633"/>
    <n v="265633"/>
    <n v="77585"/>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 "/>
    <s v="99 - MULTIPROVINCIAL"/>
    <n v="0"/>
    <n v="31565"/>
    <n v="31565"/>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 "/>
    <s v="99 - MULTIPROVINCIAL"/>
    <n v="0"/>
    <n v="2258814"/>
    <n v="1618145.8"/>
  </r>
  <r>
    <s v="2024"/>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 "/>
    <s v="99 - MULTIPROVINCIAL"/>
    <n v="0"/>
    <n v="175018"/>
    <n v="147264"/>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 "/>
    <s v="99 - MULTIPROVINCIAL"/>
    <n v="0"/>
    <n v="6200630"/>
    <n v="5943956.5600000005"/>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 "/>
    <s v="99 - MULTIPROVINCIAL"/>
    <n v="0"/>
    <n v="5171883"/>
    <n v="4234385.66"/>
  </r>
  <r>
    <s v="2024"/>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 "/>
    <s v="99 - MULTIPROVINCIAL"/>
    <n v="0"/>
    <n v="197488"/>
    <n v="197487.75"/>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 "/>
    <s v="99 - MULTIPROVINCIAL"/>
    <n v="0"/>
    <n v="152692"/>
    <n v="106672"/>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 "/>
    <s v="99 - MULTIPROVINCIAL"/>
    <n v="0"/>
    <n v="1968230"/>
    <n v="1016287.5"/>
  </r>
  <r>
    <s v="2024"/>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 "/>
    <s v="99 - MULTIPROVINCIAL"/>
    <n v="0"/>
    <n v="57443"/>
    <n v="0"/>
  </r>
  <r>
    <s v="2024"/>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 "/>
    <s v="99 - MULTIPROVINCIAL"/>
    <n v="0"/>
    <n v="10196"/>
    <n v="10195.200000000001"/>
  </r>
  <r>
    <s v="2024"/>
    <x v="0"/>
    <x v="0"/>
    <x v="1"/>
    <x v="7"/>
    <s v="2 - Poder Ejecutivo"/>
    <s v="0203 - MINISTERIO DE DEFENSA"/>
    <s v="0002 - HOSPITAL MILITAR FAD DR RAMON DE LARA"/>
    <s v="4 - SERVICIOS SOCIALES"/>
    <s v="4.2 - Salud"/>
    <s v="4.2.02 - Servicios hospitalarios"/>
    <s v="2.7 - OBRAS"/>
    <s v="2.7.1 - OBRAS EN EDIFICACIONES"/>
    <s v="N"/>
    <s v="00 - N/A"/>
    <s v="10 - FONDO GENERAL"/>
    <s v=" "/>
    <s v="99 - MULTIPROVINCIAL"/>
    <n v="0"/>
    <n v="57989404.969999999"/>
    <n v="26948765.18"/>
  </r>
  <r>
    <s v="2024"/>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 "/>
    <s v="99 - MULTIPROVINCIAL"/>
    <n v="0"/>
    <n v="50380774"/>
    <n v="27255544.509999998"/>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 "/>
    <s v="99 - MULTIPROVINCIAL"/>
    <n v="2500000"/>
    <n v="3000000"/>
    <n v="2500000"/>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 "/>
    <s v="99 - MULTIPROVINCIAL"/>
    <n v="500000"/>
    <n v="20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 "/>
    <s v="32 - SANTO DOMINGO"/>
    <n v="750000"/>
    <n v="1600000"/>
    <n v="1599997.4"/>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 "/>
    <s v="32 - SANTO DOMINGO"/>
    <n v="200000"/>
    <n v="65000"/>
    <n v="57348"/>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 "/>
    <s v="32 - SANTO DOMINGO"/>
    <n v="50000"/>
    <n v="5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 "/>
    <s v="32 - SANTO DOMINGO"/>
    <n v="450000"/>
    <n v="505000"/>
    <n v="296475"/>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 "/>
    <s v="99 - MULTIPROVINCIAL"/>
    <n v="115000"/>
    <n v="115000"/>
    <n v="0"/>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 "/>
    <s v="99 - MULTIPROVINCIAL"/>
    <n v="60000"/>
    <n v="77300"/>
    <n v="37199.5"/>
  </r>
  <r>
    <s v="2024"/>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 "/>
    <s v="99 - MULTIPROVINCIAL"/>
    <n v="858824"/>
    <n v="858824"/>
    <n v="361316.48"/>
  </r>
  <r>
    <s v="2024"/>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 "/>
    <s v="99 - MULTIPROVINCIAL"/>
    <n v="200000"/>
    <n v="200000"/>
    <n v="0"/>
  </r>
  <r>
    <s v="2024"/>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 "/>
    <s v="99 - MULTIPROVINCIAL"/>
    <n v="0"/>
    <n v="20000000"/>
    <n v="0"/>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 "/>
    <s v="99 - MULTIPROVINCIAL"/>
    <n v="2100000"/>
    <n v="1600000"/>
    <n v="1297142.8999999999"/>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 "/>
    <s v="99 - MULTIPROVINCIAL"/>
    <n v="0"/>
    <n v="4277228.8500000006"/>
    <n v="3848398.8900000006"/>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 "/>
    <s v="99 - MULTIPROVINCIAL"/>
    <n v="73367"/>
    <n v="73367"/>
    <n v="53395"/>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 "/>
    <s v="99 - MULTIPROVINCIAL"/>
    <n v="0"/>
    <n v="162038.99"/>
    <n v="162038.99"/>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 "/>
    <s v="99 - MULTIPROVINCIAL"/>
    <n v="6279974"/>
    <n v="58320417"/>
    <n v="1436578.7"/>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 "/>
    <s v="99 - MULTIPROVINCIAL"/>
    <n v="0"/>
    <n v="18275626.299999997"/>
    <n v="4141150.65"/>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 "/>
    <s v="99 - MULTIPROVINCIAL"/>
    <n v="1330000"/>
    <n v="4789557"/>
    <n v="425305.04"/>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 "/>
    <s v="99 - MULTIPROVINCIAL"/>
    <n v="0"/>
    <n v="1995577.56"/>
    <n v="1843905.76"/>
  </r>
  <r>
    <s v="2024"/>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 "/>
    <s v="99 - MULTIPROVINCIAL"/>
    <n v="0"/>
    <n v="70682"/>
    <n v="70682"/>
  </r>
  <r>
    <s v="2024"/>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 "/>
    <s v="99 - MULTIPROVINCIAL"/>
    <n v="100000"/>
    <n v="100000"/>
    <n v="0"/>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 "/>
    <s v="01 - DISTRITO NACIONAL"/>
    <n v="480000"/>
    <n v="1562348"/>
    <n v="1093149.3900000001"/>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 "/>
    <s v="01 - DISTRITO NACIONAL"/>
    <n v="0"/>
    <n v="149791"/>
    <n v="117695.87"/>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 "/>
    <s v="01 - DISTRITO NACIONAL"/>
    <n v="0"/>
    <n v="10000"/>
    <n v="5000"/>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 "/>
    <s v="01 - DISTRITO NACIONAL"/>
    <n v="240000"/>
    <n v="421311"/>
    <n v="337658.2"/>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 "/>
    <s v="99 - MULTIPROVINCIAL"/>
    <n v="556854"/>
    <n v="556854"/>
    <n v="32250"/>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 "/>
    <s v="99 - MULTIPROVINCIAL"/>
    <n v="650000"/>
    <n v="650000"/>
    <n v="0"/>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 "/>
    <s v="99 - MULTIPROVINCIAL"/>
    <n v="125000"/>
    <n v="125000"/>
    <n v="28500"/>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 "/>
    <s v="99 - MULTIPROVINCIAL"/>
    <n v="0"/>
    <n v="2481521.6800000002"/>
    <n v="2481521.12"/>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3 - EQUIPO E INSTRUMENTAL, CIENTÍFICO Y LABORATORIO"/>
    <s v="N"/>
    <s v="00 - N/A"/>
    <s v="10 - FONDO GENERAL"/>
    <s v=" "/>
    <s v="99 - MULTIPROVINCIAL"/>
    <n v="0"/>
    <n v="0"/>
    <n v="0"/>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 "/>
    <s v="99 - MULTIPROVINCIAL"/>
    <n v="0"/>
    <n v="74005"/>
    <n v="74004.88"/>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 "/>
    <s v="99 - MULTIPROVINCIAL"/>
    <n v="0"/>
    <n v="14415169"/>
    <n v="11297331.960000001"/>
  </r>
  <r>
    <s v="2024"/>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 "/>
    <s v="99 - MULTIPROVINCIAL"/>
    <n v="650000"/>
    <n v="663371"/>
    <n v="448990"/>
  </r>
  <r>
    <s v="2024"/>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 "/>
    <s v="99 - MULTIPROVINCIAL"/>
    <n v="110000"/>
    <n v="205674"/>
    <n v="172870"/>
  </r>
  <r>
    <s v="2024"/>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 "/>
    <s v="99 - MULTIPROVINCIAL"/>
    <n v="159999"/>
    <n v="159999"/>
    <n v="4130"/>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 "/>
    <s v="99 - MULTIPROVINCIAL"/>
    <n v="3355131"/>
    <n v="370000"/>
    <n v="213816"/>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 "/>
    <s v="99 - MULTIPROVINCIAL"/>
    <n v="50000"/>
    <n v="131275"/>
    <n v="131275"/>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 "/>
    <s v="99 - MULTIPROVINCIAL"/>
    <n v="150000"/>
    <n v="301128.40000000002"/>
    <n v="280680.24"/>
  </r>
  <r>
    <s v="2024"/>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 "/>
    <s v="99 - MULTIPROVINCIAL"/>
    <n v="3225000"/>
    <n v="6810221.8700000001"/>
    <n v="6295460.8699999992"/>
  </r>
  <r>
    <s v="2024"/>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 "/>
    <s v="99 - MULTIPROVINCIAL"/>
    <n v="800000"/>
    <n v="2118085"/>
    <n v="1948757.04"/>
  </r>
  <r>
    <s v="2024"/>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 "/>
    <s v="99 - MULTIPROVINCIAL"/>
    <n v="3000000"/>
    <n v="348554"/>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 "/>
    <s v="99 - MULTIPROVINCIAL"/>
    <n v="3820000"/>
    <n v="961308.07000000007"/>
    <n v="346404.23"/>
  </r>
  <r>
    <s v="2024"/>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 "/>
    <s v="99 - MULTIPROVINCIAL"/>
    <n v="400000"/>
    <n v="1404000.06"/>
    <n v="1304000.06"/>
  </r>
  <r>
    <s v="2024"/>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 "/>
    <s v="99 - MULTIPROVINCIAL"/>
    <n v="500000"/>
    <n v="102831"/>
    <n v="0"/>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 "/>
    <s v="99 - MULTIPROVINCIAL"/>
    <n v="675000"/>
    <n v="675000"/>
    <n v="184192.1"/>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 "/>
    <s v="99 - MULTIPROVINCIAL"/>
    <n v="80000"/>
    <n v="80000"/>
    <n v="22125"/>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 "/>
    <s v="99 - MULTIPROVINCIAL"/>
    <n v="133572"/>
    <n v="133572"/>
    <n v="113711.15"/>
  </r>
  <r>
    <s v="2024"/>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 "/>
    <s v="99 - MULTIPROVINCIAL"/>
    <n v="0"/>
    <n v="1157221"/>
    <n v="759660.4"/>
  </r>
  <r>
    <s v="2024"/>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 "/>
    <s v="99 - MULTIPROVINCIAL"/>
    <n v="0"/>
    <n v="90890"/>
    <n v="90860"/>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10 - FONDO GENERAL"/>
    <s v=" "/>
    <s v="99 - MULTIPROVINCIAL"/>
    <n v="0"/>
    <n v="672600"/>
    <n v="672600"/>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 "/>
    <s v="99 - MULTIPROVINCIAL"/>
    <n v="0"/>
    <n v="2900440"/>
    <n v="2900440"/>
  </r>
  <r>
    <s v="2024"/>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 "/>
    <s v="99 - MULTIPROVINCIAL"/>
    <n v="0"/>
    <n v="45430"/>
    <n v="45430"/>
  </r>
  <r>
    <s v="2024"/>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 "/>
    <s v="99 - MULTIPROVINCIAL"/>
    <n v="2473492"/>
    <n v="2287371"/>
    <n v="370781.95999999996"/>
  </r>
  <r>
    <s v="2024"/>
    <x v="0"/>
    <x v="0"/>
    <x v="1"/>
    <x v="7"/>
    <s v="2 - Poder Ejecutivo"/>
    <s v="0203 - MINISTERIO DE DEFENSA"/>
    <s v="0017 - SERVICIO MILITAR VOLUNTARIO"/>
    <s v="1 - SERVICIOS  GENERALES"/>
    <s v="1.3 - Defensa nacional"/>
    <s v="1.3.01 - Defensa militar"/>
    <s v="2.6 - BIENES MUEBLES, INMUEBLES E INTANGIBLES"/>
    <s v="2.6.2 - MOBILIARIO Y EQUIPO DE AUDIO, AUDIOVISUAL, RECREATIVO Y EDUCACIONAL"/>
    <s v="N"/>
    <s v="00 - N/A"/>
    <s v="10 - FONDO GENERAL"/>
    <s v=" "/>
    <s v="99 - MULTIPROVINCIAL"/>
    <n v="0"/>
    <n v="92239"/>
    <n v="72105.08"/>
  </r>
  <r>
    <s v="2024"/>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 "/>
    <s v="99 - MULTIPROVINCIAL"/>
    <n v="0"/>
    <n v="5310"/>
    <n v="5310"/>
  </r>
  <r>
    <s v="2024"/>
    <x v="0"/>
    <x v="0"/>
    <x v="1"/>
    <x v="7"/>
    <s v="2 - Poder Ejecutivo"/>
    <s v="0203 - MINISTERIO DE DEFENSA"/>
    <s v="0017 - SERVICIO MILITAR VOLUNTARIO"/>
    <s v="1 - SERVICIOS  GENERALES"/>
    <s v="1.3 - Defensa nacional"/>
    <s v="1.3.01 - Defensa militar"/>
    <s v="2.6 - BIENES MUEBLES, INMUEBLES E INTANGIBLES"/>
    <s v="2.6.6 - EQUIPOS DE DEFENSA Y SEGURIDAD"/>
    <s v="N"/>
    <s v="00 - N/A"/>
    <s v="10 - FONDO GENERAL"/>
    <s v=" "/>
    <s v="99 - MULTIPROVINCIAL"/>
    <n v="0"/>
    <n v="88572"/>
    <n v="88411.5"/>
  </r>
  <r>
    <s v="2024"/>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 "/>
    <s v="99 - MULTIPROVINCIAL"/>
    <n v="522120"/>
    <n v="222120"/>
    <n v="0"/>
  </r>
  <r>
    <s v="2024"/>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 "/>
    <s v="99 - MULTIPROVINCIAL"/>
    <n v="0"/>
    <n v="300000"/>
    <n v="149978"/>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 "/>
    <s v="99 - MULTIPROVINCIAL"/>
    <n v="2450000"/>
    <n v="4473151"/>
    <n v="2107305.1299999994"/>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 "/>
    <s v="99 - MULTIPROVINCIAL"/>
    <n v="500000"/>
    <n v="2968284.4"/>
    <n v="2919553.04"/>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3 - EQUIPO E INSTRUMENTAL, CIENTÍFICO Y LABORATORIO"/>
    <s v="N"/>
    <s v="00 - N/A"/>
    <s v="10 - FONDO GENERAL"/>
    <s v=" "/>
    <s v="99 - MULTIPROVINCIAL"/>
    <n v="100000"/>
    <n v="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4 - VEHÍCULOS Y EQUIPO DE TRANSPORTE, TRACCIÓN Y ELEVACIÓN"/>
    <s v="N"/>
    <s v="00 - N/A"/>
    <s v="10 - FONDO GENERAL"/>
    <s v=" "/>
    <s v="99 - MULTIPROVINCIAL"/>
    <n v="1000000"/>
    <n v="24416900"/>
    <n v="24347899.989999998"/>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 "/>
    <s v="99 - MULTIPROVINCIAL"/>
    <n v="1700000"/>
    <n v="6189374"/>
    <n v="5822832.6199999992"/>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6 - EQUIPOS DE DEFENSA Y SEGURIDAD"/>
    <s v="N"/>
    <s v="00 - N/A"/>
    <s v="10 - FONDO GENERAL"/>
    <s v=" "/>
    <s v="99 - MULTIPROVINCIAL"/>
    <n v="500000"/>
    <n v="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 "/>
    <s v="99 - MULTIPROVINCIAL"/>
    <n v="700000"/>
    <n v="1148140"/>
    <n v="114814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 "/>
    <s v="99 - MULTIPROVINCIAL"/>
    <n v="0"/>
    <n v="259600"/>
    <n v="23010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 "/>
    <s v="99 - MULTIPROVINCIAL"/>
    <n v="0"/>
    <n v="14180000"/>
    <n v="1706000.9100000001"/>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 "/>
    <s v="99 - MULTIPROVINCIAL"/>
    <n v="0"/>
    <n v="3000000"/>
    <n v="604278"/>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 "/>
    <s v="99 - MULTIPROVINCIAL"/>
    <n v="0"/>
    <n v="1000000"/>
    <n v="397379.99"/>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 "/>
    <s v="99 - MULTIPROVINCIAL"/>
    <n v="0"/>
    <n v="23357400"/>
    <n v="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 "/>
    <s v="99 - MULTIPROVINCIAL"/>
    <n v="0"/>
    <n v="5950514"/>
    <n v="2139886.3400000003"/>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 "/>
    <s v="99 - MULTIPROVINCIAL"/>
    <n v="0"/>
    <n v="6874600.0999999996"/>
    <n v="1656039.1400000001"/>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 "/>
    <s v="99 - MULTIPROVINCIAL"/>
    <n v="0"/>
    <n v="2000000"/>
    <n v="149500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 "/>
    <s v="99 - MULTIPROVINCIAL"/>
    <n v="0"/>
    <n v="100000"/>
    <n v="26954.09"/>
  </r>
  <r>
    <s v="2024"/>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 "/>
    <s v="99 - MULTIPROVINCIAL"/>
    <n v="0"/>
    <n v="9000000"/>
    <n v="2117526.46"/>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 "/>
    <s v="99 - MULTIPROVINCIAL"/>
    <n v="543000"/>
    <n v="3583113"/>
    <n v="265509.78999999998"/>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2 - MOBILIARIO Y EQUIPO DE AUDIO, AUDIOVISUAL, RECREATIVO Y EDUCACIONAL"/>
    <s v="N"/>
    <s v="00 - N/A"/>
    <s v="10 - FONDO GENERAL"/>
    <s v=" "/>
    <s v="99 - MULTIPROVINCIAL"/>
    <n v="0"/>
    <n v="113754"/>
    <n v="113748.45999999999"/>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 "/>
    <s v="99 - MULTIPROVINCIAL"/>
    <n v="0"/>
    <n v="363040"/>
    <n v="41134.800000000003"/>
  </r>
  <r>
    <s v="2024"/>
    <x v="0"/>
    <x v="0"/>
    <x v="1"/>
    <x v="7"/>
    <s v="2 - Poder Ejecutivo"/>
    <s v="0203 - MINISTERIO DE DEFENSA"/>
    <s v="0028 - INSTITUTO SUPERIOR PARA LA DEFENSA ' GENERAL JUAN PABLO DUARTE DIEZ' INSUDE."/>
    <s v="4 - SERVICIOS SOCIALES"/>
    <s v="4.4 - Educación"/>
    <s v="4.4.04 - Educación superior"/>
    <s v="2.7 - OBRAS"/>
    <s v="2.7.1 - OBRAS EN EDIFICACIONES"/>
    <s v="N"/>
    <s v="00 - N/A"/>
    <s v="10 - FONDO GENERAL"/>
    <s v=" "/>
    <s v="99 - MULTIPROVINCIAL"/>
    <n v="0"/>
    <n v="274300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 "/>
    <s v="99 - MULTIPROVINCIAL"/>
    <n v="322898"/>
    <n v="1176898"/>
    <n v="687453"/>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 "/>
    <s v="99 - MULTIPROVINCIAL"/>
    <n v="0"/>
    <n v="300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 "/>
    <s v="99 - MULTIPROVINCIAL"/>
    <n v="5400000"/>
    <n v="3078787"/>
    <n v="165975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 "/>
    <s v="99 - MULTIPROVINCIAL"/>
    <n v="185000"/>
    <n v="605000"/>
    <n v="375536.59"/>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 "/>
    <s v="99 - MULTIPROVINCIAL"/>
    <n v="1187777"/>
    <n v="777"/>
    <n v="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 "/>
    <s v="99 - MULTIPROVINCIAL"/>
    <n v="0"/>
    <n v="233818"/>
    <n v="233766.87"/>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 "/>
    <s v="99 - MULTIPROVINCIAL"/>
    <n v="0"/>
    <n v="34220"/>
    <n v="3422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 "/>
    <s v="99 - MULTIPROVINCIAL"/>
    <n v="3500000"/>
    <n v="1899099"/>
    <n v="25311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 "/>
    <s v="99 - MULTIPROVINCIAL"/>
    <n v="0"/>
    <n v="1939050.7000000002"/>
    <n v="1325428.25"/>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 "/>
    <s v="01 - DISTRITO NACIONAL"/>
    <n v="25000000"/>
    <n v="66945807.100000001"/>
    <n v="17615748.770000003"/>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 "/>
    <s v="01 - DISTRITO NACIONAL"/>
    <n v="164500"/>
    <n v="26965459"/>
    <n v="12256140.119999999"/>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 "/>
    <s v="01 - DISTRITO NACIONAL"/>
    <n v="0"/>
    <n v="63944"/>
    <n v="0"/>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 "/>
    <s v="01 - DISTRITO NACIONAL"/>
    <n v="40500000"/>
    <n v="48800000"/>
    <n v="47992240.030000001"/>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 "/>
    <s v="01 - DISTRITO NACIONAL"/>
    <n v="113310000"/>
    <n v="68018600"/>
    <n v="4131558.48"/>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 "/>
    <s v="01 - DISTRITO NACIONAL"/>
    <n v="113363404"/>
    <n v="34363404"/>
    <n v="1219010.3899999999"/>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 "/>
    <s v="01 - DISTRITO NACIONAL"/>
    <n v="87580983"/>
    <n v="0"/>
    <n v="0"/>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 "/>
    <s v="01 - DISTRITO NACIONAL"/>
    <n v="0"/>
    <n v="1896648.9"/>
    <n v="104168.98000000001"/>
  </r>
  <r>
    <s v="2024"/>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 "/>
    <s v="01 - DISTRITO NACIONAL"/>
    <n v="20000000"/>
    <n v="185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 "/>
    <s v="99 - MULTIPROVINCIAL"/>
    <n v="35200000"/>
    <n v="54100000"/>
    <n v="17451844.140000001"/>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 "/>
    <s v="99 - MULTIPROVINCIAL"/>
    <n v="1400000"/>
    <n v="8500000"/>
    <n v="283786.45999999996"/>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 "/>
    <s v="99 - MULTIPROVINCIAL"/>
    <n v="250000"/>
    <n v="25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 "/>
    <s v="99 - MULTIPROVINCIAL"/>
    <n v="12250000"/>
    <n v="20485000"/>
    <n v="15641994.99"/>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 "/>
    <s v="99 - MULTIPROVINCIAL"/>
    <n v="4500000"/>
    <n v="8200000"/>
    <n v="6241282.4500000002"/>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 "/>
    <s v="99 - MULTIPROVINCIAL"/>
    <n v="2000000"/>
    <n v="18400000"/>
    <n v="3738572"/>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 "/>
    <s v="99 - MULTIPROVINCIAL"/>
    <n v="300000"/>
    <n v="3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 "/>
    <s v="99 - MULTIPROVINCIAL"/>
    <n v="500000"/>
    <n v="500000"/>
    <n v="0"/>
  </r>
  <r>
    <s v="2024"/>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 "/>
    <s v="99 - MULTIPROVINCIAL"/>
    <n v="10000000"/>
    <n v="35000000"/>
    <n v="6314195.7999999998"/>
  </r>
  <r>
    <s v="2024"/>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 "/>
    <s v="01 - DISTRITO NACIONAL"/>
    <n v="4050000"/>
    <n v="1797584"/>
    <n v="641026.68000000005"/>
  </r>
  <r>
    <s v="2024"/>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 "/>
    <s v="01 - DISTRITO NACIONAL"/>
    <n v="550000"/>
    <n v="288821"/>
    <n v="287697.36"/>
  </r>
  <r>
    <s v="2024"/>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 "/>
    <s v="01 - DISTRITO NACIONAL"/>
    <n v="100000"/>
    <n v="12000"/>
    <n v="0"/>
  </r>
  <r>
    <s v="2024"/>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 "/>
    <s v="01 - DISTRITO NACIONAL"/>
    <n v="1000"/>
    <n v="1000"/>
    <n v="0"/>
  </r>
  <r>
    <s v="2024"/>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 "/>
    <s v="01 - DISTRITO NACIONAL"/>
    <n v="660000"/>
    <n v="522000"/>
    <n v="448775"/>
  </r>
  <r>
    <s v="2024"/>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 "/>
    <s v="01 - DISTRITO NACIONAL"/>
    <n v="150000"/>
    <n v="50000"/>
    <n v="0"/>
  </r>
  <r>
    <s v="2024"/>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 "/>
    <s v="01 - DISTRITO NACIONAL"/>
    <n v="400000"/>
    <n v="0"/>
    <n v="0"/>
  </r>
  <r>
    <s v="2024"/>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 "/>
    <s v="01 - DISTRITO NACIONAL"/>
    <n v="1500000"/>
    <n v="1700000"/>
    <n v="0"/>
  </r>
  <r>
    <s v="2024"/>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 "/>
    <s v="99 - MULTIPROVINCIAL"/>
    <n v="100000"/>
    <n v="100000"/>
    <n v="0"/>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 "/>
    <s v="01 - DISTRITO NACIONAL"/>
    <n v="950000"/>
    <n v="750000"/>
    <n v="69022.09"/>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 "/>
    <s v="01 - DISTRITO NACIONAL"/>
    <n v="150000"/>
    <n v="15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 "/>
    <s v="99 - MULTIPROVINCIAL"/>
    <n v="16952011"/>
    <n v="13232808"/>
    <n v="8800581.5199999996"/>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 "/>
    <s v="99 - MULTIPROVINCIAL"/>
    <n v="2300000"/>
    <n v="26300000"/>
    <n v="24874555.32"/>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 "/>
    <s v="99 - MULTIPROVINCIAL"/>
    <n v="32433868"/>
    <n v="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2492500"/>
    <n v="2492500"/>
    <n v="1580227.6300000001"/>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 "/>
    <s v="99 - MULTIPROVINCIAL"/>
    <n v="1450000"/>
    <n v="1450000"/>
    <n v="68825.67"/>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137000"/>
    <n v="137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 "/>
    <s v="99 - MULTIPROVINCIAL"/>
    <n v="400000"/>
    <n v="400000"/>
    <n v="962.88"/>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173776063"/>
    <n v="577946"/>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 "/>
    <s v="99 - MULTIPROVINCIAL"/>
    <n v="41100000"/>
    <n v="1100000"/>
    <n v="5133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 "/>
    <s v="01 - DISTRITO NACIONAL"/>
    <n v="0"/>
    <n v="8222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26545900"/>
    <n v="25685138"/>
    <n v="18084335.649999999"/>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 "/>
    <s v="99 - MULTIPROVINCIAL"/>
    <n v="30150000"/>
    <n v="15150000"/>
    <n v="12180304.689999999"/>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9963050"/>
    <n v="2963050"/>
    <n v="314064.79000000004"/>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 "/>
    <s v="99 - MULTIPROVINCIAL"/>
    <n v="2000000"/>
    <n v="43433600"/>
    <n v="42433599.880000003"/>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 "/>
    <s v="99 - MULTIPROVINCIAL"/>
    <n v="0"/>
    <n v="7700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10 - FONDO GENERAL"/>
    <s v=" "/>
    <s v="01 - DISTRITO NACIONAL"/>
    <n v="119000000"/>
    <n v="3678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 "/>
    <s v="99 - MULTIPROVINCIAL"/>
    <n v="502000"/>
    <n v="452000"/>
    <n v="347675.95999999996"/>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 "/>
    <s v="99 - MULTIPROVINCIAL"/>
    <n v="217600"/>
    <n v="789600"/>
    <n v="670547.19999999995"/>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9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 "/>
    <s v="99 - MULTIPROVINCIAL"/>
    <n v="0"/>
    <n v="4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 "/>
    <s v="99 - MULTIPROVINCIAL"/>
    <n v="0"/>
    <n v="110000"/>
    <n v="80699.95"/>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 "/>
    <s v="99 - MULTIPROVINCIAL"/>
    <n v="0"/>
    <n v="300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5500"/>
    <n v="155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 "/>
    <s v="99 - MULTIPROVINCIAL"/>
    <n v="692000"/>
    <n v="512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 "/>
    <s v="99 - MULTIPROVINCIAL"/>
    <n v="0"/>
    <n v="240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50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 "/>
    <s v="99 - MULTIPROVINCIAL"/>
    <n v="2125000"/>
    <n v="744226"/>
    <n v="744226"/>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 "/>
    <s v="99 - MULTIPROVINCIAL"/>
    <n v="2359798"/>
    <n v="8158515"/>
    <n v="5192777.24"/>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 "/>
    <s v="99 - MULTIPROVINCIAL"/>
    <n v="545000"/>
    <n v="94200"/>
    <n v="9420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 "/>
    <s v="99 - MULTIPROVINCIAL"/>
    <n v="65000"/>
    <n v="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645000"/>
    <n v="1116519"/>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 "/>
    <s v="99 - MULTIPROVINCIAL"/>
    <n v="345000"/>
    <n v="622000"/>
    <n v="346346.52"/>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70 - DONACION EXTERNA"/>
    <s v=" "/>
    <s v="99 - MULTIPROVINCIAL"/>
    <n v="0"/>
    <n v="566154"/>
    <n v="54339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 "/>
    <s v="99 - MULTIPROVINCIAL"/>
    <n v="0"/>
    <n v="17828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 "/>
    <s v="99 - MULTIPROVINCIAL"/>
    <n v="0"/>
    <n v="2840083"/>
    <n v="2823680.47"/>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 "/>
    <s v="99 - MULTIPROVINCIAL"/>
    <n v="13553489"/>
    <n v="4478958.32"/>
    <n v="2216705.2200000002"/>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8228331.25"/>
    <n v="468331.25"/>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50000"/>
    <n v="82767.739999999991"/>
    <n v="82767.739999999991"/>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 "/>
    <s v="99 - MULTIPROVINCIAL"/>
    <n v="0"/>
    <n v="15000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107040"/>
    <n v="89205.64"/>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508061"/>
    <n v="513384"/>
    <n v="92983.99"/>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 "/>
    <s v="99 - MULTIPROVINCIAL"/>
    <n v="0"/>
    <n v="8000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50000"/>
    <n v="120080.83000000002"/>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7 - ACTIVOS BIOLÓGICOS"/>
    <s v="N"/>
    <s v="00 - N/A"/>
    <s v="10 - FONDO GENERAL"/>
    <s v=" "/>
    <s v="99 - MULTIPROVINCIAL"/>
    <n v="0"/>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 "/>
    <s v="99 - MULTIPROVINCIAL"/>
    <n v="9000000"/>
    <n v="11034526.25"/>
    <n v="2451515.4"/>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4000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7 - OBRAS"/>
    <s v="2.7.1 - OBRAS EN EDIFICACIONES"/>
    <s v="N"/>
    <s v="00 - N/A"/>
    <s v="10 - FONDO GENERAL"/>
    <s v=" "/>
    <s v="99 - MULTIPROVINCIAL"/>
    <n v="17070"/>
    <n v="17070"/>
    <n v="0"/>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 "/>
    <s v="99 - MULTIPROVINCIAL"/>
    <n v="1250000"/>
    <n v="3940000"/>
    <n v="2496585"/>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5000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 "/>
    <s v="99 - MULTIPROVINCIAL"/>
    <n v="200000"/>
    <n v="3590590"/>
    <n v="1041237.25"/>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2 - MOBILIARIO Y EQUIPO DE AUDIO, AUDIOVISUAL, RECREATIVO Y EDUCACIONAL"/>
    <s v="N"/>
    <s v="00 - N/A"/>
    <s v="10 - FONDO GENERAL"/>
    <s v=" "/>
    <s v="99 - MULTIPROVINCIAL"/>
    <n v="0"/>
    <n v="17167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 "/>
    <s v="99 - MULTIPROVINCIAL"/>
    <n v="0"/>
    <n v="15000"/>
    <n v="14401.9"/>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 "/>
    <s v="99 - MULTIPROVINCIAL"/>
    <n v="540000"/>
    <n v="731795.1"/>
    <n v="98685.760000000009"/>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6 - EQUIPOS DE DEFENSA Y SEGURIDAD"/>
    <s v="N"/>
    <s v="00 - N/A"/>
    <s v="10 - FONDO GENERAL"/>
    <s v=" "/>
    <s v="99 - MULTIPROVINCIAL"/>
    <n v="0"/>
    <n v="32697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8 - BIENES INTANGIBLES"/>
    <s v="N"/>
    <s v="00 - N/A"/>
    <s v="10 - FONDO GENERAL"/>
    <s v=" "/>
    <s v="99 - MULTIPROVINCIAL"/>
    <n v="0"/>
    <n v="1080000"/>
    <n v="620990.54"/>
  </r>
  <r>
    <s v="2024"/>
    <x v="0"/>
    <x v="0"/>
    <x v="1"/>
    <x v="7"/>
    <s v="2 - Poder Ejecutivo"/>
    <s v="0205 - MINISTERIO DE HACIENDA"/>
    <s v="0006 - CENTRO DE CAPACITACIÓN EN POLITICA Y GESTION FISCAL"/>
    <s v="4 - SERVICIOS SOCIALES"/>
    <s v="4.4 - Educación"/>
    <s v="4.4.09 - Enseñanza no atribuible a ningún nivel"/>
    <s v="2.7 - OBRAS"/>
    <s v="2.7.1 - OBRAS EN EDIFICACIONES"/>
    <s v="N"/>
    <s v="00 - N/A"/>
    <s v="70 - DONACION EXTERNA"/>
    <s v=" "/>
    <s v="99 - MULTIPROVINCIAL"/>
    <n v="0"/>
    <n v="8230510.2999999998"/>
    <n v="2223952.96"/>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 "/>
    <s v="99 - MULTIPROVINCIAL"/>
    <n v="600000"/>
    <n v="2568754.65"/>
    <n v="1591413.2999999998"/>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 "/>
    <s v="99 - MULTIPROVINCIAL"/>
    <n v="0"/>
    <n v="458500"/>
    <n v="0"/>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 "/>
    <s v="99 - MULTIPROVINCIAL"/>
    <n v="800000"/>
    <n v="48310"/>
    <n v="0"/>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8 - BIENES INTANGIBLES"/>
    <s v="N"/>
    <s v="00 - N/A"/>
    <s v="20 - FONDOS CON DESTINO ESPECÍFICO"/>
    <s v=" "/>
    <s v="99 - MULTIPROVINCIAL"/>
    <n v="0"/>
    <n v="766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3328728"/>
    <n v="1556728"/>
    <n v="1019678.7799999999"/>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125000"/>
    <n v="149000"/>
    <n v="133780.76"/>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15000"/>
    <n v="15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10505615.879999999"/>
    <n v="282000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331000"/>
    <n v="1107000"/>
    <n v="212273"/>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2000"/>
    <n v="2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8 - BIENES INTANGIBLES"/>
    <s v="N"/>
    <s v="00 - N/A"/>
    <s v="10 - FONDO GENERAL"/>
    <s v=" "/>
    <s v="99 - MULTIPROVINCIAL"/>
    <n v="1110370"/>
    <n v="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 "/>
    <s v="99 - MULTIPROVINCIAL"/>
    <n v="2634216"/>
    <n v="625241"/>
    <n v="585317.06999999983"/>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3285342"/>
    <n v="3127901.75"/>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74850"/>
    <n v="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35200"/>
    <n v="19765"/>
    <n v="19765"/>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2500000"/>
    <n v="4674000"/>
    <n v="467400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112000"/>
    <n v="2017561"/>
    <n v="2009300.21"/>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 "/>
    <s v="99 - MULTIPROVINCIAL"/>
    <n v="20828200"/>
    <n v="8593200"/>
    <n v="1375635.51"/>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195000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0"/>
    <n v="199000"/>
    <n v="86362.62"/>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 "/>
    <s v="99 - MULTIPROVINCIAL"/>
    <n v="0"/>
    <n v="130085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4000000"/>
    <n v="11863500"/>
    <n v="3963549.3"/>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2700000"/>
    <n v="4526000"/>
    <n v="108607.2"/>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32500"/>
    <n v="801000"/>
    <n v="20100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8 - BIENES INTANGIBLES"/>
    <s v="N"/>
    <s v="00 - N/A"/>
    <s v="10 - FONDO GENERAL"/>
    <s v=" "/>
    <s v="99 - MULTIPROVINCIAL"/>
    <n v="2000000"/>
    <n v="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 "/>
    <s v="99 - MULTIPROVINCIAL"/>
    <n v="1650000"/>
    <n v="6040000"/>
    <n v="5530368.1099999994"/>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2000"/>
    <n v="200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4125"/>
    <n v="4125"/>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8 - BIENES INTANGIBLES"/>
    <s v="N"/>
    <s v="00 - N/A"/>
    <s v="10 - FONDO GENERAL"/>
    <s v=" "/>
    <s v="99 - MULTIPROVINCIAL"/>
    <n v="1000000"/>
    <n v="400000"/>
    <n v="0"/>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 "/>
    <s v="99 - MULTIPROVINCIAL"/>
    <n v="270000"/>
    <n v="906400"/>
    <n v="670770.85"/>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0"/>
    <n v="2260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 "/>
    <s v="99 - MULTIPROVINCIAL"/>
    <n v="0"/>
    <n v="914708"/>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 "/>
    <s v="99 - MULTIPROVINCIAL"/>
    <n v="225000"/>
    <n v="22500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5 - MAQUINARIA, OTROS EQUIPOS Y HERRAMIENTAS"/>
    <s v="N"/>
    <s v="00 - N/A"/>
    <s v="10 - FONDO GENERAL"/>
    <s v=" "/>
    <s v="99 - MULTIPROVINCIAL"/>
    <n v="0"/>
    <n v="40300"/>
    <n v="0"/>
  </r>
  <r>
    <s v="2024"/>
    <x v="0"/>
    <x v="0"/>
    <x v="1"/>
    <x v="7"/>
    <s v="2 - Poder Ejecutivo"/>
    <s v="0206 - MINISTERIO DE EDUCACIÓN"/>
    <s v="0001 - MINISTERIO DE EDUCACION"/>
    <s v="4 - SERVICIOS SOCIALES"/>
    <s v="4.2 - Salud"/>
    <s v="4.2.99 - Planificación, gestión y supervisión de la salud"/>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s v="4 - SERVICIOS SOCIALES"/>
    <s v="4.2 - Salud"/>
    <s v="4.2.99 - Planificación, gestión y supervisión de la salud"/>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 "/>
    <s v="99 - MULTIPROVINCIAL"/>
    <n v="93689085"/>
    <n v="10954225"/>
    <n v="3761489.42"/>
  </r>
  <r>
    <s v="2024"/>
    <x v="0"/>
    <x v="0"/>
    <x v="1"/>
    <x v="7"/>
    <s v="2 - Poder Ejecutivo"/>
    <s v="0206 - MINISTERIO DE EDUCACIÓN"/>
    <s v="0001 - MINISTERIO DE EDUCACION"/>
    <s v="4 - SERVICIOS SOCIALES"/>
    <s v="4.4 - Educación"/>
    <s v="4.4.01 - Educación inicial"/>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s v="4 - SERVICIOS SOCIALES"/>
    <s v="4.4 - Educación"/>
    <s v="4.4.01 - Educación inicial"/>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 "/>
    <s v="99 - MULTIPROVINCIAL"/>
    <n v="123500000"/>
    <n v="184796343.97"/>
    <n v="136923789.41000003"/>
  </r>
  <r>
    <s v="2024"/>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 "/>
    <s v="99 - MULTIPROVINCIAL"/>
    <n v="0"/>
    <n v="5934"/>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4628889"/>
    <n v="1.0000000002328306"/>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UAZUMITA, MUNICIPIO YAMASÁ, PROVINCIA MONTE PLATA."/>
    <s v="10 - FONDO GENERAL"/>
    <n v="15233"/>
    <s v="29 - MONTE PLATA"/>
    <n v="4561511"/>
    <n v="1991321.94"/>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1035275"/>
    <n v="0.5600000000558793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1075727"/>
    <n v="7691260.96"/>
    <n v="3014619.7"/>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11035275"/>
    <n v="4655865.560000000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12313456"/>
    <n v="5234553.7500000019"/>
    <n v="5234553.75"/>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2087770"/>
    <n v="6000000.7199999997"/>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A VIRGINIA REYNOSO, MUNICIPIO SABANA GRANDE DE BOYÁ, PROVINCIA MONTE PLATA."/>
    <s v="10 - FONDO GENERAL"/>
    <n v="15234"/>
    <s v="29 - MONTE PLATA"/>
    <n v="10954371"/>
    <n v="5273691.25"/>
    <n v="4218951.59"/>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EL SIFÓN, MUNICIPIO BANÍ, PROVINCIA PERAVIA."/>
    <s v="10 - FONDO GENERAL"/>
    <n v="15175"/>
    <s v="17 - PERAVIA"/>
    <n v="12313456"/>
    <n v="4774274.43"/>
    <n v="3283215.35"/>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OHN FITZGERALD KENNEDY, MUNICIPIO MONTE CRISTI, PROVINCIA MONTE CRISTI."/>
    <s v="10 - FONDO GENERAL"/>
    <n v="15271"/>
    <s v="15 - MONTE CRISTI"/>
    <n v="6606206"/>
    <n v="5071660.33"/>
    <n v="1467636.88"/>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0833015"/>
    <n v="5000000.5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CAMILA HENRÍQUEZ - FE Y ALEGRÍA, MUNICIPIO LOS ALCARRIZOS, PROVINCIA SANTO DOMINGO."/>
    <s v="10 - FONDO GENERAL"/>
    <n v="15255"/>
    <s v="32 - SANTO DOMINGO"/>
    <n v="10833015"/>
    <n v="3000000.5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4561511"/>
    <n v="0.9399999999441206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1075727"/>
    <n v="5208865.96"/>
    <n v="5208864.9800000004"/>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6582165"/>
    <n v="2885767.2800000003"/>
    <n v="2284613.8199999998"/>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ALIRO PAULINO, MUNICIPIO NIZAO, PROVINCIA PERAVIA."/>
    <s v="10 - FONDO GENERAL"/>
    <n v="15177"/>
    <s v="17 - PERAVIA"/>
    <n v="6558125"/>
    <n v="5738359.75"/>
    <n v="2043706.88"/>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4510977"/>
    <n v="3947104.93"/>
    <n v="1848528.31"/>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MERCEDES CONSUELO MATOS EN LA PROVINCIA SAN JUAN."/>
    <s v="10 - FONDO GENERAL"/>
    <n v="15152"/>
    <s v="22 - SAN JUAN"/>
    <n v="11075727"/>
    <n v="1"/>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s v="4 - SERVICIOS SOCIALES"/>
    <s v="4.4 - Educación"/>
    <s v="4.4.01 - Educación inicial"/>
    <s v="2.7 - OBRAS"/>
    <s v="2.7.1 - OBRAS EN EDIFICACIONES"/>
    <s v="S"/>
    <s v="04 - CONSTRUCCIÓN DE 14 ESTANCIAS INFANTILES DE LA PROVINCIA DISTRITO NACIONAL"/>
    <s v="10 - FONDO GENERAL"/>
    <n v="13046"/>
    <s v="01 - DISTRITO NACIONAL"/>
    <n v="26575728"/>
    <n v="53160674.289999992"/>
    <n v="38926763.890000001"/>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12403731"/>
    <n v="8000000.7100000009"/>
    <n v="4782242.0199999996"/>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EL RANCHITO, MUNICIPIO VILLA TAPIA, PROVINCIA HERMANAS MIRABAL."/>
    <s v="10 - FONDO GENERAL"/>
    <n v="15198"/>
    <s v="19 - HERMANAS MIRABAL"/>
    <n v="4595200"/>
    <n v="2020799.94"/>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10833015"/>
    <n v="0.99999999930150807"/>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6"/>
    <n v="0.82999999995809048"/>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SECTOR SURESTE, MUNICIPIO SAN JUAN, PROVINCIA SAN JUAN."/>
    <s v="10 - FONDO GENERAL"/>
    <n v="15153"/>
    <s v="22 - SAN JUAN"/>
    <n v="11075727"/>
    <n v="3091260.9600000009"/>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11289410"/>
    <n v="11289410"/>
    <n v="6416064.7599999998"/>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NDRÉS PEÑA CABRAL, MUNICIPIO BANÍ, PROVINCIA PERAVIA."/>
    <s v="10 - FONDO GENERAL"/>
    <n v="15179"/>
    <s v="17 - PERAVIA"/>
    <n v="11035275"/>
    <n v="7100499.9600000009"/>
    <n v="7100499.96"/>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4561511"/>
    <n v="3991321.94"/>
    <n v="3601439.74"/>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12403731"/>
    <n v="1.7100000008940697"/>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SOCORRO SÁNCHEZ, MUNICIPIO LOS ALCARRIZOS, PROVINCIA SANTO DOMINGO."/>
    <s v="10 - FONDO GENERAL"/>
    <n v="15258"/>
    <s v="32 - SANTO DOMINGO"/>
    <n v="10833015"/>
    <n v="5478888.5500000007"/>
    <n v="0"/>
  </r>
  <r>
    <s v="2024"/>
    <x v="0"/>
    <x v="0"/>
    <x v="1"/>
    <x v="7"/>
    <s v="2 - Poder Ejecutivo"/>
    <s v="0206 - MINISTERIO DE EDUCACIÓN"/>
    <s v="0001 - MINISTERIO DE EDUCACION"/>
    <s v="4 - SERVICIOS SOCIALES"/>
    <s v="4.4 - Educación"/>
    <s v="4.4.01 - Educación inicial"/>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1035275"/>
    <n v="5947400.560000000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4595200"/>
    <n v="1.9300000000512227"/>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1075727"/>
    <n v="7686260.96"/>
    <n v="4686086.2300000004"/>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6437925"/>
    <n v="5633184.5300000003"/>
    <n v="3064174.06"/>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6606206"/>
    <n v="1"/>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YOJANY DE LA CRUZ SANTANA, MUNICIPIO JAMAO AL NORTE, PROVINCIA ESPAILLAT."/>
    <s v="10 - FONDO GENERAL"/>
    <n v="15192"/>
    <s v="09 - ESPAILLAT"/>
    <n v="4595200"/>
    <n v="1520799.94"/>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659723"/>
    <n v="3675361.4800000004"/>
    <n v="170034.06"/>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n v="15260"/>
    <s v="32 - SANTO DOMINGO"/>
    <n v="10833015"/>
    <n v="4478888.55"/>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21904546"/>
    <n v="9241970.879999999"/>
    <n v="4928521.349999999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12403731"/>
    <n v="10853264.710000001"/>
    <n v="7197497.5800000001"/>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11087637"/>
    <n v="7649177.4900000002"/>
    <n v="3649178.48"/>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1035275"/>
    <n v="5655865.5600000005"/>
    <n v="3389552.2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4718384"/>
    <n v="1318621.6400000001"/>
    <n v="1318621.6200000001"/>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4628889"/>
    <n v="1320422.7"/>
    <n v="1320421.72"/>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10833015"/>
    <n v="0.99999999906867743"/>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11116179"/>
    <n v="1.3700000010430813"/>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0 - CONSTRUCCIÓN 4 ESTANCIAS INFANTILES EN LA PROVINCIA DE LA ROMANA"/>
    <s v="10 - FONDO GENERAL"/>
    <n v="13052"/>
    <s v="12 - LA ROMANA"/>
    <n v="28137267"/>
    <n v="21650052.299999997"/>
    <n v="15940278.33000000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4718384"/>
    <n v="1648278.02"/>
    <n v="1318620.6200000001"/>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1116179"/>
    <n v="9726656.370000001"/>
    <n v="6967908.1300000008"/>
  </r>
  <r>
    <s v="2024"/>
    <x v="0"/>
    <x v="0"/>
    <x v="1"/>
    <x v="7"/>
    <s v="2 - Poder Ejecutivo"/>
    <s v="0206 - MINISTERIO DE EDUCACIÓN"/>
    <s v="0001 - MINISTERIO DE EDUCACION"/>
    <s v="4 - SERVICIOS SOCIALES"/>
    <s v="4.4 - Educación"/>
    <s v="4.4.01 - Educación inicial"/>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MANUEL GOYA, MUNICIPIO OVIEDO, PROVINCIA PEDERNALES."/>
    <s v="10 - FONDO GENERAL"/>
    <n v="15241"/>
    <s v="16 - PEDERNALES"/>
    <n v="4628889"/>
    <n v="1.9499999999534339"/>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NICOLÁS MAÑÓN, MUNICIPIO AZUA, PROVINCIA AZUA."/>
    <s v="10 - FONDO GENERAL"/>
    <n v="15171"/>
    <s v="02 - AZUA"/>
    <n v="6558125"/>
    <n v="6558125"/>
    <n v="3823826.0900000003"/>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6437925"/>
    <n v="4033184.5300000003"/>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s v="4 - SERVICIOS SOCIALES"/>
    <s v="4.4 - Educación"/>
    <s v="4.4.01 - Educación inicial"/>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6606206"/>
    <n v="0.99999999988358468"/>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VITALINA MORDÁN DE LA CRUZ, MUNICIPIO BOCA CHICA, PROVINCIA SANTO DOMINGO."/>
    <s v="10 - FONDO GENERAL"/>
    <n v="15298"/>
    <s v="32 - SANTO DOMINGO"/>
    <n v="10833015"/>
    <n v="9478888.5500000007"/>
    <n v="6958194.04"/>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6606206"/>
    <n v="4080429.83"/>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ERAVIA, MUNICIPIO BANÍ, PROVINCIA PERAVIA."/>
    <s v="10 - FONDO GENERAL"/>
    <n v="15173"/>
    <s v="07 - ELIAS PINA"/>
    <n v="12313456"/>
    <n v="4774274.43"/>
    <n v="3316375.2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s v="4 - SERVICIOS SOCIALES"/>
    <s v="4.4 - Educación"/>
    <s v="4.4.01 - Educación inicial"/>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MARÍA CARO, MUNICIPIO BOCA CHICA, PROVINCIA SANTO DOMINGO."/>
    <s v="10 - FONDO GENERAL"/>
    <n v="15300"/>
    <s v="32 - SANTO DOMINGO"/>
    <n v="6437925"/>
    <n v="5633184.5300000003"/>
    <n v="3010255.8"/>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6582165"/>
    <n v="3359394.79"/>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11116179"/>
    <n v="1.3700000001117587"/>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SILVIA SOSA, MUNICIPIO QUISQUEYA, PROVINCIA SAN PEDRO DE MACORÍS."/>
    <s v="10 - FONDO GENERAL"/>
    <n v="15551"/>
    <s v="23 - SAN PEDRO DE MACORIS"/>
    <n v="4718384"/>
    <n v="3500000"/>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6"/>
    <n v="1.8299999999580905"/>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6731551"/>
    <n v="1514599.55"/>
    <n v="1514598.9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4510977"/>
    <n v="2847104.93"/>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4544666"/>
    <n v="3976582.94"/>
    <n v="1548682.17"/>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n v="15552"/>
    <s v="23 - SAN PEDRO DE MACORIS"/>
    <n v="11087637"/>
    <n v="7047514.46"/>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RVIDO CREALES, MUNICIPIO VILLA HERMOSA, PROVINCIA LA ROMANA."/>
    <s v="10 - FONDO GENERAL"/>
    <n v="15220"/>
    <s v="12 - LA ROMANA"/>
    <n v="6486005"/>
    <n v="4075254.61"/>
    <n v="2254427.0499999998"/>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9"/>
    <n v="1.3700000010430813"/>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MARÍA TRINIDAD SÁNCHEZ, MUNICIPIO BOCA CHICA, PROVINCIA SANTO DOMINGO."/>
    <s v="10 - FONDO GENERAL"/>
    <n v="15302"/>
    <s v="32 - SANTO DOMINGO"/>
    <n v="4510977"/>
    <n v="3860003.18"/>
    <n v="3860002.5200000005"/>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n v="15553"/>
    <s v="23 - SAN PEDRO DE MACORIS"/>
    <n v="11087637"/>
    <n v="8047637"/>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2403731"/>
    <n v="5853264.71"/>
    <n v="4591953.34"/>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11116179"/>
    <n v="1.3700000010430813"/>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L PINO, MUNICIPIO COMENDADOR, PROVINCIA ELÍAS PIÑA."/>
    <s v="10 - FONDO GENERAL"/>
    <n v="15369"/>
    <s v="07 - ELIAS PINA"/>
    <n v="6755494"/>
    <n v="5595494"/>
    <n v="1519098.8"/>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s v="4 - SERVICIOS SOCIALES"/>
    <s v="4.4 - Educación"/>
    <s v="4.4.01 - Educación inicial"/>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COLOMBINA CASTRO, MUNICIPIO BOCA CHICA, PROVINCIA SANTO DOMINGO."/>
    <s v="10 - FONDO GENERAL"/>
    <n v="15305"/>
    <s v="32 - SANTO DOMINGO"/>
    <n v="6437925"/>
    <n v="3642665.7800000003"/>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12486882"/>
    <n v="2750454.35"/>
    <n v="2750453.87"/>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s v="4 - SERVICIOS SOCIALES"/>
    <s v="4.4 - Educación"/>
    <s v="4.4.01 - Educación inicial"/>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1116179"/>
    <n v="5026656.37"/>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JUAN TAYLOR VENTURA, MUNICIPIO BOCA CHICA, PROVINCIA SANTO DOMINGO."/>
    <s v="10 - FONDO GENERAL"/>
    <n v="15306"/>
    <s v="32 - SANTO DOMINGO"/>
    <n v="6437925"/>
    <n v="4042665.7800000003"/>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12403731"/>
    <n v="0.99999999906867743"/>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1208701"/>
    <n v="498370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s v="4 - SERVICIOS SOCIALES"/>
    <s v="4.4 - Educación"/>
    <s v="4.4.01 - Educación inicial"/>
    <s v="2.7 - OBRAS"/>
    <s v="2.7.1 - OBRAS EN EDIFICACIONES"/>
    <s v="S"/>
    <s v="23 - CONSTRUCCIÓN DE 4 ESTANCIAS INFANTILES EN LA PROVINCIA DE SAN PEDRO DE MACORIS"/>
    <s v="10 - FONDO GENERAL"/>
    <n v="13064"/>
    <s v="23 - SAN PEDRO DE MACORIS"/>
    <n v="3861559"/>
    <n v="24826075.670000002"/>
    <n v="20551165.270000003"/>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6659723"/>
    <n v="4659723"/>
    <n v="2266869.37"/>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4768626"/>
    <n v="1278288.6200000001"/>
    <n v="1278286.73"/>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11006928"/>
    <n v="7510185.8600000003"/>
    <n v="6499527.71"/>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1208701"/>
    <n v="6308219.1099999994"/>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n v="15561"/>
    <s v="23 - SAN PEDRO DE MACORIS"/>
    <n v="6635781"/>
    <n v="4635781"/>
    <n v="2257830.8199999998"/>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1208701"/>
    <n v="598370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11208701"/>
    <n v="2781249.0399999991"/>
    <n v="2781247.61"/>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RAMÓN ANTONIO DORVILLE LEBRÓN, MUNICIPIO MICHES, PROVINCIA EL SEIBO."/>
    <s v="10 - FONDO GENERAL"/>
    <n v="15228"/>
    <s v="08 - EL SEIBO"/>
    <n v="4612045"/>
    <n v="2000000.9500000002"/>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 GINA, MUNICIPIO MICHES, PROVINCIA EL SEIBO."/>
    <s v="10 - FONDO GENERAL"/>
    <n v="15229"/>
    <s v="08 - EL SEIBO"/>
    <n v="11075727"/>
    <n v="5391260.96"/>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6635781"/>
    <n v="4635781"/>
    <n v="2257830.819999999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LUCAS GUIBBES, MUNICIPIO MICHES, PROVINCIA EL SEIBO."/>
    <s v="10 - FONDO GENERAL"/>
    <n v="15231"/>
    <s v="08 - EL SEIBO"/>
    <n v="11075727"/>
    <n v="5391260.96"/>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4768626"/>
    <n v="2056126"/>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s v="4 - SERVICIOS SOCIALES"/>
    <s v="4.4 - Educación"/>
    <s v="4.4.01 - Educación inicial"/>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2486882"/>
    <n v="6291882"/>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s v="4 - SERVICIOS SOCIALES"/>
    <s v="4.4 - Educación"/>
    <s v="4.4.01 - Educación inicial"/>
    <s v="2.7 - OBRAS"/>
    <s v="2.7.1 - OBRAS EN EDIFICACIONES"/>
    <s v="S"/>
    <s v="29 - CONSTRUCCIÓN DE 10 ESTANCIAS INFANTILES EN LA PROVINCIA SANTIAGO"/>
    <s v="10 - FONDO GENERAL"/>
    <n v="13070"/>
    <s v="25 - SANTIAGO"/>
    <n v="6457307"/>
    <n v="36200394.600000001"/>
    <n v="28984264.339999996"/>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11289410"/>
    <n v="2540104.9500000002"/>
    <n v="2540104.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HILDA REYES PUELLO, MUNICIPIO HATO MAYOR, PROVINCIA HATO MAYOR."/>
    <s v="10 - FONDO GENERAL"/>
    <n v="15571"/>
    <s v="30 - HATO MAYOR"/>
    <n v="11087637"/>
    <n v="7087637"/>
    <n v="3664097.86"/>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s v="4 - SERVICIOS SOCIALES"/>
    <s v="4.4 - Educación"/>
    <s v="4.4.01 - Educación inicial"/>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ALBERTA MONEGRO, MUNICIPIO SANTO DOMINGO NORTE, PROVINCIA SANTO DOMINGO."/>
    <s v="10 - FONDO GENERAL"/>
    <n v="15836"/>
    <s v="32 - SANTO DOMINGO"/>
    <n v="11006928"/>
    <n v="6882928"/>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1249055"/>
    <n v="2481639.8600000003"/>
    <n v="2481638.9700000002"/>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OLEGARIO TENARES, MUNICIPIO CASTILLO, PROVINCIA DUARTE."/>
    <s v="10 - FONDO GENERAL"/>
    <n v="15662"/>
    <s v="06 - DUARTE"/>
    <n v="11208701"/>
    <n v="6345551.0300000003"/>
    <n v="5575450.1899999995"/>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s v="4 - SERVICIOS SOCIALES"/>
    <s v="4.4 - Educación"/>
    <s v="4.4.01 - Educación inicial"/>
    <s v="2.7 - OBRAS"/>
    <s v="2.7.1 - OBRAS EN EDIFICACIONES"/>
    <s v="S"/>
    <s v="31 - CONSTRUCCIÓN DE 18 ESTANCIAS INFANTILES EN LA PROVINCIA SANTO DOMINGO"/>
    <s v="10 - FONDO GENERAL"/>
    <n v="13072"/>
    <s v="32 - SANTO DOMINGO"/>
    <n v="24381031"/>
    <n v="31943419.539999999"/>
    <n v="12492079.18"/>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1208701"/>
    <n v="10087901"/>
    <n v="4197562.68"/>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1208701"/>
    <n v="7630646.7000000011"/>
    <n v="6588220.0199999996"/>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HATILLOS, MUNICIPIO HATO MAYOR, PROVINCIA HATO MAYOR."/>
    <s v="10 - FONDO GENERAL"/>
    <n v="15573"/>
    <s v="30 - HATO MAYOR"/>
    <n v="6659723"/>
    <n v="2659723"/>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11208701"/>
    <n v="6345511.0300000003"/>
    <n v="5575415.7599999998"/>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4768626"/>
    <n v="1096331.6099999999"/>
    <n v="1096330.6100000001"/>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AÑADA DEL AGUA, MUNICIPIO EL SEIBO, PROVINCIA EL SEIBO."/>
    <s v="10 - FONDO GENERAL"/>
    <n v="15576"/>
    <s v="08 - EL SEIBO"/>
    <n v="6659723"/>
    <n v="2659723"/>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11087637"/>
    <n v="6087637"/>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4684890"/>
    <n v="4684890"/>
    <n v="1675071.5699999998"/>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s v="4 - SERVICIOS SOCIALES"/>
    <s v="4.4 - Educación"/>
    <s v="4.4.01 - Educación inicial"/>
    <s v="2.7 - OBRAS"/>
    <s v="2.7.1 - OBRAS EN EDIFICACIONES"/>
    <s v="S"/>
    <s v="34 - CONSTRUCCIÓN DE 36 ESTANCIAS INFANTILES EN LA PROVINCIA SANTO DOMINGO (FASE 2)"/>
    <s v="10 - FONDO GENERAL"/>
    <n v="13424"/>
    <s v="32 - SANTO DOMINGO"/>
    <n v="74458482"/>
    <n v="149153424.59"/>
    <n v="97705097.479999974"/>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4768626"/>
    <n v="2641672.89"/>
    <n v="2641350.42"/>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L GUAYABAL, MUNICIPIO HATO MAYOR, PROVINCIA HATO MAYOR."/>
    <s v="10 - FONDO GENERAL"/>
    <n v="15580"/>
    <s v="30 - HATO MAYOR"/>
    <n v="6659723"/>
    <n v="1534918"/>
    <n v="1534916.2"/>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IRADOR NORTE, MUNICIPIO SANTO DOMINGO NORTE, PROVINCIA SANTO DOMINGO."/>
    <s v="10 - FONDO GENERAL"/>
    <n v="15842"/>
    <s v="32 - SANTO DOMINGO"/>
    <n v="11006928"/>
    <n v="6953928"/>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68626"/>
    <n v="1188097.4500000004"/>
    <n v="1188096.45"/>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EL HATO, MUNICIPIO SAN JUAN, PROVINCIA SAN JUAN."/>
    <s v="10 - FONDO GENERAL"/>
    <n v="15422"/>
    <s v="22 - SAN JUAN"/>
    <n v="11249055"/>
    <n v="4173255"/>
    <n v="4080026.92"/>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11006928"/>
    <n v="6953928"/>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11087637"/>
    <n v="6257668"/>
    <n v="6257667.0199999996"/>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BANA ALTA, MUNICIPIO SAN JUAN, PROVINCIA SAN JUAN."/>
    <s v="10 - FONDO GENERAL"/>
    <n v="15423"/>
    <s v="22 - SAN JUAN"/>
    <n v="4785373"/>
    <n v="3033723"/>
    <n v="1707375.75"/>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11087637"/>
    <n v="11087637"/>
    <n v="5397014.0899999999"/>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VILLA DAVID, MUNICIPIO BANÍ, PROVINCIA PERAVIA."/>
    <s v="10 - FONDO GENERAL"/>
    <n v="15472"/>
    <s v="17 - PERAVIA"/>
    <n v="11208701"/>
    <n v="2535630.13"/>
    <n v="2535629.029999999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11289410"/>
    <n v="5523505"/>
    <n v="2520504.3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GUANITO, MUNICIPIO SAN JUAN, PROVINCIA SAN JUAN."/>
    <s v="10 - FONDO GENERAL"/>
    <n v="15425"/>
    <s v="22 - SAN JUAN"/>
    <n v="4785373"/>
    <n v="3033723"/>
    <n v="1709974.14"/>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SUDADERO, MUNICIPIO HATO MAYOR, PROVINCIA HATO MAYOR."/>
    <s v="10 - FONDO GENERAL"/>
    <n v="15587"/>
    <s v="30 - HATO MAYOR"/>
    <n v="6659723"/>
    <n v="3254707.1500000004"/>
    <n v="3254704.87"/>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LAS CAÑITAS, MUNICIPIO SABANA DE LA MAR, PROVINCIA HATO MAYOR."/>
    <s v="10 - FONDO GENERAL"/>
    <n v="15588"/>
    <s v="30 - HATO MAYOR"/>
    <n v="6659723"/>
    <n v="3254707.1500000004"/>
    <n v="3254704.87"/>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4785373"/>
    <n v="3033723"/>
    <n v="1072855.7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s v="4 - SERVICIOS SOCIALES"/>
    <s v="4.4 - Educación"/>
    <s v="4.4.01 - Educación inicial"/>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12351763"/>
    <n v="7351763"/>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1289410"/>
    <n v="2685181.61"/>
    <n v="2685181.5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11006928"/>
    <n v="6953118"/>
    <n v="2476558.6800000002"/>
  </r>
  <r>
    <s v="2024"/>
    <x v="0"/>
    <x v="0"/>
    <x v="1"/>
    <x v="7"/>
    <s v="2 - Poder Ejecutivo"/>
    <s v="0206 - MINISTERIO DE EDUCACIÓN"/>
    <s v="0001 - MINISTERIO DE EDUCACION"/>
    <s v="4 - SERVICIOS SOCIALES"/>
    <s v="4.4 - Educación"/>
    <s v="4.4.01 - Educación inicial"/>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DRE CARMEN SALLES, MUNICIPIO CONSUELO, PROVINCIA SAN PEDRO DE MACORÍS."/>
    <s v="10 - FONDO GENERAL"/>
    <n v="15590"/>
    <s v="23 - SAN PEDRO DE MACORIS"/>
    <n v="6659723"/>
    <n v="2659723"/>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MIR, MUNICIPIO TAMAYO, PROVINCIA BAORUCO."/>
    <s v="10 - FONDO GENERAL"/>
    <n v="16056"/>
    <s v="03 - BAHORUCO"/>
    <n v="12576962"/>
    <n v="202396.76999999955"/>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11006928"/>
    <n v="6953118"/>
    <n v="2476558.6800000002"/>
  </r>
  <r>
    <s v="2024"/>
    <x v="0"/>
    <x v="0"/>
    <x v="1"/>
    <x v="7"/>
    <s v="2 - Poder Ejecutivo"/>
    <s v="0206 - MINISTERIO DE EDUCACIÓN"/>
    <s v="0001 - MINISTERIO DE EDUCACION"/>
    <s v="4 - SERVICIOS SOCIALES"/>
    <s v="4.4 - Educación"/>
    <s v="4.4.01 - Educación inicial"/>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ATIVO, MUNICIPIO SAN JUAN, PROVINCIA SAN JUAN."/>
    <s v="10 - FONDO GENERAL"/>
    <n v="15429"/>
    <s v="22 - SAN JUAN"/>
    <n v="4785373"/>
    <n v="1013280.6500000004"/>
    <n v="1013279.33"/>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s v="4 - SERVICIOS SOCIALES"/>
    <s v="4.4 - Educación"/>
    <s v="4.4.01 - Educación inicial"/>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4802120"/>
    <n v="1214550.1100000003"/>
    <n v="1214530.0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A MESETA, MUNICIPIO SAN JUAN, PROVINCIA SAN JUAN."/>
    <s v="10 - FONDO GENERAL"/>
    <n v="15430"/>
    <s v="22 - SAN JUAN"/>
    <n v="4785373"/>
    <n v="1413658.5199999996"/>
    <n v="1413657.5"/>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MATÍAS RAMÓN MELLA, MUNICIPIO SANTO DOMINGO ESTE, PROVINCIA SANTO DOMINGO."/>
    <s v="10 - FONDO GENERAL"/>
    <n v="15852"/>
    <s v="32 - SANTO DOMINGO"/>
    <n v="6611838"/>
    <n v="3975338"/>
    <n v="1487662.53"/>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s v="4 - SERVICIOS SOCIALES"/>
    <s v="4.4 - Educación"/>
    <s v="4.4.01 - Educación inicial"/>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BATEY DON JUAN, MUNICIPIO CONSUELO, PROVINCIA SAN PEDRO DE MACORÍS."/>
    <s v="10 - FONDO GENERAL"/>
    <n v="15593"/>
    <s v="23 - SAN PEDRO DE MACORIS"/>
    <n v="11087637"/>
    <n v="2488474.8099999987"/>
    <n v="2488474.81"/>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11006928"/>
    <n v="6953115"/>
    <n v="24765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11006928"/>
    <n v="6953115"/>
    <n v="2476557.4900000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EPÚBLICA DE PANAMÁ, MUNICIPIO SANTO DOMINGO ESTE, PROVINCIA SANTO DOMINGO."/>
    <s v="10 - FONDO GENERAL"/>
    <n v="15855"/>
    <s v="32 - SANTO DOMINGO"/>
    <n v="6611838"/>
    <n v="1827454.19"/>
    <n v="1827452.65"/>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BATEY PALOMA, MUNICIPIO LOS LLANOS, PROVINCIA SAN PEDRO DE MACORÍS."/>
    <s v="10 - FONDO GENERAL"/>
    <n v="15597"/>
    <s v="23 - SAN PEDRO DE MACORIS"/>
    <n v="11087637"/>
    <n v="6087637"/>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6683666"/>
    <n v="2683666"/>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HOGAR DOÑA CHUCHA, MUNICIPIO SAN CRISTÓBAL, PROVINCIA SAN CRISTÓBAL."/>
    <s v="10 - FONDO GENERAL"/>
    <n v="15507"/>
    <s v="21 - SAN CRISTOBAL"/>
    <n v="11087637"/>
    <n v="5087637"/>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s v="4 - SERVICIOS SOCIALES"/>
    <s v="4.4 - Educación"/>
    <s v="4.4.01 - Educación inicial"/>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11087637"/>
    <n v="4922387.55"/>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OS MONTONES, MUNICIPIO QUISQUEYA, PROVINCIA SAN PEDRO DE MACORÍS."/>
    <s v="10 - FONDO GENERAL"/>
    <n v="15603"/>
    <s v="23 - SAN PEDRO DE MACORIS"/>
    <n v="6659723"/>
    <n v="1477818.4"/>
    <n v="1477816.4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779437"/>
    <n v="7821517.54"/>
    <n v="4001716.0999999996"/>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718384"/>
    <n v="1061636.7799999998"/>
    <n v="1061635.44"/>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779437"/>
    <n v="7821517.54"/>
    <n v="4001716.09"/>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11087637"/>
    <n v="1498437.3100000008"/>
    <n v="1498436.3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1208701"/>
    <n v="8879601"/>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1208701"/>
    <n v="1688353.35"/>
    <n v="1688348.2"/>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s v="4 - SERVICIOS SOCIALES"/>
    <s v="4.4 - Educación"/>
    <s v="4.4.01 - Educación inicial"/>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779437"/>
    <n v="7821517.54"/>
    <n v="4001716.09"/>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11087637"/>
    <n v="1061636.4499999993"/>
    <n v="1061635.45"/>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BASILIO FRÍAS, MUNICIPIO SAN ANTONIO DE GUERRA, PROVINCIA SANTO DOMINGO."/>
    <s v="10 - FONDO GENERAL"/>
    <n v="15867"/>
    <s v="32 - SANTO DOMINGO"/>
    <n v="4684890"/>
    <n v="232389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SABANA SANTIAGO, MUNICIPIO DAJABÓN, PROVINCIA DAJABON."/>
    <s v="10 - FONDO GENERAL"/>
    <n v="15917"/>
    <s v="05 - DAJABON"/>
    <n v="6779437"/>
    <n v="7821517.54"/>
    <n v="3939322.3099999996"/>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6611838"/>
    <n v="3411838"/>
    <n v="2605857.84"/>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NTRADA DON MIGUEL, MUNICIPIO DAJABÓN, PROVINCIA DAJABON."/>
    <s v="10 - FONDO GENERAL"/>
    <n v="15918"/>
    <s v="05 - DAJABON"/>
    <n v="4802120"/>
    <n v="5454116.0300000003"/>
    <n v="2602779.4"/>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n v="15869"/>
    <s v="32 - SANTO DOMINGO"/>
    <n v="11006928"/>
    <n v="5859928"/>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s v="4 - SERVICIOS SOCIALES"/>
    <s v="4.4 - Educación"/>
    <s v="4.4.01 - Educación inicial"/>
    <s v="2.7 - OBRAS"/>
    <s v="2.7.1 - OBRAS EN EDIFICACIONES"/>
    <s v="S"/>
    <s v="64 - CONSTRUCCIÓN  DE 10 ESTANCIAS INFANTILES DE LA PROVINCIA DISTRITO NACIONAL (FASE 3)"/>
    <s v="10 - FONDO GENERAL"/>
    <n v="13610"/>
    <s v="01 - DISTRITO NACIONAL"/>
    <n v="27558546"/>
    <n v="26719839.160000004"/>
    <n v="12581876.9"/>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6611838"/>
    <n v="3411838"/>
    <n v="2605857.84"/>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6611838"/>
    <n v="3411838"/>
    <n v="2605857.84"/>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6659723"/>
    <n v="1514685.0600000005"/>
    <n v="1514684.21"/>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LOS ÁNGELITOS, MUNICIPIO YAMASÁ, PROVINCIA MONTE PLATA."/>
    <s v="10 - FONDO GENERAL"/>
    <n v="16016"/>
    <s v="29 - MONTE PLATA"/>
    <n v="6683666"/>
    <n v="2683666"/>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6659723"/>
    <n v="1514685.06"/>
    <n v="1514684.21"/>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SABANA GRANDE, MUNICIPIO YAMASÁ, PROVINCIA MONTE PLATA."/>
    <s v="10 - FONDO GENERAL"/>
    <n v="16017"/>
    <s v="29 - MONTE PLATA"/>
    <n v="11127992"/>
    <n v="6381647"/>
    <n v="0"/>
  </r>
  <r>
    <s v="2024"/>
    <x v="0"/>
    <x v="0"/>
    <x v="1"/>
    <x v="7"/>
    <s v="2 - Poder Ejecutivo"/>
    <s v="0206 - MINISTERIO DE EDUCACIÓN"/>
    <s v="0001 - MINISTERIO DE EDUCACION"/>
    <s v="4 - SERVICIOS SOCIALES"/>
    <s v="4.4 - Educación"/>
    <s v="4.4.01 - Educación inicial"/>
    <s v="2.7 - OBRAS"/>
    <s v="2.7.1 - OBRAS EN EDIFICACIONES"/>
    <s v="S"/>
    <s v="67 - CONSTRUCCIÓN DE 13 ESTANCIAS INFANTILES EN LA PROVINCIA SANTO DOMINGO (FASE 3)"/>
    <s v="10 - FONDO GENERAL"/>
    <n v="13611"/>
    <s v="32 - SANTO DOMINGO"/>
    <n v="24134447"/>
    <n v="68672193.599999994"/>
    <n v="61078462.410000004"/>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1208701"/>
    <n v="6817775.8799999999"/>
    <n v="3728243.6"/>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11087637"/>
    <n v="6087637"/>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TANCREDO VÁSQUEZ, MUNICIPIO SAN ANTONIO DE GUERRA, PROVINCIA SANTO DOMINGO."/>
    <s v="10 - FONDO GENERAL"/>
    <n v="15879"/>
    <s v="32 - SANTO DOMINGO"/>
    <n v="4684890"/>
    <n v="2184890"/>
    <n v="0"/>
  </r>
  <r>
    <s v="2024"/>
    <x v="0"/>
    <x v="0"/>
    <x v="1"/>
    <x v="7"/>
    <s v="2 - Poder Ejecutivo"/>
    <s v="0206 - MINISTERIO DE EDUCACIÓN"/>
    <s v="0001 - MINISTERIO DE EDUCACION"/>
    <s v="4 - SERVICIOS SOCIALES"/>
    <s v="4.4 - Educación"/>
    <s v="4.4.01 - Educación inicial"/>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11208701"/>
    <n v="11208701"/>
    <n v="6606107.3100000005"/>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ARTURO JIMENES, MUNICIPIO SANTIAGO, PROVINCIA SANTIAGO."/>
    <s v="10 - FONDO GENERAL"/>
    <n v="15745"/>
    <s v="25 - SANTIAGO"/>
    <n v="11208701"/>
    <n v="11208701"/>
    <n v="6606107.3100000005"/>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6659723"/>
    <n v="2500000"/>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11087637"/>
    <n v="6087637"/>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6659723"/>
    <n v="250000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11208701"/>
    <n v="11208701"/>
    <n v="6606107.3200000003"/>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11006928"/>
    <n v="6953118"/>
    <n v="2476558.6800000002"/>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EJÍA, MUNICIPIO BISONÓ, PROVINCIA SANTIAGO."/>
    <s v="10 - FONDO GENERAL"/>
    <n v="15749"/>
    <s v="25 - SANTIAGO"/>
    <n v="11208701"/>
    <n v="2509027.75"/>
    <n v="2509026.75"/>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s v="4 - SERVICIOS SOCIALES"/>
    <s v="4.4 - Educación"/>
    <s v="4.4.01 - Educación inicial"/>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CLARIDILIA CEPIN, MUNICIPIO BISONÓ, PROVINCIA SANTIAGO."/>
    <s v="10 - FONDO GENERAL"/>
    <n v="15751"/>
    <s v="25 - SANTIAGO"/>
    <n v="11208701"/>
    <n v="1111733.6200000001"/>
    <n v="1111733.6200000001"/>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4718384"/>
    <n v="1078231.4500000004"/>
    <n v="1078230.45"/>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LA ZANJA, MUNICIPIO SANTIAGO, PROVINCIA SANTIAGO."/>
    <s v="10 - FONDO GENERAL"/>
    <n v="15753"/>
    <s v="25 - SANTIAGO"/>
    <n v="4768626"/>
    <n v="1072940.9399999995"/>
    <n v="1072940.7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11087637"/>
    <n v="2528502.7199999993"/>
    <n v="2528501.7200000002"/>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27 DE FEBRERO, MUNICIPIO BISONÓ, PROVINCIA SANTIAGO."/>
    <s v="10 - FONDO GENERAL"/>
    <n v="15754"/>
    <s v="25 - SANTIAGO"/>
    <n v="11208701"/>
    <n v="2521955.629999999"/>
    <n v="2521954.13"/>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6659723"/>
    <n v="1481647.5399999998"/>
    <n v="1481645.34"/>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06928"/>
    <n v="2605385.4"/>
    <n v="2605375.08"/>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BLANCA MASCARO, MUNICIPIO LICEY AL MEDIO, PROVINCIA SANTIAGO."/>
    <s v="10 - FONDO GENERAL"/>
    <n v="15755"/>
    <s v="25 - SANTIAGO"/>
    <n v="6731551"/>
    <n v="1514599.15"/>
    <n v="1514598.83"/>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GREGORIO AYBAR CONTRERAS, MUNICIPIO SABANA GRANDE DE BOYÁ, PROVINCIA MONTE PLATA."/>
    <s v="10 - FONDO GENERAL"/>
    <n v="16037"/>
    <s v="29 - MONTE PLATA"/>
    <n v="11127992"/>
    <n v="8518990.8599999994"/>
    <n v="2503798.1800000002"/>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6659723"/>
    <n v="2500000"/>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11006928"/>
    <n v="6000000"/>
    <n v="2422018.4"/>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6659723"/>
    <n v="1481647.5399999998"/>
    <n v="1481646.54"/>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LOS MONTONES  2, MUNICIPIO SAN CRISTÓBAL, PROVINCIA SAN CRISTÓBAL."/>
    <s v="10 - FONDO GENERAL"/>
    <n v="15652"/>
    <s v="21 - SAN CRISTOBAL"/>
    <n v="6659723"/>
    <n v="2500000"/>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006928"/>
    <n v="2468272.5"/>
    <n v="2468271.5"/>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1208701"/>
    <n v="10088001"/>
    <n v="4197562.68"/>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s v="4 - SERVICIOS SOCIALES"/>
    <s v="4.4 - Educación"/>
    <s v="4.4.01 - Educación inicial"/>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s v="4 - SERVICIOS SOCIALES"/>
    <s v="4.4 - Educación"/>
    <s v="4.4.01 - Educación inicial"/>
    <s v="2.7 - OBRAS"/>
    <s v="2.7.1 - OBRAS EN EDIFICACIONES"/>
    <s v="S"/>
    <s v="59 - CONSTRUCCIÓN  DE 2 ESTANCIA INFANTIL EN LA PROVINCIA SAMANA (FASE 2)"/>
    <s v="10 - FONDO GENERAL"/>
    <n v="13462"/>
    <s v="20 - SAMANA"/>
    <n v="0"/>
    <n v="20670753.529999997"/>
    <n v="18254767.569999997"/>
  </r>
  <r>
    <s v="2024"/>
    <x v="0"/>
    <x v="0"/>
    <x v="1"/>
    <x v="7"/>
    <s v="2 - Poder Ejecutivo"/>
    <s v="0206 - MINISTERIO DE EDUCACIÓN"/>
    <s v="0001 - MINISTERIO DE EDUCACION"/>
    <s v="4 - SERVICIOS SOCIALES"/>
    <s v="4.4 - Educación"/>
    <s v="4.4.01 - Educación inicial"/>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s v="4 - SERVICIOS SOCIALES"/>
    <s v="4.4 - Educación"/>
    <s v="4.4.01 - Educación inicial"/>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s v="4 - SERVICIOS SOCIALES"/>
    <s v="4.4 - Educación"/>
    <s v="4.4.01 - Educación inicial"/>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s v="4 - SERVICIOS SOCIALES"/>
    <s v="4.4 - Educación"/>
    <s v="4.4.01 - Educación inicial"/>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s v="4 - SERVICIOS SOCIALES"/>
    <s v="4.4 - Educación"/>
    <s v="4.4.01 - Educación inicial"/>
    <s v="2.7 - OBRAS"/>
    <s v="2.7.1 - OBRAS EN EDIFICACIONES"/>
    <s v="S"/>
    <s v="56 - CONSTRUCCIÓN DE 1 ESTANCIA INFANTIL EN LA PROVINCIA DE DAJABON (FASE 2)"/>
    <s v="10 - FONDO GENERAL"/>
    <n v="13459"/>
    <s v="05 - DAJABON"/>
    <n v="0"/>
    <n v="31195442.420000002"/>
    <n v="29480169.829999998"/>
  </r>
  <r>
    <s v="2024"/>
    <x v="0"/>
    <x v="0"/>
    <x v="1"/>
    <x v="7"/>
    <s v="2 - Poder Ejecutivo"/>
    <s v="0206 - MINISTERIO DE EDUCACIÓN"/>
    <s v="0001 - MINISTERIO DE EDUCACION"/>
    <s v="4 - SERVICIOS SOCIALES"/>
    <s v="4.4 - Educación"/>
    <s v="4.4.01 - Educación inicial"/>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s v="4 - SERVICIOS SOCIALES"/>
    <s v="4.4 - Educación"/>
    <s v="4.4.01 - Educación inicial"/>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s v="4 - SERVICIOS SOCIALES"/>
    <s v="4.4 - Educación"/>
    <s v="4.4.01 - Educación inicial"/>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s v="4 - SERVICIOS SOCIALES"/>
    <s v="4.4 - Educación"/>
    <s v="4.4.01 - Educación inicial"/>
    <s v="2.7 - OBRAS"/>
    <s v="2.7.1 - OBRAS EN EDIFICACIONES"/>
    <s v="S"/>
    <s v="39 - CONSTRUCCIÓN  DE 3 ESTANCIAS INFANTILES EN LA PROVINCIA DE SAN PEDRO DE MACORIS (FASE 2)"/>
    <s v="10 - FONDO GENERAL"/>
    <n v="13430"/>
    <s v="23 - SAN PEDRO DE MACORIS"/>
    <n v="0"/>
    <n v="34625994.629999995"/>
    <n v="33135920.02"/>
  </r>
  <r>
    <s v="2024"/>
    <x v="0"/>
    <x v="0"/>
    <x v="1"/>
    <x v="7"/>
    <s v="2 - Poder Ejecutivo"/>
    <s v="0206 - MINISTERIO DE EDUCACIÓN"/>
    <s v="0001 - MINISTERIO DE EDUCACION"/>
    <s v="4 - SERVICIOS SOCIALES"/>
    <s v="4.4 - Educación"/>
    <s v="4.4.01 - Educación inicial"/>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s v="4 - SERVICIOS SOCIALES"/>
    <s v="4.4 - Educación"/>
    <s v="4.4.01 - Educación inicial"/>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s v="4 - SERVICIOS SOCIALES"/>
    <s v="4.4 - Educación"/>
    <s v="4.4.01 - Educación inicial"/>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s v="4 - SERVICIOS SOCIALES"/>
    <s v="4.4 - Educación"/>
    <s v="4.4.01 - Educación inicial"/>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s v="4 - SERVICIOS SOCIALES"/>
    <s v="4.4 - Educación"/>
    <s v="4.4.01 - Educación inicial"/>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s v="4 - SERVICIOS SOCIALES"/>
    <s v="4.4 - Educación"/>
    <s v="4.4.01 - Educación inicial"/>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s v="4 - SERVICIOS SOCIALES"/>
    <s v="4.4 - Educación"/>
    <s v="4.4.01 - Educación inicial"/>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s v="4 - SERVICIOS SOCIALES"/>
    <s v="4.4 - Educación"/>
    <s v="4.4.01 - Educación inicial"/>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s v="4 - SERVICIOS SOCIALES"/>
    <s v="4.4 - Educación"/>
    <s v="4.4.01 - Educación inicial"/>
    <s v="2.7 - OBRAS"/>
    <s v="2.7.1 - OBRAS EN EDIFICACIONES"/>
    <s v="S"/>
    <s v="03 - CONSTRUCCIÓN 2 ESTANCIAS INFANTILES EN LA PROVINCIA DE BARAHONA"/>
    <s v="10 - FONDO GENERAL"/>
    <n v="13045"/>
    <s v="04 - BARAHONA"/>
    <n v="0"/>
    <n v="4051905"/>
    <n v="0"/>
  </r>
  <r>
    <s v="2024"/>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 "/>
    <s v="99 - MULTIPROVINCIAL"/>
    <n v="313300000"/>
    <n v="11037215"/>
    <n v="6703435.71"/>
  </r>
  <r>
    <s v="2024"/>
    <x v="0"/>
    <x v="0"/>
    <x v="1"/>
    <x v="7"/>
    <s v="2 - Poder Ejecutivo"/>
    <s v="0206 - MINISTERIO DE EDUCACIÓN"/>
    <s v="0001 - MINISTERIO DE EDUCACION"/>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 "/>
    <s v="99 - MULTIPROVINCIAL"/>
    <n v="206000000"/>
    <n v="384845911.57999998"/>
    <n v="352459490.3499999"/>
  </r>
  <r>
    <s v="2024"/>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 "/>
    <s v="99 - MULTIPROVINCIAL"/>
    <n v="0"/>
    <n v="330200"/>
    <n v="0"/>
  </r>
  <r>
    <s v="2024"/>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 "/>
    <s v="99 - MULTIPROVINCIAL"/>
    <n v="0"/>
    <n v="606001"/>
    <n v="0"/>
  </r>
  <r>
    <s v="2024"/>
    <x v="0"/>
    <x v="0"/>
    <x v="1"/>
    <x v="7"/>
    <s v="2 - Poder Ejecutivo"/>
    <s v="0206 - MINISTERIO DE EDUCACIÓN"/>
    <s v="0001 - MINISTERIO DE EDUCACION"/>
    <s v="4 - SERVICIOS SOCIALES"/>
    <s v="4.4 - Educación"/>
    <s v="4.4.02 - Educación primaria"/>
    <s v="2.7 - OBRAS"/>
    <s v="2.7.1 - OBRAS EN EDIFICACIONES"/>
    <s v="S"/>
    <s v="01 - CONSTRUCCIÓN DE PLANTELES ESCOLARES EN LA PROVINCIA AZUA (FASE 3)"/>
    <s v="10 - FONDO GENERAL"/>
    <n v="13539"/>
    <s v="02 - AZUA"/>
    <n v="11002982"/>
    <n v="144610592.17999998"/>
    <n v="83263576.030000001"/>
  </r>
  <r>
    <s v="2024"/>
    <x v="0"/>
    <x v="0"/>
    <x v="1"/>
    <x v="7"/>
    <s v="2 - Poder Ejecutivo"/>
    <s v="0206 - MINISTERIO DE EDUCACIÓN"/>
    <s v="0001 - MINISTERIO DE EDUCACION"/>
    <s v="4 - SERVICIOS SOCIALES"/>
    <s v="4.4 - Educación"/>
    <s v="4.4.02 - Educación primaria"/>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s v="4 - SERVICIOS SOCIALES"/>
    <s v="4.4 - Educación"/>
    <s v="4.4.02 - Educación primaria"/>
    <s v="2.7 - OBRAS"/>
    <s v="2.7.1 - OBRAS EN EDIFICACIONES"/>
    <s v="S"/>
    <s v="05 - CONSTRUCCIÓN DE PLANTELES EDUCATIVOS EN LA PROVINCIA DISTRITO NACIONAL (FASE 3)"/>
    <s v="10 - FONDO GENERAL"/>
    <n v="13547"/>
    <s v="01 - DISTRITO NACIONAL"/>
    <n v="11583014"/>
    <n v="60335627.859999999"/>
    <n v="8456203.1300000008"/>
  </r>
  <r>
    <s v="2024"/>
    <x v="0"/>
    <x v="0"/>
    <x v="1"/>
    <x v="7"/>
    <s v="2 - Poder Ejecutivo"/>
    <s v="0206 - MINISTERIO DE EDUCACIÓN"/>
    <s v="0001 - MINISTERIO DE EDUCACION"/>
    <s v="4 - SERVICIOS SOCIALES"/>
    <s v="4.4 - Educación"/>
    <s v="4.4.02 - Educación primaria"/>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s v="4 - SERVICIOS SOCIALES"/>
    <s v="4.4 - Educación"/>
    <s v="4.4.02 - Educación primaria"/>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s v="4 - SERVICIOS SOCIALES"/>
    <s v="4.4 - Educación"/>
    <s v="4.4.02 - Educación primaria"/>
    <s v="2.7 - OBRAS"/>
    <s v="2.7.1 - OBRAS EN EDIFICACIONES"/>
    <s v="S"/>
    <s v="09 - CONSTRUCCIÓN DE PLANTELES EDUCATIVOS EN LA PROVINCIA ESPAILLAT (FASE 3)"/>
    <s v="10 - FONDO GENERAL"/>
    <n v="13553"/>
    <s v="09 - ESPAILLAT"/>
    <n v="42419829"/>
    <n v="61851143.979999997"/>
    <n v="36009523"/>
  </r>
  <r>
    <s v="2024"/>
    <x v="0"/>
    <x v="0"/>
    <x v="1"/>
    <x v="7"/>
    <s v="2 - Poder Ejecutivo"/>
    <s v="0206 - MINISTERIO DE EDUCACIÓN"/>
    <s v="0001 - MINISTERIO DE EDUCACION"/>
    <s v="4 - SERVICIOS SOCIALES"/>
    <s v="4.4 - Educación"/>
    <s v="4.4.02 - Educación primaria"/>
    <s v="2.7 - OBRAS"/>
    <s v="2.7.1 - OBRAS EN EDIFICACIONES"/>
    <s v="S"/>
    <s v="11 - CONSTRUCCIÓN DE 17 PLANTELES ESCOLARES EN LA PROVINCIA AZUA"/>
    <s v="10 - FONDO GENERAL"/>
    <n v="12522"/>
    <s v="02 - AZUA"/>
    <n v="32634467"/>
    <n v="45711819.760000005"/>
    <n v="38144965.850000001"/>
  </r>
  <r>
    <s v="2024"/>
    <x v="0"/>
    <x v="0"/>
    <x v="1"/>
    <x v="7"/>
    <s v="2 - Poder Ejecutivo"/>
    <s v="0206 - MINISTERIO DE EDUCACIÓN"/>
    <s v="0001 - MINISTERIO DE EDUCACION"/>
    <s v="4 - SERVICIOS SOCIALES"/>
    <s v="4.4 - Educación"/>
    <s v="4.4.02 - Educación primaria"/>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s v="4 - SERVICIOS SOCIALES"/>
    <s v="4.4 - Educación"/>
    <s v="4.4.02 - Educación primaria"/>
    <s v="2.7 - OBRAS"/>
    <s v="2.7.1 - OBRAS EN EDIFICACIONES"/>
    <s v="S"/>
    <s v="12 - CONSTRUCCIÓN DE PLANTELES EDUCATIVOS EN LA PROVINCIA LA ALTAGRACIA (FASE 3)"/>
    <s v="10 - FONDO GENERAL"/>
    <n v="13559"/>
    <s v="11 - LA ALTAGRACIA"/>
    <n v="54003322"/>
    <n v="104263812.53"/>
    <n v="78476317.969999999"/>
  </r>
  <r>
    <s v="2024"/>
    <x v="0"/>
    <x v="0"/>
    <x v="1"/>
    <x v="7"/>
    <s v="2 - Poder Ejecutivo"/>
    <s v="0206 - MINISTERIO DE EDUCACIÓN"/>
    <s v="0001 - MINISTERIO DE EDUCACION"/>
    <s v="4 - SERVICIOS SOCIALES"/>
    <s v="4.4 - Educación"/>
    <s v="4.4.02 - Educación primaria"/>
    <s v="2.7 - OBRAS"/>
    <s v="2.7.1 - OBRAS EN EDIFICACIONES"/>
    <s v="S"/>
    <s v="13 - AMPLIACIÓN Y REHABILITACION DE 12 PLANTELES ESCOLARES EN LA PROVINCIA DAJABON"/>
    <s v="10 - FONDO GENERAL"/>
    <n v="12568"/>
    <s v="05 - DAJABON"/>
    <n v="18028485"/>
    <n v="92923923.959999993"/>
    <n v="56471982.439999998"/>
  </r>
  <r>
    <s v="2024"/>
    <x v="0"/>
    <x v="0"/>
    <x v="1"/>
    <x v="7"/>
    <s v="2 - Poder Ejecutivo"/>
    <s v="0206 - MINISTERIO DE EDUCACIÓN"/>
    <s v="0001 - MINISTERIO DE EDUCACION"/>
    <s v="4 - SERVICIOS SOCIALES"/>
    <s v="4.4 - Educación"/>
    <s v="4.4.02 - Educación primaria"/>
    <s v="2.7 - OBRAS"/>
    <s v="2.7.1 - OBRAS EN EDIFICACIONES"/>
    <s v="S"/>
    <s v="14 - CONSTRUCCIÓN DE PLANTELES EDUCATIVOS EN LA PROVINCIA LA VEGA (FASE 3)"/>
    <s v="10 - FONDO GENERAL"/>
    <n v="13563"/>
    <s v="13 - LA VEGA"/>
    <n v="16041156"/>
    <n v="165894350.16"/>
    <n v="121836073.25000003"/>
  </r>
  <r>
    <s v="2024"/>
    <x v="0"/>
    <x v="0"/>
    <x v="1"/>
    <x v="7"/>
    <s v="2 - Poder Ejecutivo"/>
    <s v="0206 - MINISTERIO DE EDUCACIÓN"/>
    <s v="0001 - MINISTERIO DE EDUCACION"/>
    <s v="4 - SERVICIOS SOCIALES"/>
    <s v="4.4 - Educación"/>
    <s v="4.4.02 - Educación primaria"/>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s v="4 - SERVICIOS SOCIALES"/>
    <s v="4.4 - Educación"/>
    <s v="4.4.02 - Educación primaria"/>
    <s v="2.7 - OBRAS"/>
    <s v="2.7.1 - OBRAS EN EDIFICACIONES"/>
    <s v="S"/>
    <s v="16 - CONSTRUCCIÓN DE PLANTELES EDUCATIVOS EN LA PROVINCIA MONSEÑOR NOUEL (FASE 3)"/>
    <s v="10 - FONDO GENERAL"/>
    <n v="13540"/>
    <s v="28 - MONSENOR NOUEL"/>
    <n v="1176208"/>
    <n v="109361043.06999999"/>
    <n v="75448320.920000002"/>
  </r>
  <r>
    <s v="2024"/>
    <x v="0"/>
    <x v="0"/>
    <x v="1"/>
    <x v="7"/>
    <s v="2 - Poder Ejecutivo"/>
    <s v="0206 - MINISTERIO DE EDUCACIÓN"/>
    <s v="0001 - MINISTERIO DE EDUCACION"/>
    <s v="4 - SERVICIOS SOCIALES"/>
    <s v="4.4 - Educación"/>
    <s v="4.4.02 - Educación primaria"/>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s v="4 - SERVICIOS SOCIALES"/>
    <s v="4.4 - Educación"/>
    <s v="4.4.02 - Educación primaria"/>
    <s v="2.7 - OBRAS"/>
    <s v="2.7.1 - OBRAS EN EDIFICACIONES"/>
    <s v="S"/>
    <s v="18 - CONSTRUCCIÓN DE PLANTELES EDUCATIVOS EN LA PROVINCIA MONTE PLATA (FASE 3)"/>
    <s v="10 - FONDO GENERAL"/>
    <n v="13543"/>
    <s v="29 - MONTE PLATA"/>
    <n v="27732712"/>
    <n v="28026124.34"/>
    <n v="22811006.190000001"/>
  </r>
  <r>
    <s v="2024"/>
    <x v="0"/>
    <x v="0"/>
    <x v="1"/>
    <x v="7"/>
    <s v="2 - Poder Ejecutivo"/>
    <s v="0206 - MINISTERIO DE EDUCACIÓN"/>
    <s v="0001 - MINISTERIO DE EDUCACION"/>
    <s v="4 - SERVICIOS SOCIALES"/>
    <s v="4.4 - Educación"/>
    <s v="4.4.02 - Educación primaria"/>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s v="4 - SERVICIOS SOCIALES"/>
    <s v="4.4 - Educación"/>
    <s v="4.4.02 - Educación primaria"/>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s v="4 - SERVICIOS SOCIALES"/>
    <s v="4.4 - Educación"/>
    <s v="4.4.02 - Educación primaria"/>
    <s v="2.7 - OBRAS"/>
    <s v="2.7.1 - OBRAS EN EDIFICACIONES"/>
    <s v="S"/>
    <s v="20 - CONSTRUCCIÓN DE PLANTELES EDUCATIVOS EN LA PROVINCIA PUERTO PLATA (FASE 3)"/>
    <s v="10 - FONDO GENERAL"/>
    <n v="13576"/>
    <s v="18 - PUERTO PLATA"/>
    <n v="28575728"/>
    <n v="108345538.59000002"/>
    <n v="86221041.469999999"/>
  </r>
  <r>
    <s v="2024"/>
    <x v="0"/>
    <x v="0"/>
    <x v="1"/>
    <x v="7"/>
    <s v="2 - Poder Ejecutivo"/>
    <s v="0206 - MINISTERIO DE EDUCACIÓN"/>
    <s v="0001 - MINISTERIO DE EDUCACION"/>
    <s v="4 - SERVICIOS SOCIALES"/>
    <s v="4.4 - Educación"/>
    <s v="4.4.02 - Educación primaria"/>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s v="4 - SERVICIOS SOCIALES"/>
    <s v="4.4 - Educación"/>
    <s v="4.4.02 - Educación primaria"/>
    <s v="2.7 - OBRAS"/>
    <s v="2.7.1 - OBRAS EN EDIFICACIONES"/>
    <s v="S"/>
    <s v="21 - CONSTRUCCIÓN DE PLANTELES EDUCATIVOS EN LA PROVINCIA SAMANÁ (FASE 3)"/>
    <s v="10 - FONDO GENERAL"/>
    <n v="13551"/>
    <s v="20 - SAMANA"/>
    <n v="7152038"/>
    <n v="13780176.009999998"/>
    <n v="13780175.01"/>
  </r>
  <r>
    <s v="2024"/>
    <x v="0"/>
    <x v="0"/>
    <x v="1"/>
    <x v="7"/>
    <s v="2 - Poder Ejecutivo"/>
    <s v="0206 - MINISTERIO DE EDUCACIÓN"/>
    <s v="0001 - MINISTERIO DE EDUCACION"/>
    <s v="4 - SERVICIOS SOCIALES"/>
    <s v="4.4 - Educación"/>
    <s v="4.4.02 - Educación primaria"/>
    <s v="2.7 - OBRAS"/>
    <s v="2.7.1 - OBRAS EN EDIFICACIONES"/>
    <s v="S"/>
    <s v="22 - CONSTRUCCIÓN DE 35 PLANTELES ESCOLARES EN LA PROVINCIA LA VEGA"/>
    <s v="10 - FONDO GENERAL"/>
    <n v="12537"/>
    <s v="13 - LA VEGA"/>
    <n v="47602869"/>
    <n v="26140912.340000004"/>
    <n v="16946165.219999999"/>
  </r>
  <r>
    <s v="2024"/>
    <x v="0"/>
    <x v="0"/>
    <x v="1"/>
    <x v="7"/>
    <s v="2 - Poder Ejecutivo"/>
    <s v="0206 - MINISTERIO DE EDUCACIÓN"/>
    <s v="0001 - MINISTERIO DE EDUCACION"/>
    <s v="4 - SERVICIOS SOCIALES"/>
    <s v="4.4 - Educación"/>
    <s v="4.4.02 - Educación primaria"/>
    <s v="2.7 - OBRAS"/>
    <s v="2.7.1 - OBRAS EN EDIFICACIONES"/>
    <s v="S"/>
    <s v="22 - CONSTRUCCIÓN DE PLANTELES EDUCATIVOS EN LA PROVINCIA SAN CRISTÓBAL (FASE 3)"/>
    <s v="10 - FONDO GENERAL"/>
    <n v="13554"/>
    <s v="21 - SAN CRISTOBAL"/>
    <n v="40554117"/>
    <n v="168088518.84999999"/>
    <n v="126170343.22999999"/>
  </r>
  <r>
    <s v="2024"/>
    <x v="0"/>
    <x v="0"/>
    <x v="1"/>
    <x v="7"/>
    <s v="2 - Poder Ejecutivo"/>
    <s v="0206 - MINISTERIO DE EDUCACIÓN"/>
    <s v="0001 - MINISTERIO DE EDUCACION"/>
    <s v="4 - SERVICIOS SOCIALES"/>
    <s v="4.4 - Educación"/>
    <s v="4.4.02 - Educación primaria"/>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s v="4 - SERVICIOS SOCIALES"/>
    <s v="4.4 - Educación"/>
    <s v="4.4.02 - Educación primaria"/>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s v="4 - SERVICIOS SOCIALES"/>
    <s v="4.4 - Educación"/>
    <s v="4.4.02 - Educación primaria"/>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s v="4 - SERVICIOS SOCIALES"/>
    <s v="4.4 - Educación"/>
    <s v="4.4.02 - Educación primaria"/>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s v="4 - SERVICIOS SOCIALES"/>
    <s v="4.4 - Educación"/>
    <s v="4.4.02 - Educación primaria"/>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s v="4 - SERVICIOS SOCIALES"/>
    <s v="4.4 - Educación"/>
    <s v="4.4.02 - Educación primaria"/>
    <s v="2.7 - OBRAS"/>
    <s v="2.7.1 - OBRAS EN EDIFICACIONES"/>
    <s v="S"/>
    <s v="28 - CONSTRUCCIÓN DE 5 PLANTELES ESCOLARES EN LA PROVINCIA ELIAS PIÑA"/>
    <s v="10 - FONDO GENERAL"/>
    <n v="12528"/>
    <s v="07 - ELIAS PINA"/>
    <n v="46629417"/>
    <n v="34073613.219999999"/>
    <n v="16891434.859999999"/>
  </r>
  <r>
    <s v="2024"/>
    <x v="0"/>
    <x v="0"/>
    <x v="1"/>
    <x v="7"/>
    <s v="2 - Poder Ejecutivo"/>
    <s v="0206 - MINISTERIO DE EDUCACIÓN"/>
    <s v="0001 - MINISTERIO DE EDUCACION"/>
    <s v="4 - SERVICIOS SOCIALES"/>
    <s v="4.4 - Educación"/>
    <s v="4.4.02 - Educación primaria"/>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s v="4 - SERVICIOS SOCIALES"/>
    <s v="4.4 - Educación"/>
    <s v="4.4.02 - Educación primaria"/>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s v="4 - SERVICIOS SOCIALES"/>
    <s v="4.4 - Educación"/>
    <s v="4.4.02 - Educación primaria"/>
    <s v="2.7 - OBRAS"/>
    <s v="2.7.1 - OBRAS EN EDIFICACIONES"/>
    <s v="S"/>
    <s v="31 - AMPLIACIÓN DE PLANTELES EDUCATIVOS EN LA PROVINCIA DISTRITO NACIONAL (FASE 3)"/>
    <s v="10 - FONDO GENERAL"/>
    <n v="13548"/>
    <s v="01 - DISTRITO NACIONAL"/>
    <n v="7400714"/>
    <n v="95453603.810000002"/>
    <n v="37484720.399999999"/>
  </r>
  <r>
    <s v="2024"/>
    <x v="0"/>
    <x v="0"/>
    <x v="1"/>
    <x v="7"/>
    <s v="2 - Poder Ejecutivo"/>
    <s v="0206 - MINISTERIO DE EDUCACIÓN"/>
    <s v="0001 - MINISTERIO DE EDUCACION"/>
    <s v="4 - SERVICIOS SOCIALES"/>
    <s v="4.4 - Educación"/>
    <s v="4.4.02 - Educación primaria"/>
    <s v="2.7 - OBRAS"/>
    <s v="2.7.1 - OBRAS EN EDIFICACIONES"/>
    <s v="S"/>
    <s v="31 - CONSTRUCCIÓN DE 18 PLANTELES ESCOLARES EN LA PROVINCIA PUERTO PLATA"/>
    <s v="10 - FONDO GENERAL"/>
    <n v="12544"/>
    <s v="18 - PUERTO PLATA"/>
    <n v="62815614"/>
    <n v="31568648.06000001"/>
    <n v="25977276.920000002"/>
  </r>
  <r>
    <s v="2024"/>
    <x v="0"/>
    <x v="0"/>
    <x v="1"/>
    <x v="7"/>
    <s v="2 - Poder Ejecutivo"/>
    <s v="0206 - MINISTERIO DE EDUCACIÓN"/>
    <s v="0001 - MINISTERIO DE EDUCACION"/>
    <s v="4 - SERVICIOS SOCIALES"/>
    <s v="4.4 - Educación"/>
    <s v="4.4.02 - Educación primaria"/>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s v="4 - SERVICIOS SOCIALES"/>
    <s v="4.4 - Educación"/>
    <s v="4.4.02 - Educación primaria"/>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s v="4 - SERVICIOS SOCIALES"/>
    <s v="4.4 - Educación"/>
    <s v="4.4.02 - Educación primaria"/>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s v="4 - SERVICIOS SOCIALES"/>
    <s v="4.4 - Educación"/>
    <s v="4.4.02 - Educación primaria"/>
    <s v="2.7 - OBRAS"/>
    <s v="2.7.1 - OBRAS EN EDIFICACIONES"/>
    <s v="S"/>
    <s v="33 - CONSTRUCCIÓN DE 43 PLANTELES ESCOLARES EN LA PROVINCIA SAN CRISTOBAL"/>
    <s v="10 - FONDO GENERAL"/>
    <n v="12547"/>
    <s v="21 - SAN CRISTOBAL"/>
    <n v="89423870"/>
    <n v="24043494.590000004"/>
    <n v="17089251.010000002"/>
  </r>
  <r>
    <s v="2024"/>
    <x v="0"/>
    <x v="0"/>
    <x v="1"/>
    <x v="7"/>
    <s v="2 - Poder Ejecutivo"/>
    <s v="0206 - MINISTERIO DE EDUCACIÓN"/>
    <s v="0001 - MINISTERIO DE EDUCACION"/>
    <s v="4 - SERVICIOS SOCIALES"/>
    <s v="4.4 - Educación"/>
    <s v="4.4.02 - Educación primaria"/>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s v="4 - SERVICIOS SOCIALES"/>
    <s v="4.4 - Educación"/>
    <s v="4.4.02 - Educación primaria"/>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s v="4 - SERVICIOS SOCIALES"/>
    <s v="4.4 - Educación"/>
    <s v="4.4.02 - Educación primaria"/>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s v="4 - SERVICIOS SOCIALES"/>
    <s v="4.4 - Educación"/>
    <s v="4.4.02 - Educación primaria"/>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s v="4 - SERVICIOS SOCIALES"/>
    <s v="4.4 - Educación"/>
    <s v="4.4.02 - Educación primaria"/>
    <s v="2.7 - OBRAS"/>
    <s v="2.7.1 - OBRAS EN EDIFICACIONES"/>
    <s v="S"/>
    <s v="36 - CONSTRUCCIÓN  DE PLANTELES EDUCATIVOS EN LA PROVINCIA DE DUARTE (FASE 2)"/>
    <s v="10 - FONDO GENERAL"/>
    <n v="13383"/>
    <s v="06 - DUARTE"/>
    <n v="2763625"/>
    <n v="95494366.609999999"/>
    <n v="75064906.25999999"/>
  </r>
  <r>
    <s v="2024"/>
    <x v="0"/>
    <x v="0"/>
    <x v="1"/>
    <x v="7"/>
    <s v="2 - Poder Ejecutivo"/>
    <s v="0206 - MINISTERIO DE EDUCACIÓN"/>
    <s v="0001 - MINISTERIO DE EDUCACION"/>
    <s v="4 - SERVICIOS SOCIALES"/>
    <s v="4.4 - Educación"/>
    <s v="4.4.02 - Educación primaria"/>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s v="4 - SERVICIOS SOCIALES"/>
    <s v="4.4 - Educación"/>
    <s v="4.4.02 - Educación primaria"/>
    <s v="2.7 - OBRAS"/>
    <s v="2.7.1 - OBRAS EN EDIFICACIONES"/>
    <s v="S"/>
    <s v="37 - CONSTRUCCIÓN DE PLANTELES EDUCATIVOS EN LA PROVINCIA DE ESPAILLAT (FASE 2)"/>
    <s v="10 - FONDO GENERAL"/>
    <n v="13398"/>
    <s v="09 - ESPAILLAT"/>
    <n v="20014292"/>
    <n v="25091287.259999998"/>
    <n v="18895547.32"/>
  </r>
  <r>
    <s v="2024"/>
    <x v="0"/>
    <x v="0"/>
    <x v="1"/>
    <x v="7"/>
    <s v="2 - Poder Ejecutivo"/>
    <s v="0206 - MINISTERIO DE EDUCACIÓN"/>
    <s v="0001 - MINISTERIO DE EDUCACION"/>
    <s v="4 - SERVICIOS SOCIALES"/>
    <s v="4.4 - Educación"/>
    <s v="4.4.02 - Educación primaria"/>
    <s v="2.7 - OBRAS"/>
    <s v="2.7.1 - OBRAS EN EDIFICACIONES"/>
    <s v="S"/>
    <s v="38 - CONSTRUCCIÓN DE 46 PLANTELES ESCOLARES EN LA PROVINCIA SANTIAGO"/>
    <s v="10 - FONDO GENERAL"/>
    <n v="12560"/>
    <s v="25 - SANTIAGO"/>
    <n v="17964612"/>
    <n v="51796515.689999998"/>
    <n v="32539883.700000003"/>
  </r>
  <r>
    <s v="2024"/>
    <x v="0"/>
    <x v="0"/>
    <x v="1"/>
    <x v="7"/>
    <s v="2 - Poder Ejecutivo"/>
    <s v="0206 - MINISTERIO DE EDUCACIÓN"/>
    <s v="0001 - MINISTERIO DE EDUCACION"/>
    <s v="4 - SERVICIOS SOCIALES"/>
    <s v="4.4 - Educación"/>
    <s v="4.4.02 - Educación primaria"/>
    <s v="2.7 - OBRAS"/>
    <s v="2.7.1 - OBRAS EN EDIFICACIONES"/>
    <s v="S"/>
    <s v="39 - CONSTRUCCIÓN DE 78 PLANTELES ESCOLARES EN LA PROVINCIA SANTO DOMINGO"/>
    <s v="10 - FONDO GENERAL"/>
    <n v="12562"/>
    <s v="32 - SANTO DOMINGO"/>
    <n v="116733064"/>
    <n v="101881488.06999999"/>
    <n v="48802464.949999996"/>
  </r>
  <r>
    <s v="2024"/>
    <x v="0"/>
    <x v="0"/>
    <x v="1"/>
    <x v="7"/>
    <s v="2 - Poder Ejecutivo"/>
    <s v="0206 - MINISTERIO DE EDUCACIÓN"/>
    <s v="0001 - MINISTERIO DE EDUCACION"/>
    <s v="4 - SERVICIOS SOCIALES"/>
    <s v="4.4 - Educación"/>
    <s v="4.4.02 - Educación primaria"/>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s v="4 - SERVICIOS SOCIALES"/>
    <s v="4.4 - Educación"/>
    <s v="4.4.02 - Educación primaria"/>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s v="4 - SERVICIOS SOCIALES"/>
    <s v="4.4 - Educación"/>
    <s v="4.4.02 - Educación primaria"/>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s v="4 - SERVICIOS SOCIALES"/>
    <s v="4.4 - Educación"/>
    <s v="4.4.02 - Educación primaria"/>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s v="4 - SERVICIOS SOCIALES"/>
    <s v="4.4 - Educación"/>
    <s v="4.4.02 - Educación primaria"/>
    <s v="2.7 - OBRAS"/>
    <s v="2.7.1 - OBRAS EN EDIFICACIONES"/>
    <s v="S"/>
    <s v="42 - CONSTRUCCIÓN DE PLANTELES EDUCATIVOS EN LA PROVINCIA DE LA ALTAGRACIA (FASE 2)"/>
    <s v="10 - FONDO GENERAL"/>
    <n v="13403"/>
    <s v="11 - LA ALTAGRACIA"/>
    <n v="17396640"/>
    <n v="83004166.24000001"/>
    <n v="76228752.229999989"/>
  </r>
  <r>
    <s v="2024"/>
    <x v="0"/>
    <x v="0"/>
    <x v="1"/>
    <x v="7"/>
    <s v="2 - Poder Ejecutivo"/>
    <s v="0206 - MINISTERIO DE EDUCACIÓN"/>
    <s v="0001 - MINISTERIO DE EDUCACION"/>
    <s v="4 - SERVICIOS SOCIALES"/>
    <s v="4.4 - Educación"/>
    <s v="4.4.02 - Educación primaria"/>
    <s v="2.7 - OBRAS"/>
    <s v="2.7.1 - OBRAS EN EDIFICACIONES"/>
    <s v="S"/>
    <s v="43 - CONSTRUCCIÓN DE PLANTELES EDUCATIVOS EN LA PROVINCIA DE LA ROMANA (FASE 2)"/>
    <s v="10 - FONDO GENERAL"/>
    <n v="13404"/>
    <s v="12 - LA ROMANA"/>
    <n v="39318264"/>
    <n v="46643702.18"/>
    <n v="34357744.68"/>
  </r>
  <r>
    <s v="2024"/>
    <x v="0"/>
    <x v="0"/>
    <x v="1"/>
    <x v="7"/>
    <s v="2 - Poder Ejecutivo"/>
    <s v="0206 - MINISTERIO DE EDUCACIÓN"/>
    <s v="0001 - MINISTERIO DE EDUCACION"/>
    <s v="4 - SERVICIOS SOCIALES"/>
    <s v="4.4 - Educación"/>
    <s v="4.4.02 - Educación primaria"/>
    <s v="2.7 - OBRAS"/>
    <s v="2.7.1 - OBRAS EN EDIFICACIONES"/>
    <s v="S"/>
    <s v="44 - CONSTRUCCIÓN DE 10 PLANTELES ESCOLARES EN LA PROVINCIA LA ROMANA"/>
    <s v="10 - FONDO GENERAL"/>
    <n v="12536"/>
    <s v="12 - LA ROMANA"/>
    <n v="35420433"/>
    <n v="5171198.2899999991"/>
    <n v="1634970.14"/>
  </r>
  <r>
    <s v="2024"/>
    <x v="0"/>
    <x v="0"/>
    <x v="1"/>
    <x v="7"/>
    <s v="2 - Poder Ejecutivo"/>
    <s v="0206 - MINISTERIO DE EDUCACIÓN"/>
    <s v="0001 - MINISTERIO DE EDUCACION"/>
    <s v="4 - SERVICIOS SOCIALES"/>
    <s v="4.4 - Educación"/>
    <s v="4.4.02 - Educación primaria"/>
    <s v="2.7 - OBRAS"/>
    <s v="2.7.1 - OBRAS EN EDIFICACIONES"/>
    <s v="S"/>
    <s v="44 - CONSTRUCCIÓN DE PLANTELES EDUCATIVOS EN LA PROVINCIA DE LA VEGA (FASE 2)"/>
    <s v="10 - FONDO GENERAL"/>
    <n v="13405"/>
    <s v="13 - LA VEGA"/>
    <n v="54219027"/>
    <n v="155986721.74000001"/>
    <n v="126425828.10999997"/>
  </r>
  <r>
    <s v="2024"/>
    <x v="0"/>
    <x v="0"/>
    <x v="1"/>
    <x v="7"/>
    <s v="2 - Poder Ejecutivo"/>
    <s v="0206 - MINISTERIO DE EDUCACIÓN"/>
    <s v="0001 - MINISTERIO DE EDUCACION"/>
    <s v="4 - SERVICIOS SOCIALES"/>
    <s v="4.4 - Educación"/>
    <s v="4.4.02 - Educación primaria"/>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s v="4 - SERVICIOS SOCIALES"/>
    <s v="4.4 - Educación"/>
    <s v="4.4.02 - Educación primaria"/>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s v="4 - SERVICIOS SOCIALES"/>
    <s v="4.4 - Educación"/>
    <s v="4.4.02 - Educación primaria"/>
    <s v="2.7 - OBRAS"/>
    <s v="2.7.1 - OBRAS EN EDIFICACIONES"/>
    <s v="S"/>
    <s v="48 - CONSTRUCCIÓN DE PLANTELES EDUCATIVOS EN LA PROVINCIA DE MONTE PLATA (FASE 2)"/>
    <s v="10 - FONDO GENERAL"/>
    <n v="13409"/>
    <s v="29 - MONTE PLATA"/>
    <n v="34929333"/>
    <n v="38207094.309999995"/>
    <n v="21863345.849999998"/>
  </r>
  <r>
    <s v="2024"/>
    <x v="0"/>
    <x v="0"/>
    <x v="1"/>
    <x v="7"/>
    <s v="2 - Poder Ejecutivo"/>
    <s v="0206 - MINISTERIO DE EDUCACIÓN"/>
    <s v="0001 - MINISTERIO DE EDUCACION"/>
    <s v="4 - SERVICIOS SOCIALES"/>
    <s v="4.4 - Educación"/>
    <s v="4.4.02 - Educación primaria"/>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s v="4 - SERVICIOS SOCIALES"/>
    <s v="4.4 - Educación"/>
    <s v="4.4.02 - Educación primaria"/>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s v="4 - SERVICIOS SOCIALES"/>
    <s v="4.4 - Educación"/>
    <s v="4.4.02 - Educación primaria"/>
    <s v="2.7 - OBRAS"/>
    <s v="2.7.1 - OBRAS EN EDIFICACIONES"/>
    <s v="S"/>
    <s v="50 - AMPLIACIÓN DE PLANTELES EDUCATIVOS EN LA PROVINCIA SANTIAGO (FASE 3)"/>
    <s v="10 - FONDO GENERAL"/>
    <n v="13571"/>
    <s v="25 - SANTIAGO"/>
    <n v="22368479"/>
    <n v="53688976.030000001"/>
    <n v="40074159.319999993"/>
  </r>
  <r>
    <s v="2024"/>
    <x v="0"/>
    <x v="0"/>
    <x v="1"/>
    <x v="7"/>
    <s v="2 - Poder Ejecutivo"/>
    <s v="0206 - MINISTERIO DE EDUCACIÓN"/>
    <s v="0001 - MINISTERIO DE EDUCACION"/>
    <s v="4 - SERVICIOS SOCIALES"/>
    <s v="4.4 - Educación"/>
    <s v="4.4.02 - Educación primaria"/>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s v="4 - SERVICIOS SOCIALES"/>
    <s v="4.4 - Educación"/>
    <s v="4.4.02 - Educación primaria"/>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s v="4 - SERVICIOS SOCIALES"/>
    <s v="4.4 - Educación"/>
    <s v="4.4.02 - Educación primaria"/>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s v="4 - SERVICIOS SOCIALES"/>
    <s v="4.4 - Educación"/>
    <s v="4.4.02 - Educación primaria"/>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s v="4 - SERVICIOS SOCIALES"/>
    <s v="4.4 - Educación"/>
    <s v="4.4.02 - Educación primaria"/>
    <s v="2.7 - OBRAS"/>
    <s v="2.7.1 - OBRAS EN EDIFICACIONES"/>
    <s v="S"/>
    <s v="52 - CONSTRUCCIÓN DE PLANTELES EDUCATIVOS EN LA PROVINCIA DE SAN CRISTÓBAL (FASE 2)"/>
    <s v="10 - FONDO GENERAL"/>
    <n v="13413"/>
    <s v="21 - SAN CRISTOBAL"/>
    <n v="91340400"/>
    <n v="106385145.66"/>
    <n v="73347052.680000007"/>
  </r>
  <r>
    <s v="2024"/>
    <x v="0"/>
    <x v="0"/>
    <x v="1"/>
    <x v="7"/>
    <s v="2 - Poder Ejecutivo"/>
    <s v="0206 - MINISTERIO DE EDUCACIÓN"/>
    <s v="0001 - MINISTERIO DE EDUCACION"/>
    <s v="4 - SERVICIOS SOCIALES"/>
    <s v="4.4 - Educación"/>
    <s v="4.4.02 - Educación primaria"/>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s v="4 - SERVICIOS SOCIALES"/>
    <s v="4.4 - Educación"/>
    <s v="4.4.02 - Educación primaria"/>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s v="4 - SERVICIOS SOCIALES"/>
    <s v="4.4 - Educación"/>
    <s v="4.4.02 - Educación primaria"/>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s v="4 - SERVICIOS SOCIALES"/>
    <s v="4.4 - Educación"/>
    <s v="4.4.02 - Educación primaria"/>
    <s v="2.7 - OBRAS"/>
    <s v="2.7.1 - OBRAS EN EDIFICACIONES"/>
    <s v="S"/>
    <s v="55 - CONSTRUCCIÓN DE PLANTELES EDUCATIVOS EN LA PROVINCIA DE SAN PEDRO DE MACORÍS (FASE 2)"/>
    <s v="10 - FONDO GENERAL"/>
    <n v="13416"/>
    <s v="23 - SAN PEDRO DE MACORIS"/>
    <n v="138822901"/>
    <n v="98563506.409999996"/>
    <n v="45188037.260000005"/>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DE SANTIAGO (FASE 2)"/>
    <s v="10 - FONDO GENERAL"/>
    <n v="13417"/>
    <s v="25 - SANTIAGO"/>
    <n v="41235553"/>
    <n v="92077856.359999985"/>
    <n v="51859549.189999998"/>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s v="4 - SERVICIOS SOCIALES"/>
    <s v="4.4 - Educación"/>
    <s v="4.4.02 - Educación primaria"/>
    <s v="2.7 - OBRAS"/>
    <s v="2.7.1 - OBRAS EN EDIFICACIONES"/>
    <s v="S"/>
    <s v="57 - CONSTRUCCIÓN DE PLANTELES EDUCATIVOS EN LA PROVINCIA SAN PEDRO DE MACORÍS (FASE 3)"/>
    <s v="10 - FONDO GENERAL"/>
    <n v="13585"/>
    <s v="23 - SAN PEDRO DE MACORIS"/>
    <n v="29766749"/>
    <n v="114338074.05"/>
    <n v="91213488.659999996"/>
  </r>
  <r>
    <s v="2024"/>
    <x v="0"/>
    <x v="0"/>
    <x v="1"/>
    <x v="7"/>
    <s v="2 - Poder Ejecutivo"/>
    <s v="0206 - MINISTERIO DE EDUCACIÓN"/>
    <s v="0001 - MINISTERIO DE EDUCACION"/>
    <s v="4 - SERVICIOS SOCIALES"/>
    <s v="4.4 - Educación"/>
    <s v="4.4.02 - Educación primaria"/>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s v="4 - SERVICIOS SOCIALES"/>
    <s v="4.4 - Educación"/>
    <s v="4.4.02 - Educación primaria"/>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s v="4 - SERVICIOS SOCIALES"/>
    <s v="4.4 - Educación"/>
    <s v="4.4.02 - Educación primaria"/>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s v="4 - SERVICIOS SOCIALES"/>
    <s v="4.4 - Educación"/>
    <s v="4.4.02 - Educación primaria"/>
    <s v="2.7 - OBRAS"/>
    <s v="2.7.1 - OBRAS EN EDIFICACIONES"/>
    <s v="S"/>
    <s v="59 - CONSTRUCCIÓN DE PLANTELES EDUCATIVOS EN LA PROVINCIA DE SANTO DOMINGO (FASE 2)"/>
    <s v="10 - FONDO GENERAL"/>
    <n v="13420"/>
    <s v="32 - SANTO DOMINGO"/>
    <n v="212431522"/>
    <n v="453713597.78999996"/>
    <n v="273785653.14999998"/>
  </r>
  <r>
    <s v="2024"/>
    <x v="0"/>
    <x v="0"/>
    <x v="1"/>
    <x v="7"/>
    <s v="2 - Poder Ejecutivo"/>
    <s v="0206 - MINISTERIO DE EDUCACIÓN"/>
    <s v="0001 - MINISTERIO DE EDUCACION"/>
    <s v="4 - SERVICIOS SOCIALES"/>
    <s v="4.4 - Educación"/>
    <s v="4.4.02 - Educación primaria"/>
    <s v="2.7 - OBRAS"/>
    <s v="2.7.1 - OBRAS EN EDIFICACIONES"/>
    <s v="S"/>
    <s v="60 - AMPLIACIÓN Y REHABILITACION DE 15 PLANTELES ESCOLARES  EN LA PROVINCIA MONTE PLATA"/>
    <s v="10 - FONDO GENERAL"/>
    <n v="12584"/>
    <s v="29 - MONTE PLATA"/>
    <n v="14770199"/>
    <n v="68028753.149999991"/>
    <n v="32112778.329999998"/>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SANTIAGO (FASE 3)"/>
    <s v="10 - FONDO GENERAL"/>
    <n v="13594"/>
    <s v="25 - SANTIAGO"/>
    <n v="112581153"/>
    <n v="307903858.71000004"/>
    <n v="235079950.90999997"/>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DE EL SEIBO (FASE 2)"/>
    <s v="10 - FONDO GENERAL"/>
    <n v="13433"/>
    <s v="08 - EL SEIBO"/>
    <n v="47401671"/>
    <n v="32576738.32"/>
    <n v="21062661.32"/>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SANTO DOMINGO (FASE 3)"/>
    <s v="10 - FONDO GENERAL"/>
    <n v="13598"/>
    <s v="32 - SANTO DOMINGO"/>
    <n v="394481344"/>
    <n v="1042170177.6300001"/>
    <n v="740314265.88999987"/>
  </r>
  <r>
    <s v="2024"/>
    <x v="0"/>
    <x v="0"/>
    <x v="1"/>
    <x v="7"/>
    <s v="2 - Poder Ejecutivo"/>
    <s v="0206 - MINISTERIO DE EDUCACIÓN"/>
    <s v="0001 - MINISTERIO DE EDUCACION"/>
    <s v="4 - SERVICIOS SOCIALES"/>
    <s v="4.4 - Educación"/>
    <s v="4.4.02 - Educación primaria"/>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s v="4 - SERVICIOS SOCIALES"/>
    <s v="4.4 - Educación"/>
    <s v="4.4.02 - Educación primaria"/>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s v="4 - SERVICIOS SOCIALES"/>
    <s v="4.4 - Educación"/>
    <s v="4.4.02 - Educación primaria"/>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s v="4 - SERVICIOS SOCIALES"/>
    <s v="4.4 - Educación"/>
    <s v="4.4.02 - Educación primaria"/>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s v="4 - SERVICIOS SOCIALES"/>
    <s v="4.4 - Educación"/>
    <s v="4.4.02 - Educación primaria"/>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s v="4 - SERVICIOS SOCIALES"/>
    <s v="4.4 - Educación"/>
    <s v="4.4.02 - Educación primaria"/>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1353993"/>
    <n v="32683799.740000002"/>
    <n v="24372448.350000001"/>
  </r>
  <r>
    <s v="2024"/>
    <x v="0"/>
    <x v="0"/>
    <x v="1"/>
    <x v="7"/>
    <s v="2 - Poder Ejecutivo"/>
    <s v="0206 - MINISTERIO DE EDUCACIÓN"/>
    <s v="0001 - MINISTERIO DE EDUCACION"/>
    <s v="4 - SERVICIOS SOCIALES"/>
    <s v="4.4 - Educación"/>
    <s v="4.4.02 - Educación primaria"/>
    <s v="2.7 - OBRAS"/>
    <s v="2.7.1 - OBRAS EN EDIFICACIONES"/>
    <s v="S"/>
    <s v="72 - AMPLIACIÓN Y REHABILITACION DE 28 PLANTELES ESCOLARES EN LA PROVINCIA SANTO DOMINGO"/>
    <s v="10 - FONDO GENERAL"/>
    <n v="12597"/>
    <s v="32 - SANTO DOMINGO"/>
    <n v="24486298"/>
    <n v="49360262.299999997"/>
    <n v="4288992.34"/>
  </r>
  <r>
    <s v="2024"/>
    <x v="0"/>
    <x v="0"/>
    <x v="1"/>
    <x v="7"/>
    <s v="2 - Poder Ejecutivo"/>
    <s v="0206 - MINISTERIO DE EDUCACIÓN"/>
    <s v="0001 - MINISTERIO DE EDUCACION"/>
    <s v="4 - SERVICIOS SOCIALES"/>
    <s v="4.4 - Educación"/>
    <s v="4.4.02 - Educación primaria"/>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s v="4 - SERVICIOS SOCIALES"/>
    <s v="4.4 - Educación"/>
    <s v="4.4.02 - Educación primaria"/>
    <s v="2.7 - OBRAS"/>
    <s v="2.7.1 - OBRAS EN EDIFICACIONES"/>
    <s v="S"/>
    <s v="75 - CONSTRUCCIÓN DE 11 PLANTELES ESCOLARES EN LA PROVINCIA SANCHEZ RAMIREZ"/>
    <s v="10 - FONDO GENERAL"/>
    <n v="12559"/>
    <s v="24 - SANCHEZ RAMIREZ"/>
    <n v="95767327"/>
    <n v="93142625.010000005"/>
    <n v="55501137.960000008"/>
  </r>
  <r>
    <s v="2024"/>
    <x v="0"/>
    <x v="0"/>
    <x v="1"/>
    <x v="7"/>
    <s v="2 - Poder Ejecutivo"/>
    <s v="0206 - MINISTERIO DE EDUCACIÓN"/>
    <s v="0001 - MINISTERIO DE EDUCACION"/>
    <s v="4 - SERVICIOS SOCIALES"/>
    <s v="4.4 - Educación"/>
    <s v="4.4.02 - Educación primaria"/>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s v="4 - SERVICIOS SOCIALES"/>
    <s v="4.4 - Educación"/>
    <s v="4.4.02 - Educación primaria"/>
    <s v="2.7 - OBRAS"/>
    <s v="2.7.1 - OBRAS EN EDIFICACIONES"/>
    <s v="S"/>
    <s v="57 - AMPLIACIÓN Y REHABILITACION DE 22 PLANTELES ECOLARES EN LA PROVINCIA DE LA VEGA"/>
    <s v="10 - FONDO GENERAL"/>
    <n v="12579"/>
    <s v="13 - LA VEGA"/>
    <n v="0"/>
    <n v="63664644.480000004"/>
    <n v="36090066.549999997"/>
  </r>
  <r>
    <s v="2024"/>
    <x v="0"/>
    <x v="0"/>
    <x v="1"/>
    <x v="7"/>
    <s v="2 - Poder Ejecutivo"/>
    <s v="0206 - MINISTERIO DE EDUCACIÓN"/>
    <s v="0001 - MINISTERIO DE EDUCACION"/>
    <s v="4 - SERVICIOS SOCIALES"/>
    <s v="4.4 - Educación"/>
    <s v="4.4.02 - Educación primaria"/>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s v="4 - SERVICIOS SOCIALES"/>
    <s v="4.4 - Educación"/>
    <s v="4.4.02 - Educación primaria"/>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s v="4 - SERVICIOS SOCIALES"/>
    <s v="4.4 - Educación"/>
    <s v="4.4.02 - Educación primaria"/>
    <s v="2.7 - OBRAS"/>
    <s v="2.7.1 - OBRAS EN EDIFICACIONES"/>
    <s v="S"/>
    <s v="18 - CONSTRUCCIÓN DE 11 PLANTELES ESCOLARES EN LA PROVINCIA HERMANAS MIRABAL"/>
    <s v="10 - FONDO GENERAL"/>
    <n v="12532"/>
    <s v="19 - HERMANAS MIRABAL"/>
    <n v="0"/>
    <n v="13390285.879999999"/>
    <n v="10076928.379999999"/>
  </r>
  <r>
    <s v="2024"/>
    <x v="0"/>
    <x v="0"/>
    <x v="1"/>
    <x v="7"/>
    <s v="2 - Poder Ejecutivo"/>
    <s v="0206 - MINISTERIO DE EDUCACIÓN"/>
    <s v="0001 - MINISTERIO DE EDUCACION"/>
    <s v="4 - SERVICIOS SOCIALES"/>
    <s v="4.4 - Educación"/>
    <s v="4.4.02 - Educación primaria"/>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s v="4 - SERVICIOS SOCIALES"/>
    <s v="4.4 - Educación"/>
    <s v="4.4.02 - Educación primaria"/>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s v="4 - SERVICIOS SOCIALES"/>
    <s v="4.4 - Educación"/>
    <s v="4.4.02 - Educación primaria"/>
    <s v="2.7 - OBRAS"/>
    <s v="2.7.1 - OBRAS EN EDIFICACIONES"/>
    <s v="S"/>
    <s v="41 - AMPLIACIÓN DE PLANTELES EDUCATIVOS EN LA PROVINCIA DE LA VEGA (FASE 3)"/>
    <s v="10 - FONDO GENERAL"/>
    <n v="13587"/>
    <s v="13 - LA VEGA"/>
    <n v="0"/>
    <n v="74646837.359999999"/>
    <n v="62950838.039999992"/>
  </r>
  <r>
    <s v="2024"/>
    <x v="0"/>
    <x v="0"/>
    <x v="1"/>
    <x v="7"/>
    <s v="2 - Poder Ejecutivo"/>
    <s v="0206 - MINISTERIO DE EDUCACIÓN"/>
    <s v="0001 - MINISTERIO DE EDUCACION"/>
    <s v="4 - SERVICIOS SOCIALES"/>
    <s v="4.4 - Educación"/>
    <s v="4.4.02 - Educación primaria"/>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s v="4 - SERVICIOS SOCIALES"/>
    <s v="4.4 - Educación"/>
    <s v="4.4.02 - Educación primaria"/>
    <s v="2.7 - OBRAS"/>
    <s v="2.7.1 - OBRAS EN EDIFICACIONES"/>
    <s v="S"/>
    <s v="35 - CONSTRUCCIÓN DE PLANTELES EDUCATIVOS EN LA PROVINCIA DE DISTRITO NACIONAL (FASE 2)"/>
    <s v="10 - FONDO GENERAL"/>
    <n v="13382"/>
    <s v="01 - DISTRITO NACIONAL"/>
    <n v="0"/>
    <n v="140772842.51999998"/>
    <n v="79365136.710000008"/>
  </r>
  <r>
    <s v="2024"/>
    <x v="0"/>
    <x v="0"/>
    <x v="1"/>
    <x v="7"/>
    <s v="2 - Poder Ejecutivo"/>
    <s v="0206 - MINISTERIO DE EDUCACIÓN"/>
    <s v="0001 - MINISTERIO DE EDUCACION"/>
    <s v="4 - SERVICIOS SOCIALES"/>
    <s v="4.4 - Educación"/>
    <s v="4.4.02 - Educación primaria"/>
    <s v="2.7 - OBRAS"/>
    <s v="2.7.1 - OBRAS EN EDIFICACIONES"/>
    <s v="S"/>
    <s v="66 - AMPLIACIÓN Y REHABILITACION DE 14 PLANTELES ESCOLARES  EN LA PROVINCIA SAN CRISTOBAL"/>
    <s v="10 - FONDO GENERAL"/>
    <n v="12589"/>
    <s v="21 - SAN CRISTOBAL"/>
    <n v="0"/>
    <n v="8610453.9100000001"/>
    <n v="3978513.83"/>
  </r>
  <r>
    <s v="2024"/>
    <x v="0"/>
    <x v="0"/>
    <x v="1"/>
    <x v="7"/>
    <s v="2 - Poder Ejecutivo"/>
    <s v="0206 - MINISTERIO DE EDUCACIÓN"/>
    <s v="0001 - MINISTERIO DE EDUCACION"/>
    <s v="4 - SERVICIOS SOCIALES"/>
    <s v="4.4 - Educación"/>
    <s v="4.4.02 - Educación primaria"/>
    <s v="2.7 - OBRAS"/>
    <s v="2.7.1 - OBRAS EN EDIFICACIONES"/>
    <s v="S"/>
    <s v="11 - CONSTRUCCIÓN DE PLANTELES EDUCATIVOS EN LA PROVINCIA HERMANAS MIRABAL (FASE 3)"/>
    <s v="10 - FONDO GENERAL"/>
    <n v="13558"/>
    <s v="19 - HERMANAS MIRABAL"/>
    <n v="0"/>
    <n v="30364805.93"/>
    <n v="30364802.16"/>
  </r>
  <r>
    <s v="2024"/>
    <x v="0"/>
    <x v="0"/>
    <x v="1"/>
    <x v="7"/>
    <s v="2 - Poder Ejecutivo"/>
    <s v="0206 - MINISTERIO DE EDUCACIÓN"/>
    <s v="0001 - MINISTERIO DE EDUCACION"/>
    <s v="4 - SERVICIOS SOCIALES"/>
    <s v="4.4 - Educación"/>
    <s v="4.4.02 - Educación primaria"/>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s v="4 - SERVICIOS SOCIALES"/>
    <s v="4.4 - Educación"/>
    <s v="4.4.02 - Educación primaria"/>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s v="4 - SERVICIOS SOCIALES"/>
    <s v="4.4 - Educación"/>
    <s v="4.4.02 - Educación primaria"/>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s v="4 - SERVICIOS SOCIALES"/>
    <s v="4.4 - Educación"/>
    <s v="4.4.02 - Educación primaria"/>
    <s v="2.7 - OBRAS"/>
    <s v="2.7.1 - OBRAS EN EDIFICACIONES"/>
    <s v="S"/>
    <s v="77 - AMPLIACIÓN  Y REHABILITACION DE 18 PLANTELES ESCOLARES EN LA PROVINCIA BARAHONA"/>
    <s v="10 - FONDO GENERAL"/>
    <n v="12569"/>
    <s v="04 - BARAHONA"/>
    <n v="0"/>
    <n v="12050501.360000001"/>
    <n v="4014833.67"/>
  </r>
  <r>
    <s v="2024"/>
    <x v="0"/>
    <x v="0"/>
    <x v="1"/>
    <x v="7"/>
    <s v="2 - Poder Ejecutivo"/>
    <s v="0206 - MINISTERIO DE EDUCACIÓN"/>
    <s v="0001 - MINISTERIO DE EDUCACION"/>
    <s v="4 - SERVICIOS SOCIALES"/>
    <s v="4.4 - Educación"/>
    <s v="4.4.02 - Educación primaria"/>
    <s v="2.7 - OBRAS"/>
    <s v="2.7.1 - OBRAS EN EDIFICACIONES"/>
    <s v="S"/>
    <s v="53 - CONSTRUCCIÓN DE PLANTELES EDUCATIVOS EN LA PROVINCIA DE SAN JOSÉ DE OCOA (FASE 2)"/>
    <s v="10 - FONDO GENERAL"/>
    <n v="13414"/>
    <s v="31 - SAN JOSE DE OCOA"/>
    <n v="0"/>
    <n v="7232102.0299999993"/>
    <n v="7231916.0300000003"/>
  </r>
  <r>
    <s v="2024"/>
    <x v="0"/>
    <x v="0"/>
    <x v="1"/>
    <x v="7"/>
    <s v="2 - Poder Ejecutivo"/>
    <s v="0206 - MINISTERIO DE EDUCACIÓN"/>
    <s v="0001 - MINISTERIO DE EDUCACION"/>
    <s v="4 - SERVICIOS SOCIALES"/>
    <s v="4.4 - Educación"/>
    <s v="4.4.02 - Educación primaria"/>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s v="4 - SERVICIOS SOCIALES"/>
    <s v="4.4 - Educación"/>
    <s v="4.4.02 - Educación primaria"/>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s v="4 - SERVICIOS SOCIALES"/>
    <s v="4.4 - Educación"/>
    <s v="4.4.02 - Educación primaria"/>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s v="4 - SERVICIOS SOCIALES"/>
    <s v="4.4 - Educación"/>
    <s v="4.4.02 - Educación primaria"/>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s v="4 - SERVICIOS SOCIALES"/>
    <s v="4.4 - Educación"/>
    <s v="4.4.02 - Educación primaria"/>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s v="4 - SERVICIOS SOCIALES"/>
    <s v="4.4 - Educación"/>
    <s v="4.4.02 - Educación primaria"/>
    <s v="2.7 - OBRAS"/>
    <s v="2.7.1 - OBRAS EN EDIFICACIONES"/>
    <s v="S"/>
    <s v="10 - CONSTRUCCIÓN DE PLANTELES EDUCATIVOS EN LA PROVINCIA HATO MAYOR (FASE 3)"/>
    <s v="10 - FONDO GENERAL"/>
    <n v="13555"/>
    <s v="30 - HATO MAYOR"/>
    <n v="0"/>
    <n v="17494937.260000002"/>
    <n v="2096457.51"/>
  </r>
  <r>
    <s v="2024"/>
    <x v="0"/>
    <x v="0"/>
    <x v="1"/>
    <x v="7"/>
    <s v="2 - Poder Ejecutivo"/>
    <s v="0206 - MINISTERIO DE EDUCACIÓN"/>
    <s v="0001 - MINISTERIO DE EDUCACION"/>
    <s v="4 - SERVICIOS SOCIALES"/>
    <s v="4.4 - Educación"/>
    <s v="4.4.02 - Educación primaria"/>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s v="4 - SERVICIOS SOCIALES"/>
    <s v="4.4 - Educación"/>
    <s v="4.4.02 - Educación primaria"/>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s v="4 - SERVICIOS SOCIALES"/>
    <s v="4.4 - Educación"/>
    <s v="4.4.02 - Educación primaria"/>
    <s v="2.7 - OBRAS"/>
    <s v="2.7.1 - OBRAS EN EDIFICACIONES"/>
    <s v="S"/>
    <s v="02 - CONSTRUCCIÓN DE PLANTELES EDUCATIVOS EN LA PROVINCIA BAHORUCO (FASE 3)"/>
    <s v="10 - FONDO GENERAL"/>
    <n v="13542"/>
    <s v="03 - BAHORUCO"/>
    <n v="0"/>
    <n v="11694775.609999999"/>
    <n v="0"/>
  </r>
  <r>
    <s v="2024"/>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 "/>
    <s v="99 - MULTIPROVINCIAL"/>
    <n v="6755000"/>
    <n v="5335492"/>
    <n v="328040"/>
  </r>
  <r>
    <s v="2024"/>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 "/>
    <s v="99 - MULTIPROVINCIAL"/>
    <n v="96346400"/>
    <n v="265043616.84"/>
    <n v="241526654.29999998"/>
  </r>
  <r>
    <s v="2024"/>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 "/>
    <s v="99 - MULTIPROVINCIAL"/>
    <n v="150000000"/>
    <n v="13747527.289999992"/>
    <n v="0"/>
  </r>
  <r>
    <s v="2024"/>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 "/>
    <s v="99 - MULTIPROVINCIAL"/>
    <n v="0"/>
    <n v="10861722"/>
    <n v="0"/>
  </r>
  <r>
    <s v="2024"/>
    <x v="0"/>
    <x v="0"/>
    <x v="1"/>
    <x v="7"/>
    <s v="2 - Poder Ejecutivo"/>
    <s v="0206 - MINISTERIO DE EDUCACIÓN"/>
    <s v="0001 - MINISTERIO DE EDUCACION"/>
    <s v="4 - SERVICIOS SOCIALES"/>
    <s v="4.4 - Educación"/>
    <s v="4.4.03 - Educación secundaria"/>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s v="4 - SERVICIOS SOCIALES"/>
    <s v="4.4 - Educación"/>
    <s v="4.4.03 - Educación secundaria"/>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s v="4 - SERVICIOS SOCIALES"/>
    <s v="4.4 - Educación"/>
    <s v="4.4.03 - Educación secundaria"/>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 "/>
    <s v="99 - MULTIPROVINCIAL"/>
    <n v="3000000"/>
    <n v="1000000"/>
    <n v="0"/>
  </r>
  <r>
    <s v="2024"/>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 "/>
    <s v="99 - MULTIPROVINCIAL"/>
    <n v="3320580"/>
    <n v="115566238.05000001"/>
    <n v="99881003.680000007"/>
  </r>
  <r>
    <s v="2024"/>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 "/>
    <s v="99 - MULTIPROVINCIAL"/>
    <n v="0"/>
    <n v="3335725.44"/>
    <n v="1418492.01"/>
  </r>
  <r>
    <s v="2024"/>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 "/>
    <s v="99 - MULTIPROVINCIAL"/>
    <n v="0"/>
    <n v="8274172.7100000009"/>
    <n v="6272581.2299999995"/>
  </r>
  <r>
    <s v="2024"/>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 "/>
    <s v="99 - MULTIPROVINCIAL"/>
    <n v="11200000"/>
    <n v="0"/>
    <n v="0"/>
  </r>
  <r>
    <s v="2024"/>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 "/>
    <s v="99 - MULTIPROVINCIAL"/>
    <n v="267294"/>
    <n v="22309384.699999999"/>
    <n v="15806419.110000003"/>
  </r>
  <r>
    <s v="2024"/>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 "/>
    <s v="99 - MULTIPROVINCIAL"/>
    <n v="0"/>
    <n v="4142781.05"/>
    <n v="851683.27"/>
  </r>
  <r>
    <s v="2024"/>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 "/>
    <s v="99 - MULTIPROVINCIAL"/>
    <n v="0"/>
    <n v="17258201.219999999"/>
    <n v="11293527.91"/>
  </r>
  <r>
    <s v="2024"/>
    <x v="0"/>
    <x v="0"/>
    <x v="1"/>
    <x v="7"/>
    <s v="2 - Poder Ejecutivo"/>
    <s v="0206 - MINISTERIO DE EDUCACIÓN"/>
    <s v="0001 - MINISTERIO DE EDUCACION"/>
    <s v="4 - SERVICIOS SOCIALES"/>
    <s v="4.4 - Educación"/>
    <s v="4.4.06 - Educación técnica"/>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s v="4 - SERVICIOS SOCIALES"/>
    <s v="4.4 - Educación"/>
    <s v="4.4.06 - Educación técnica"/>
    <s v="2.7 - OBRAS"/>
    <s v="2.7.1 - OBRAS EN EDIFICACIONES"/>
    <s v="S"/>
    <s v="85 - AMPLIACIÓN DEL INSTITUTO PREPARATORIO DE MENORES SC &quot;REFOR&quot;, PROVINCIA DE SAN CRISTÓBAL."/>
    <s v="10 - FONDO GENERAL"/>
    <n v="13707"/>
    <s v="21 - SAN CRISTOBAL"/>
    <n v="684390"/>
    <n v="21776412.449999999"/>
    <n v="1011467.94"/>
  </r>
  <r>
    <s v="2024"/>
    <x v="0"/>
    <x v="0"/>
    <x v="1"/>
    <x v="7"/>
    <s v="2 - Poder Ejecutivo"/>
    <s v="0206 - MINISTERIO DE EDUCACIÓN"/>
    <s v="0001 - MINISTERIO DE EDUCACION"/>
    <s v="4 - SERVICIOS SOCIALES"/>
    <s v="4.4 - Educación"/>
    <s v="4.4.06 - Educación técnica"/>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s v="4 - SERVICIOS SOCIALES"/>
    <s v="4.4 - Educación"/>
    <s v="4.4.06 - Educación técnica"/>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 "/>
    <s v="99 - MULTIPROVINCIAL"/>
    <n v="37050000"/>
    <n v="11845504"/>
    <n v="10435925.26"/>
  </r>
  <r>
    <s v="2024"/>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 "/>
    <s v="99 - MULTIPROVINCIAL"/>
    <n v="72405000"/>
    <n v="45859926.519999996"/>
    <n v="36616751.129999995"/>
  </r>
  <r>
    <s v="2024"/>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 "/>
    <s v="99 - MULTIPROVINCIAL"/>
    <n v="0"/>
    <n v="69620"/>
    <n v="55696"/>
  </r>
  <r>
    <s v="2024"/>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 "/>
    <s v="99 - MULTIPROVINCIAL"/>
    <n v="17055446"/>
    <n v="2822952"/>
    <n v="467468.80000000005"/>
  </r>
  <r>
    <s v="2024"/>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 "/>
    <s v="99 - MULTIPROVINCIAL"/>
    <n v="6000000"/>
    <n v="0"/>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 "/>
    <s v="99 - MULTIPROVINCIAL"/>
    <n v="7261306532"/>
    <n v="4365587990.7199993"/>
    <n v="701952837.37999976"/>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107011602"/>
    <n v="68663139.74000001"/>
    <n v="17143964.080000002"/>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 "/>
    <s v="99 - MULTIPROVINCIAL"/>
    <n v="1424380"/>
    <n v="5383859.9800000004"/>
    <n v="3304825.98"/>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 "/>
    <s v="99 - MULTIPROVINCIAL"/>
    <n v="1662539114"/>
    <n v="4005038302.3099999"/>
    <n v="1198082953.9099998"/>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 "/>
    <s v="99 - MULTIPROVINCIAL"/>
    <n v="81152804"/>
    <n v="81152804"/>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 "/>
    <s v="99 - MULTIPROVINCIAL"/>
    <n v="4313548643"/>
    <n v="3987711871.9999995"/>
    <n v="9226394.6000000015"/>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 "/>
    <s v="99 - MULTIPROVINCIAL"/>
    <n v="33634566"/>
    <n v="20846066"/>
    <n v="10333968"/>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 "/>
    <s v="99 - MULTIPROVINCIAL"/>
    <n v="3862656"/>
    <n v="421354861.82999998"/>
    <n v="67688059.870000005"/>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0"/>
    <n v="375171591.92000002"/>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 "/>
    <s v="99 - MULTIPROVINCIAL"/>
    <n v="566759670"/>
    <n v="1513592210.1599998"/>
    <n v="1146596462.3199995"/>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 "/>
    <s v="99 - MULTIPROVINCIAL"/>
    <n v="0"/>
    <n v="14124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 "/>
    <s v="99 - MULTIPROVINCIAL"/>
    <n v="434727050"/>
    <n v="478741697.79999995"/>
    <n v="157587799.25999996"/>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350000000"/>
    <n v="148672099.19999999"/>
    <n v="30932309.020000003"/>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 "/>
    <s v="99 - MULTIPROVINCIAL"/>
    <n v="200000000"/>
    <n v="5181368.5199999958"/>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4 - VEHÍCULOS Y EQUIPO DE TRANSPORTE, TRACCIÓN Y ELEVACIÓN"/>
    <s v="N"/>
    <s v="00 - N/A"/>
    <s v="10 - FONDO GENERAL"/>
    <s v=" "/>
    <s v="99 - MULTIPROVINCIAL"/>
    <n v="28200000"/>
    <n v="22369152"/>
    <n v="2159793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 "/>
    <s v="99 - MULTIPROVINCIAL"/>
    <n v="65000000"/>
    <n v="61279694.329999998"/>
    <n v="11606593.17"/>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 "/>
    <s v="99 - MULTIPROVINCIAL"/>
    <n v="20000000"/>
    <n v="7000000"/>
    <n v="1212252.44"/>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 "/>
    <s v="99 - MULTIPROVINCIAL"/>
    <n v="0"/>
    <n v="142660497.34999999"/>
    <n v="6081918.6699999999"/>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0"/>
    <n v="267280"/>
    <n v="0"/>
  </r>
  <r>
    <s v="2024"/>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 "/>
    <s v="99 - MULTIPROVINCIAL"/>
    <n v="748654023"/>
    <n v="1029816023"/>
    <n v="433762491.78000015"/>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 "/>
    <s v="99 - MULTIPROVINCIAL"/>
    <n v="17000000"/>
    <n v="14000000"/>
    <n v="6292945.9400000004"/>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 "/>
    <s v="99 - MULTIPROVINCIAL"/>
    <n v="5500000"/>
    <n v="25013937.449999999"/>
    <n v="16730057.550000001"/>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 "/>
    <s v="99 - MULTIPROVINCIAL"/>
    <n v="17500000"/>
    <n v="0"/>
    <n v="0"/>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 "/>
    <s v="99 - MULTIPROVINCIAL"/>
    <n v="550000"/>
    <n v="550000"/>
    <n v="218992.2"/>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6 - EQUIPOS DE DEFENSA Y SEGURIDAD"/>
    <s v="N"/>
    <s v="00 - N/A"/>
    <s v="10 - FONDO GENERAL"/>
    <s v=" "/>
    <s v="99 - MULTIPROVINCIAL"/>
    <n v="200000"/>
    <n v="200000"/>
    <n v="172387.5"/>
  </r>
  <r>
    <s v="2024"/>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 "/>
    <s v="99 - MULTIPROVINCIAL"/>
    <n v="0"/>
    <n v="225000000"/>
    <n v="105194607.44999999"/>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 "/>
    <s v="99 - MULTIPROVINCIAL"/>
    <n v="1100000"/>
    <n v="5962646.5199999996"/>
    <n v="914980.44000000006"/>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0"/>
    <n v="881959.49"/>
    <n v="431959.49"/>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 "/>
    <s v="99 - MULTIPROVINCIAL"/>
    <n v="800000"/>
    <n v="1015156.8800000001"/>
    <n v="231354"/>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 "/>
    <s v="99 - MULTIPROVINCIAL"/>
    <n v="0"/>
    <n v="2211500"/>
    <n v="1340608.4300000002"/>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10 - FONDO GENERAL"/>
    <s v=" "/>
    <s v="99 - MULTIPROVINCIAL"/>
    <n v="0"/>
    <n v="200000"/>
    <n v="0"/>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10 - FONDO GENERAL"/>
    <s v=" "/>
    <s v="99 - MULTIPROVINCIAL"/>
    <n v="0"/>
    <n v="434904.08000000007"/>
    <n v="426956"/>
  </r>
  <r>
    <s v="2024"/>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 "/>
    <s v="99 - MULTIPROVINCIAL"/>
    <n v="0"/>
    <n v="300000"/>
    <n v="0"/>
  </r>
  <r>
    <s v="2024"/>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 "/>
    <s v="99 - MULTIPROVINCIAL"/>
    <n v="0"/>
    <n v="500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 "/>
    <s v="99 - MULTIPROVINCIAL"/>
    <n v="2971650"/>
    <n v="2971650"/>
    <n v="1014075.46"/>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 "/>
    <s v="99 - MULTIPROVINCIAL"/>
    <n v="1357500"/>
    <n v="1357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 "/>
    <s v="99 - MULTIPROVINCIAL"/>
    <n v="10002000"/>
    <n v="10500000"/>
    <n v="600000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 "/>
    <s v="99 - MULTIPROVINCIAL"/>
    <n v="513000"/>
    <n v="811720.4"/>
    <n v="803739.79"/>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 "/>
    <s v="99 - MULTIPROVINCIAL"/>
    <n v="202800"/>
    <n v="2028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 "/>
    <s v="99 - MULTIPROVINCIAL"/>
    <n v="2900500"/>
    <n v="1460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 "/>
    <s v="99 - MULTIPROVINCIAL"/>
    <n v="20000000"/>
    <n v="9151279.6000000015"/>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 "/>
    <s v="99 - MULTIPROVINCIAL"/>
    <n v="15244960"/>
    <n v="45372480.189999998"/>
    <n v="9217862.9299999997"/>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858528"/>
    <n v="3232547"/>
    <n v="7018.23"/>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 "/>
    <s v="99 - MULTIPROVINCIAL"/>
    <n v="0"/>
    <n v="290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 "/>
    <s v="99 - MULTIPROVINCIAL"/>
    <n v="9260000"/>
    <n v="736600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 "/>
    <s v="99 - MULTIPROVINCIAL"/>
    <n v="1754130"/>
    <n v="7275670"/>
    <n v="2021584.0900000003"/>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 "/>
    <s v="99 - MULTIPROVINCIAL"/>
    <n v="2524200"/>
    <n v="6618400"/>
    <n v="595846.9"/>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 "/>
    <s v="99 - MULTIPROVINCIAL"/>
    <n v="0"/>
    <n v="20300000"/>
    <n v="1425349"/>
  </r>
  <r>
    <s v="2024"/>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 "/>
    <s v="99 - MULTIPROVINCIAL"/>
    <n v="66785232"/>
    <n v="186088715.33000001"/>
    <n v="145633262.92000005"/>
  </r>
  <r>
    <s v="2024"/>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 "/>
    <s v="99 - MULTIPROVINCIAL"/>
    <n v="2012326"/>
    <n v="6085326"/>
    <n v="568485.76"/>
  </r>
  <r>
    <s v="2024"/>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 "/>
    <s v="99 - MULTIPROVINCIAL"/>
    <n v="5100000"/>
    <n v="1100000"/>
    <n v="0"/>
  </r>
  <r>
    <s v="2024"/>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 "/>
    <s v="99 - MULTIPROVINCIAL"/>
    <n v="14850000"/>
    <n v="3001000"/>
    <n v="0"/>
  </r>
  <r>
    <s v="2024"/>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 "/>
    <s v="99 - MULTIPROVINCIAL"/>
    <n v="7531000"/>
    <n v="54971119.899999999"/>
    <n v="7478210.339999998"/>
  </r>
  <r>
    <s v="2024"/>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 "/>
    <s v="99 - MULTIPROVINCIAL"/>
    <n v="500000"/>
    <n v="6502600"/>
    <n v="4858768"/>
  </r>
  <r>
    <s v="2024"/>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 "/>
    <s v="99 - MULTIPROVINCIAL"/>
    <n v="1250000"/>
    <n v="500000"/>
    <n v="226560"/>
  </r>
  <r>
    <s v="2024"/>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 "/>
    <s v="99 - MULTIPROVINCIAL"/>
    <n v="50000000"/>
    <n v="39664227.150000006"/>
    <n v="9048200.1099999994"/>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 "/>
    <s v="99 - MULTIPROVINCIAL"/>
    <n v="34179787"/>
    <n v="71516106.480000004"/>
    <n v="18359202.949999999"/>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 "/>
    <s v="99 - MULTIPROVINCIAL"/>
    <n v="3454361"/>
    <n v="3101783.5"/>
    <n v="394064.69"/>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 "/>
    <s v="99 - MULTIPROVINCIAL"/>
    <n v="48717091"/>
    <n v="11049066"/>
    <n v="6584034.1999999993"/>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 "/>
    <s v="99 - MULTIPROVINCIAL"/>
    <n v="108913800"/>
    <n v="79659232"/>
    <n v="20305599.849999994"/>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 "/>
    <s v="99 - MULTIPROVINCIAL"/>
    <n v="36440364"/>
    <n v="26125851.859999999"/>
    <n v="1322934.0399999998"/>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 "/>
    <s v="99 - MULTIPROVINCIAL"/>
    <n v="12002822"/>
    <n v="10385000"/>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7 - ACTIVOS BIOLÓGICOS"/>
    <s v="N"/>
    <s v="00 - N/A"/>
    <s v="10 - FONDO GENERAL"/>
    <s v=" "/>
    <s v="99 - MULTIPROVINCIAL"/>
    <n v="0"/>
    <n v="5000"/>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 "/>
    <s v="99 - MULTIPROVINCIAL"/>
    <n v="37161420"/>
    <n v="32062720"/>
    <n v="0"/>
  </r>
  <r>
    <s v="2024"/>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 "/>
    <s v="99 - MULTIPROVINCIAL"/>
    <n v="48225000"/>
    <n v="29550000"/>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 "/>
    <s v="99 - MULTIPROVINCIAL"/>
    <n v="0"/>
    <n v="1951639.07"/>
    <n v="497094"/>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70 - DONACION EXTERNA"/>
    <s v=" "/>
    <s v="99 - MULTIPROVINCIAL"/>
    <n v="0"/>
    <n v="110618.27"/>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 "/>
    <s v="99 - MULTIPROVINCIAL"/>
    <n v="0"/>
    <n v="50000"/>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 "/>
    <s v="99 - MULTIPROVINCIAL"/>
    <n v="0"/>
    <n v="94751.41"/>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 "/>
    <s v="99 - MULTIPROVINCIAL"/>
    <n v="0"/>
    <n v="1297669.1200000001"/>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70 - DONACION EXTERNA"/>
    <s v=" "/>
    <s v="99 - MULTIPROVINCIAL"/>
    <n v="0"/>
    <n v="462765.12"/>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 "/>
    <s v="99 - MULTIPROVINCIAL"/>
    <n v="0"/>
    <n v="120000"/>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 "/>
    <s v="99 - MULTIPROVINCIAL"/>
    <n v="0"/>
    <n v="4176347.11"/>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 "/>
    <s v="99 - MULTIPROVINCIAL"/>
    <n v="0"/>
    <n v="1515800"/>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 "/>
    <s v="99 - MULTIPROVINCIAL"/>
    <n v="0"/>
    <n v="3699.99"/>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 "/>
    <s v="99 - MULTIPROVINCIAL"/>
    <n v="0"/>
    <n v="400000"/>
    <n v="23726.57"/>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 "/>
    <s v="99 - MULTIPROVINCIAL"/>
    <n v="2279000"/>
    <n v="2315255.9000000004"/>
    <n v="2100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 "/>
    <s v="99 - MULTIPROVINCIAL"/>
    <n v="1100000"/>
    <n v="1156374.5"/>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 "/>
    <s v="99 - MULTIPROVINCIAL"/>
    <n v="9166554"/>
    <n v="9572941.8900000006"/>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 "/>
    <s v="99 - MULTIPROVINCIAL"/>
    <n v="2200000"/>
    <n v="20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5 - MAQUINARIA, OTROS EQUIPOS Y HERRAMIENTAS"/>
    <s v="N"/>
    <s v="00 - N/A"/>
    <s v="10 - FONDO GENERAL"/>
    <s v=" "/>
    <s v="99 - MULTIPROVINCIAL"/>
    <n v="1500000"/>
    <n v="981.70999999996275"/>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1 - MOBILIARIO Y EQUIPO"/>
    <s v="N"/>
    <s v="00 - N/A"/>
    <s v="10 - FONDO GENERAL"/>
    <s v=" "/>
    <s v="99 - MULTIPROVINCIAL"/>
    <n v="150000"/>
    <n v="150000"/>
    <n v="28944.9"/>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3 - EQUIPO E INSTRUMENTAL, CIENTÍFICO Y LABORATORIO"/>
    <s v="N"/>
    <s v="00 - N/A"/>
    <s v="10 - FONDO GENERAL"/>
    <s v=" "/>
    <s v="99 - MULTIPROVINCIAL"/>
    <n v="150000"/>
    <n v="1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5 - MAQUINARIA, OTROS EQUIPOS Y HERRAMIENTAS"/>
    <s v="N"/>
    <s v="00 - N/A"/>
    <s v="10 - FONDO GENERAL"/>
    <s v=" "/>
    <s v="99 - MULTIPROVINCIAL"/>
    <n v="0"/>
    <n v="872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8 - BIENES INTANGIBLES"/>
    <s v="N"/>
    <s v="00 - N/A"/>
    <s v="10 - FONDO GENERAL"/>
    <s v=" "/>
    <s v="99 - MULTIPROVINCIAL"/>
    <n v="200000"/>
    <n v="11280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 "/>
    <s v="99 - MULTIPROVINCIAL"/>
    <n v="60442196"/>
    <n v="30246342.32"/>
    <n v="12821100.809999999"/>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 "/>
    <s v="99 - MULTIPROVINCIAL"/>
    <n v="0"/>
    <n v="26986688.420000002"/>
    <n v="431799.9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70 - DONACION EXTERNA"/>
    <s v=" "/>
    <s v="99 - MULTIPROVINCIAL"/>
    <n v="0"/>
    <n v="85947.03"/>
    <n v="85947.0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 "/>
    <s v="99 - MULTIPROVINCIAL"/>
    <n v="2664140"/>
    <n v="2977624.01"/>
    <n v="2229876.0100000002"/>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 "/>
    <s v="99 - MULTIPROVINCIAL"/>
    <n v="0"/>
    <n v="574875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 "/>
    <s v="99 - MULTIPROVINCIAL"/>
    <n v="9305300"/>
    <n v="11966812.629999999"/>
    <n v="1669873.91"/>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 "/>
    <s v="99 - MULTIPROVINCIAL"/>
    <n v="23014000"/>
    <n v="51677400"/>
    <n v="21863581.479999997"/>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 "/>
    <s v="99 - MULTIPROVINCIAL"/>
    <n v="23511590"/>
    <n v="51882147.159999996"/>
    <n v="5047191.3500000006"/>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 "/>
    <s v="99 - MULTIPROVINCIAL"/>
    <n v="0"/>
    <n v="840000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50 - CRÉDITO INTERNO"/>
    <s v=" "/>
    <s v="99 - MULTIPROVINCIAL"/>
    <n v="0"/>
    <n v="3302500"/>
    <n v="300015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 "/>
    <s v="99 - MULTIPROVINCIAL"/>
    <n v="265600"/>
    <n v="743800"/>
    <n v="415972.94"/>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 "/>
    <s v="99 - MULTIPROVINCIAL"/>
    <n v="7112500"/>
    <n v="483500"/>
    <n v="70362.92"/>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 "/>
    <s v="99 - MULTIPROVINCIAL"/>
    <n v="500000"/>
    <n v="51277.260000000009"/>
    <n v="0"/>
  </r>
  <r>
    <s v="2024"/>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 "/>
    <s v="99 - MULTIPROVINCIAL"/>
    <n v="35952000"/>
    <n v="30952000"/>
    <n v="18203683.100000001"/>
  </r>
  <r>
    <s v="2024"/>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 "/>
    <s v="99 - MULTIPROVINCIAL"/>
    <n v="0"/>
    <n v="45050000"/>
    <n v="19854442.07"/>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N"/>
    <s v="00 - N/A"/>
    <s v="70 - DONACION EXTERNA"/>
    <s v=" "/>
    <s v="99 - MULTIPROVINCIAL"/>
    <n v="0"/>
    <n v="1451167"/>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 "/>
    <s v="99 - MULTIPROVINCIAL"/>
    <n v="4253100"/>
    <n v="11796104"/>
    <n v="3806225.15"/>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 "/>
    <s v="99 - MULTIPROVINCIAL"/>
    <n v="0"/>
    <n v="6607611.6000000006"/>
    <n v="5645042.79"/>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2 - MOBILIARIO Y EQUIPO DE AUDIO, AUDIOVISUAL, RECREATIVO Y EDUCACIONAL"/>
    <s v="S"/>
    <s v="00 - N/A"/>
    <s v="10 - FONDO GENERAL"/>
    <s v=" "/>
    <s v="99 - MULTIPROVINCIAL"/>
    <n v="0"/>
    <n v="534800"/>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3 - EQUIPO E INSTRUMENTAL, CIENTÍFICO Y LABORATORIO"/>
    <s v="N"/>
    <s v="00 - N/A"/>
    <s v="70 - DONACION EXTERNA"/>
    <s v=" "/>
    <s v="99 - MULTIPROVINCIAL"/>
    <n v="0"/>
    <n v="3006793"/>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3 - EQUIPO E INSTRUMENTAL, CIENTÍFICO Y LABORATORIO"/>
    <s v="S"/>
    <s v="00 - N/A"/>
    <s v="70 - DONACION EXTERNA"/>
    <s v=" "/>
    <s v="99 - MULTIPROVINCIAL"/>
    <n v="0"/>
    <n v="3156611.2199999997"/>
    <n v="1712741.42"/>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 "/>
    <s v="99 - MULTIPROVINCIAL"/>
    <n v="6000000"/>
    <n v="5505200"/>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 "/>
    <s v="99 - MULTIPROVINCIAL"/>
    <n v="5565600"/>
    <n v="1345100"/>
    <n v="193284"/>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6 - EQUIPOS DE DEFENSA Y SEGURIDAD"/>
    <s v="S"/>
    <s v="00 - N/A"/>
    <s v="10 - FONDO GENERAL"/>
    <s v=" "/>
    <s v="99 - MULTIPROVINCIAL"/>
    <n v="0"/>
    <n v="281000"/>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 "/>
    <s v="99 - MULTIPROVINCIAL"/>
    <n v="2247363"/>
    <n v="1497363"/>
    <n v="234342.93000000002"/>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70 - DONACION EXTERNA"/>
    <s v=" "/>
    <s v="99 - MULTIPROVINCIAL"/>
    <n v="15201551"/>
    <n v="0"/>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 "/>
    <s v="99 - MULTIPROVINCIAL"/>
    <n v="7236000"/>
    <n v="6936000"/>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 "/>
    <s v="99 - MULTIPROVINCIAL"/>
    <n v="0"/>
    <n v="550000"/>
    <n v="21800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 "/>
    <s v="99 - MULTIPROVINCIAL"/>
    <n v="51217155"/>
    <n v="43555284.469999999"/>
    <n v="15025787.15"/>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 "/>
    <s v="99 - MULTIPROVINCIAL"/>
    <n v="1310000"/>
    <n v="1310000"/>
    <n v="442193.96"/>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 "/>
    <s v="99 - MULTIPROVINCIAL"/>
    <n v="77200"/>
    <n v="2145260.02"/>
    <n v="827078"/>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 "/>
    <s v="99 - MULTIPROVINCIAL"/>
    <n v="22170000"/>
    <n v="22170000"/>
    <n v="49914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 "/>
    <s v="99 - MULTIPROVINCIAL"/>
    <n v="10167298"/>
    <n v="32183291.390000001"/>
    <n v="1071151.71"/>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 "/>
    <s v="99 - MULTIPROVINCIAL"/>
    <n v="480055"/>
    <n v="480055"/>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 "/>
    <s v="99 - MULTIPROVINCIAL"/>
    <n v="3275000"/>
    <n v="3275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 "/>
    <s v="99 - MULTIPROVINCIAL"/>
    <n v="100000"/>
    <n v="100000"/>
    <n v="0"/>
  </r>
  <r>
    <s v="2024"/>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 "/>
    <s v="99 - MULTIPROVINCIAL"/>
    <n v="31500000"/>
    <n v="31500000"/>
    <n v="7727588.1099999985"/>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 "/>
    <s v="99 - MULTIPROVINCIAL"/>
    <n v="2663700"/>
    <n v="2118329.5099999998"/>
    <n v="730761.90999999992"/>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 "/>
    <s v="99 - MULTIPROVINCIAL"/>
    <n v="0"/>
    <n v="704509.79000000015"/>
    <n v="593891.52"/>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 "/>
    <s v="99 - MULTIPROVINCIAL"/>
    <n v="78985"/>
    <n v="38985"/>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 "/>
    <s v="99 - MULTIPROVINCIAL"/>
    <n v="0"/>
    <n v="1546172.4100000001"/>
    <n v="1451421"/>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10 - FONDO GENERAL"/>
    <s v=" "/>
    <s v="99 - MULTIPROVINCIAL"/>
    <n v="130624"/>
    <n v="380624"/>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70 - DONACION EXTERNA"/>
    <s v=" "/>
    <s v="99 - MULTIPROVINCIAL"/>
    <n v="0"/>
    <n v="1014734.5900000001"/>
    <n v="551969.47"/>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 "/>
    <s v="99 - MULTIPROVINCIAL"/>
    <n v="0"/>
    <n v="7931892.9000000004"/>
    <n v="3155544.7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 "/>
    <s v="99 - MULTIPROVINCIAL"/>
    <n v="1413727"/>
    <n v="1649097.49"/>
    <n v="1610994.43"/>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 "/>
    <s v="99 - MULTIPROVINCIAL"/>
    <n v="0"/>
    <n v="858868.59000000008"/>
    <n v="852652.5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6 - EQUIPOS DE DEFENSA Y SEGURIDAD"/>
    <s v="N"/>
    <s v="00 - N/A"/>
    <s v="10 - FONDO GENERAL"/>
    <s v=" "/>
    <s v="99 - MULTIPROVINCIAL"/>
    <n v="0"/>
    <n v="1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 "/>
    <s v="99 - MULTIPROVINCIAL"/>
    <n v="0"/>
    <n v="3625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 "/>
    <s v="99 - MULTIPROVINCIAL"/>
    <n v="0"/>
    <n v="525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 "/>
    <s v="99 - MULTIPROVINCIAL"/>
    <n v="0"/>
    <n v="450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 "/>
    <s v="99 - MULTIPROVINCIAL"/>
    <n v="0"/>
    <n v="630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 "/>
    <s v="99 - MULTIPROVINCIAL"/>
    <n v="0"/>
    <n v="118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 "/>
    <s v="99 - MULTIPROVINCIAL"/>
    <n v="0"/>
    <n v="3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 "/>
    <s v="99 - MULTIPROVINCIAL"/>
    <n v="0"/>
    <n v="200000"/>
    <n v="0"/>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 "/>
    <s v="99 - MULTIPROVINCIAL"/>
    <n v="0"/>
    <n v="5147000"/>
    <n v="4974020.7600000007"/>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 "/>
    <s v="99 - MULTIPROVINCIAL"/>
    <n v="1000000"/>
    <n v="30235000"/>
    <n v="1032304.12"/>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 "/>
    <s v="99 - MULTIPROVINCIAL"/>
    <n v="1000000"/>
    <n v="1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 "/>
    <s v="99 - MULTIPROVINCIAL"/>
    <n v="12500000"/>
    <n v="7118000"/>
    <n v="1968068.29"/>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 "/>
    <s v="99 - MULTIPROVINCIAL"/>
    <n v="0"/>
    <n v="15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 "/>
    <s v="99 - MULTIPROVINCIAL"/>
    <n v="1550000"/>
    <n v="2550000"/>
    <n v="22799.96"/>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 "/>
    <s v="99 - MULTIPROVINCIAL"/>
    <n v="35000000"/>
    <n v="51502000"/>
    <n v="51103592.93"/>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 "/>
    <s v="99 - MULTIPROVINCIAL"/>
    <n v="600000"/>
    <n v="6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 "/>
    <s v="99 - MULTIPROVINCIAL"/>
    <n v="0"/>
    <n v="948000"/>
    <n v="94400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 "/>
    <s v="99 - MULTIPROVINCIAL"/>
    <n v="8000000"/>
    <n v="1366375.3899999997"/>
    <n v="219796.24"/>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 "/>
    <s v="99 - MULTIPROVINCIAL"/>
    <n v="6700000"/>
    <n v="7100000"/>
    <n v="3411552.81"/>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 "/>
    <s v="99 - MULTIPROVINCIAL"/>
    <n v="1500000"/>
    <n v="750000"/>
    <n v="181779"/>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 "/>
    <s v="99 - MULTIPROVINCIAL"/>
    <n v="2000000"/>
    <n v="2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 "/>
    <s v="99 - MULTIPROVINCIAL"/>
    <n v="100000"/>
    <n v="1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 "/>
    <s v="99 - MULTIPROVINCIAL"/>
    <n v="500000"/>
    <n v="500000"/>
    <n v="0"/>
  </r>
  <r>
    <s v="2024"/>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 "/>
    <s v="99 - MULTIPROVINCIAL"/>
    <n v="60000000"/>
    <n v="60000000"/>
    <n v="0"/>
  </r>
  <r>
    <s v="2024"/>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 "/>
    <s v="99 - MULTIPROVINCIAL"/>
    <n v="0"/>
    <n v="20725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 "/>
    <s v="99 - MULTIPROVINCIAL"/>
    <n v="2965000"/>
    <n v="15898304.130000001"/>
    <n v="12802792.369999999"/>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 "/>
    <s v="99 - MULTIPROVINCIAL"/>
    <n v="8650000"/>
    <n v="5885092.5700000003"/>
    <n v="4596361.4600000009"/>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 "/>
    <s v="99 - MULTIPROVINCIAL"/>
    <n v="0"/>
    <n v="288617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 "/>
    <s v="99 - MULTIPROVINCIAL"/>
    <n v="0"/>
    <n v="1055508"/>
    <n v="1051181.8799999999"/>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 "/>
    <s v="99 - MULTIPROVINCIAL"/>
    <n v="860000"/>
    <n v="239063.59999999998"/>
    <n v="82151.600000000006"/>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 "/>
    <s v="99 - MULTIPROVINCIAL"/>
    <n v="0"/>
    <n v="681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 "/>
    <s v="99 - MULTIPROVINCIAL"/>
    <n v="0"/>
    <n v="60341.99"/>
    <n v="54492.57"/>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 "/>
    <s v="99 - MULTIPROVINCIAL"/>
    <n v="28500000"/>
    <n v="8150396.459999999"/>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 "/>
    <s v="99 - MULTIPROVINCIAL"/>
    <n v="2700000"/>
    <n v="3433292"/>
    <n v="511891.4"/>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 "/>
    <s v="99 - MULTIPROVINCIAL"/>
    <n v="1850000"/>
    <n v="536205.31999999995"/>
    <n v="354298.37"/>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 "/>
    <s v="99 - MULTIPROVINCIAL"/>
    <n v="0"/>
    <n v="57113.650000000023"/>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 "/>
    <s v="99 - MULTIPROVINCIAL"/>
    <n v="0"/>
    <n v="1274303.92"/>
    <n v="1274303.92"/>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20 - FONDOS CON DESTINO ESPECÍFICO"/>
    <s v=" "/>
    <s v="99 - MULTIPROVINCIAL"/>
    <n v="0"/>
    <n v="288155.99999999988"/>
    <n v="240956"/>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70 - DONACION EXTERNA"/>
    <s v=" "/>
    <s v="99 - MULTIPROVINCIAL"/>
    <n v="0"/>
    <n v="3476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20 - FONDOS CON DESTINO ESPECÍFICO"/>
    <s v=" "/>
    <s v="99 - MULTIPROVINCIAL"/>
    <n v="0"/>
    <n v="2094343.98"/>
    <n v="1700839.98"/>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70 - DONACION EXTERNA"/>
    <s v=" "/>
    <s v="99 - MULTIPROVINCIAL"/>
    <n v="0"/>
    <n v="96590.5"/>
    <n v="0"/>
  </r>
  <r>
    <s v="2024"/>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70 - DONACION EXTERNA"/>
    <s v=" "/>
    <s v="99 - MULTIPROVINCIAL"/>
    <n v="2884525"/>
    <n v="2884525"/>
    <n v="0"/>
  </r>
  <r>
    <s v="2024"/>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 "/>
    <s v="25 - SANTIAGO"/>
    <n v="3434250"/>
    <n v="2013200"/>
    <n v="0"/>
  </r>
  <r>
    <s v="2024"/>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 "/>
    <s v="25 - SANTIAGO"/>
    <n v="23278491"/>
    <n v="2384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 "/>
    <s v="99 - MULTIPROVINCIAL"/>
    <n v="27715000"/>
    <n v="13215000"/>
    <n v="6277055.5899999999"/>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 "/>
    <s v="99 - MULTIPROVINCIAL"/>
    <n v="3000000"/>
    <n v="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 "/>
    <s v="99 - MULTIPROVINCIAL"/>
    <n v="28900000"/>
    <n v="28700000"/>
    <n v="3580910.4"/>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 "/>
    <s v="99 - MULTIPROVINCIAL"/>
    <n v="20300000"/>
    <n v="33260000"/>
    <n v="26787543.989999998"/>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 "/>
    <s v="99 - MULTIPROVINCIAL"/>
    <n v="0"/>
    <n v="300000"/>
    <n v="207548.43"/>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 "/>
    <s v="99 - MULTIPROVINCIAL"/>
    <n v="289000000"/>
    <n v="575695000"/>
    <n v="199917920.38"/>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 "/>
    <s v="99 - MULTIPROVINCIAL"/>
    <n v="4500000"/>
    <n v="4500000"/>
    <n v="4500000"/>
  </r>
  <r>
    <s v="2024"/>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19000000"/>
    <n v="19000000"/>
    <n v="9868024.7699999996"/>
  </r>
  <r>
    <s v="2024"/>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 "/>
    <s v="99 - MULTIPROVINCIAL"/>
    <n v="2950000"/>
    <n v="3350000"/>
    <n v="1134729.77"/>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 "/>
    <s v="99 - MULTIPROVINCIAL"/>
    <n v="250000"/>
    <n v="25000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 "/>
    <s v="99 - MULTIPROVINCIAL"/>
    <n v="4980000"/>
    <n v="9380000"/>
    <n v="1764003.6700000002"/>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 "/>
    <s v="99 - MULTIPROVINCIAL"/>
    <n v="9950000"/>
    <n v="525000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 "/>
    <s v="99 - MULTIPROVINCIAL"/>
    <n v="22000000"/>
    <n v="22000000"/>
    <n v="17906484.84"/>
  </r>
  <r>
    <s v="2024"/>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s v="2 - SERVICIOS ECONÓMICOS"/>
    <s v="2.6 - Transporte"/>
    <s v="2.6.01 - Transporte por carretera"/>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 "/>
    <s v="99 - MULTIPROVINCIAL"/>
    <n v="30000000"/>
    <n v="0"/>
    <n v="0"/>
  </r>
  <r>
    <s v="2024"/>
    <x v="0"/>
    <x v="0"/>
    <x v="1"/>
    <x v="7"/>
    <s v="2 - Poder Ejecutivo"/>
    <s v="0210 - MINISTERIO DE AGRICULTURA"/>
    <s v="0001 - MINISTERIO DE AGRICULTURA"/>
    <s v="4 - SERVICIOS SOCIALES"/>
    <s v="4.1 - Vivienda y servicios comunitarios"/>
    <s v="4.1.03 - Abastecimiento de agua potable"/>
    <s v="2.7 - OBRAS"/>
    <s v="2.7.1 - OBRAS EN EDIFICACIONES"/>
    <s v="N"/>
    <s v="00 - N/A"/>
    <s v="10 - FONDO GENERAL"/>
    <s v=" "/>
    <s v="99 - MULTIPROVINCIAL"/>
    <n v="400000"/>
    <n v="400000"/>
    <n v="0"/>
  </r>
  <r>
    <s v="2024"/>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 "/>
    <s v="99 - MULTIPROVINCIAL"/>
    <n v="2350000"/>
    <n v="2450000"/>
    <n v="1621698.3"/>
  </r>
  <r>
    <s v="2024"/>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 "/>
    <s v="99 - MULTIPROVINCIAL"/>
    <n v="1660000"/>
    <n v="160000"/>
    <n v="0"/>
  </r>
  <r>
    <s v="2024"/>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 "/>
    <s v="99 - MULTIPROVINCIAL"/>
    <n v="150000"/>
    <n v="50000"/>
    <n v="0"/>
  </r>
  <r>
    <s v="2024"/>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 "/>
    <s v="99 - MULTIPROVINCIAL"/>
    <n v="17000000"/>
    <n v="17000000"/>
    <n v="990000"/>
  </r>
  <r>
    <s v="2024"/>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 "/>
    <s v="99 - MULTIPROVINCIAL"/>
    <n v="5000000"/>
    <n v="5000000"/>
    <n v="3568880"/>
  </r>
  <r>
    <s v="2024"/>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 "/>
    <s v="99 - MULTIPROVINCIAL"/>
    <n v="1200000"/>
    <n v="1031600"/>
    <n v="0"/>
  </r>
  <r>
    <s v="2024"/>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 "/>
    <s v="99 - MULTIPROVINCIAL"/>
    <n v="300000"/>
    <n v="300000"/>
    <n v="0"/>
  </r>
  <r>
    <s v="2024"/>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 "/>
    <s v="99 - MULTIPROVINCIAL"/>
    <n v="0"/>
    <n v="1684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 "/>
    <s v="99 - MULTIPROVINCIAL"/>
    <n v="3285626"/>
    <n v="1428145"/>
    <n v="625757.07000000007"/>
  </r>
  <r>
    <s v="2024"/>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 "/>
    <s v="99 - MULTIPROVINCIAL"/>
    <n v="150000"/>
    <n v="155550"/>
    <n v="5549.66"/>
  </r>
  <r>
    <s v="2024"/>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 "/>
    <s v="99 - MULTIPROVINCIAL"/>
    <n v="3800000"/>
    <n v="4381326"/>
    <n v="1164118"/>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 "/>
    <s v="99 - MULTIPROVINCIAL"/>
    <n v="1020000"/>
    <n v="10374228"/>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20 - FONDOS CON DESTINO ESPECÍFICO"/>
    <s v=" "/>
    <s v="99 - MULTIPROVINCIAL"/>
    <n v="0"/>
    <n v="40120235.799999997"/>
    <n v="279600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 "/>
    <s v="99 - MULTIPROVINCIAL"/>
    <n v="1760000"/>
    <n v="1766689"/>
    <n v="1034687.35"/>
  </r>
  <r>
    <s v="2024"/>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 "/>
    <s v="99 - MULTIPROVINCIAL"/>
    <n v="200000"/>
    <n v="545142"/>
    <n v="545141.78"/>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 "/>
    <s v="99 - MULTIPROVINCIAL"/>
    <n v="1460000"/>
    <n v="1491882"/>
    <n v="759200"/>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 "/>
    <s v="99 - MULTIPROVINCIAL"/>
    <n v="550000"/>
    <n v="523646"/>
    <n v="211343.62000000002"/>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44999"/>
    <n v="44999"/>
    <n v="0"/>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 "/>
    <s v="99 - MULTIPROVINCIAL"/>
    <n v="0"/>
    <n v="8000"/>
    <n v="5950.79"/>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0"/>
    <n v="18354"/>
    <n v="18353.830000000002"/>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 "/>
    <s v="99 - MULTIPROVINCIAL"/>
    <n v="250000"/>
    <n v="3593023"/>
    <n v="1952026.5800000003"/>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 "/>
    <s v="99 - MULTIPROVINCIAL"/>
    <n v="100000"/>
    <n v="501047"/>
    <n v="177502.12"/>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 "/>
    <s v="99 - MULTIPROVINCIAL"/>
    <n v="20000"/>
    <n v="1635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 "/>
    <s v="99 - MULTIPROVINCIAL"/>
    <n v="150000"/>
    <n v="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 "/>
    <s v="99 - MULTIPROVINCIAL"/>
    <n v="280000"/>
    <n v="1974760"/>
    <n v="469494.8"/>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 "/>
    <s v="99 - MULTIPROVINCIAL"/>
    <n v="50000"/>
    <n v="468400"/>
    <n v="4130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 "/>
    <s v="99 - MULTIPROVINCIAL"/>
    <n v="100000"/>
    <n v="1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9 - EDIFICIOS, ESTRUCTURAS, TIERRAS, TERRENOS Y OBJETOS DE VALOR"/>
    <s v="N"/>
    <s v="00 - N/A"/>
    <s v="10 - FONDO GENERAL"/>
    <s v=" "/>
    <s v="99 - MULTIPROVINCIAL"/>
    <n v="0"/>
    <n v="10108"/>
    <n v="0"/>
  </r>
  <r>
    <s v="2024"/>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 "/>
    <s v="99 - MULTIPROVINCIAL"/>
    <n v="250000"/>
    <n v="100000"/>
    <n v="0"/>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N"/>
    <s v="00 - N/A"/>
    <s v="20 - FONDOS CON DESTINO ESPECÍFICO"/>
    <s v=" "/>
    <s v="99 - MULTIPROVINCIAL"/>
    <n v="15000000"/>
    <n v="0"/>
    <n v="0"/>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N"/>
    <s v="00 - N/A"/>
    <s v="20 - FONDOS CON DESTINO ESPECÍFICO"/>
    <s v=" "/>
    <s v="99 - MULTIPROVINCIAL"/>
    <n v="5000000"/>
    <n v="5000000"/>
    <n v="0"/>
  </r>
  <r>
    <s v="2024"/>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0"/>
    <n v="12329448.559999999"/>
    <n v="12329448.560000001"/>
  </r>
  <r>
    <s v="2024"/>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 "/>
    <s v="99 - MULTIPROVINCIAL"/>
    <n v="20000000"/>
    <n v="35349962"/>
    <n v="27130446.109999999"/>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10 - FONDO GENERAL"/>
    <s v=" "/>
    <s v="99 - MULTIPROVINCIAL"/>
    <n v="0"/>
    <n v="200000"/>
    <n v="78182.720000000001"/>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10 - FONDO GENERAL"/>
    <s v=" "/>
    <s v="99 - MULTIPROVINCIAL"/>
    <n v="20000000"/>
    <n v="13859100"/>
    <n v="1385910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 "/>
    <s v="99 - MULTIPROVINCIAL"/>
    <n v="33000000"/>
    <n v="9300000"/>
    <n v="6155609.7599999998"/>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10 - FONDO GENERAL"/>
    <s v=" "/>
    <s v="99 - MULTIPROVINCIAL"/>
    <n v="5000000"/>
    <n v="19290900"/>
    <n v="17283265.809999999"/>
  </r>
  <r>
    <s v="2024"/>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36745703.579999998"/>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 "/>
    <s v="99 - MULTIPROVINCIAL"/>
    <n v="21050000"/>
    <n v="42750000"/>
    <n v="2792362.96"/>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2 - MOBILIARIO Y EQUIPO DE AUDIO, AUDIOVISUAL, RECREATIVO Y EDUCACIONAL"/>
    <s v="N"/>
    <s v="00 - N/A"/>
    <s v="20 - FONDOS CON DESTINO ESPECÍFICO"/>
    <s v=" "/>
    <s v="99 - MULTIPROVINCIAL"/>
    <n v="22000000"/>
    <n v="5750000"/>
    <n v="40485.230000000003"/>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3 - EQUIPO E INSTRUMENTAL, CIENTÍFICO Y LABORATORIO"/>
    <s v="N"/>
    <s v="00 - N/A"/>
    <s v="20 - FONDOS CON DESTINO ESPECÍFICO"/>
    <s v=" "/>
    <s v="99 - MULTIPROVINCIAL"/>
    <n v="10000000"/>
    <n v="8000000"/>
    <n v="1256900.58"/>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N"/>
    <s v="00 - N/A"/>
    <s v="20 - FONDOS CON DESTINO ESPECÍFICO"/>
    <s v=" "/>
    <s v="99 - MULTIPROVINCIAL"/>
    <n v="210000000"/>
    <n v="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20 - FONDOS CON DESTINO ESPECÍFICO"/>
    <s v=" "/>
    <s v="99 - MULTIPROVINCIAL"/>
    <n v="47000000"/>
    <n v="240250000"/>
    <n v="227397803.09999999"/>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6 - EQUIPOS DE DEFENSA Y SEGURIDAD"/>
    <s v="N"/>
    <s v="00 - N/A"/>
    <s v="20 - FONDOS CON DESTINO ESPECÍFICO"/>
    <s v=" "/>
    <s v="99 - MULTIPROVINCIAL"/>
    <n v="30000000"/>
    <n v="300000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8 - BIENES INTANGIBLES"/>
    <s v="N"/>
    <s v="00 - N/A"/>
    <s v="20 - FONDOS CON DESTINO ESPECÍFICO"/>
    <s v=" "/>
    <s v="99 - MULTIPROVINCIAL"/>
    <n v="0"/>
    <n v="49300000"/>
    <n v="45820333.100000001"/>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N"/>
    <s v="00 - N/A"/>
    <s v="20 - FONDOS CON DESTINO ESPECÍFICO"/>
    <s v=" "/>
    <s v="99 - MULTIPROVINCIAL"/>
    <n v="10000000"/>
    <n v="1000000"/>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0"/>
    <n v="9521418"/>
    <n v="0"/>
  </r>
  <r>
    <s v="2024"/>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s v="4 - SERVICIOS SOCIALES"/>
    <s v="4.4 - Educación"/>
    <s v="4.4.02 - Educación primaria"/>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s v="4 - SERVICIOS SOCIALES"/>
    <s v="4.4 - Educación"/>
    <s v="4.4.04 - Educación superior"/>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 "/>
    <s v="99 - MULTIPROVINCIAL"/>
    <n v="1260000"/>
    <n v="1346200"/>
    <n v="839567.5"/>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 "/>
    <s v="99 - MULTIPROVINCIAL"/>
    <n v="150000"/>
    <n v="0"/>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 "/>
    <s v="99 - MULTIPROVINCIAL"/>
    <n v="0"/>
    <n v="20000"/>
    <n v="19985.78"/>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 "/>
    <s v="99 - MULTIPROVINCIAL"/>
    <n v="1379261"/>
    <n v="3684533"/>
    <n v="2684836.48"/>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 "/>
    <s v="99 - MULTIPROVINCIAL"/>
    <n v="0"/>
    <n v="70000"/>
    <n v="65000.01"/>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 "/>
    <s v="99 - MULTIPROVINCIAL"/>
    <n v="14000000"/>
    <n v="9700000"/>
    <n v="2624995.0700000003"/>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 "/>
    <s v="99 - MULTIPROVINCIAL"/>
    <n v="500000"/>
    <n v="2000000"/>
    <n v="270741.02"/>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 "/>
    <s v="99 - MULTIPROVINCIAL"/>
    <n v="200000"/>
    <n v="700000"/>
    <n v="224726.39999999999"/>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 "/>
    <s v="99 - MULTIPROVINCIAL"/>
    <n v="11200000"/>
    <n v="13200000"/>
    <n v="6126008.2000000002"/>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2305740270"/>
    <n v="2875178707"/>
    <n v="1331265004.8399999"/>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1737520000"/>
    <n v="1552674859"/>
    <n v="888687651.8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 "/>
    <s v="99 - MULTIPROVINCIAL"/>
    <n v="14100000"/>
    <n v="7500000"/>
    <n v="5122017"/>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20 - FONDOS CON DESTINO ESPECÍFICO"/>
    <s v=" "/>
    <s v="99 - MULTIPROVINCIAL"/>
    <n v="524625083"/>
    <n v="0"/>
    <n v="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 "/>
    <s v="99 - MULTIPROVINCIAL"/>
    <n v="5000000"/>
    <n v="7300000"/>
    <n v="5345667.1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8 - BIENES INTANGIBLES"/>
    <s v="N"/>
    <s v="00 - N/A"/>
    <s v="10 - FONDO GENERAL"/>
    <s v=" "/>
    <s v="99 - MULTIPROVINCIAL"/>
    <n v="0"/>
    <n v="400000"/>
    <n v="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 "/>
    <s v="99 - MULTIPROVINCIAL"/>
    <n v="1000000"/>
    <n v="200000"/>
    <n v="57905.9"/>
  </r>
  <r>
    <s v="2024"/>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 "/>
    <s v="99 - MULTIPROVINCIAL"/>
    <n v="8000000"/>
    <n v="7000000"/>
    <n v="1832524.68"/>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 "/>
    <s v="99 - MULTIPROVINCIAL"/>
    <n v="1250000"/>
    <n v="8113681.6100000003"/>
    <n v="5471997"/>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2 - MOBILIARIO Y EQUIPO DE AUDIO, AUDIOVISUAL, RECREATIVO Y EDUCACIONAL"/>
    <s v="N"/>
    <s v="00 - N/A"/>
    <s v="10 - FONDO GENERAL"/>
    <s v=" "/>
    <s v="99 - MULTIPROVINCIAL"/>
    <n v="0"/>
    <n v="1585446.8199999998"/>
    <n v="1544004.13"/>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4 - VEHÍCULOS Y EQUIPO DE TRANSPORTE, TRACCIÓN Y ELEVACIÓN"/>
    <s v="N"/>
    <s v="00 - N/A"/>
    <s v="10 - FONDO GENERAL"/>
    <s v=" "/>
    <s v="99 - MULTIPROVINCIAL"/>
    <n v="0"/>
    <n v="49575100"/>
    <n v="48112094.399999999"/>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 "/>
    <s v="99 - MULTIPROVINCIAL"/>
    <n v="5500000"/>
    <n v="10953387.779999999"/>
    <n v="7204506.6499999994"/>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 "/>
    <s v="99 - MULTIPROVINCIAL"/>
    <n v="0"/>
    <n v="640000"/>
    <n v="178622.5"/>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1 - MOBILIARIO Y EQUIPO"/>
    <s v="N"/>
    <s v="00 - N/A"/>
    <s v="10 - FONDO GENERAL"/>
    <s v=" "/>
    <s v="99 - MULTIPROVINCIAL"/>
    <n v="1220000"/>
    <n v="1640000"/>
    <n v="1495264.0400000003"/>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200000"/>
    <n v="200000"/>
    <n v="46106.81"/>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3 - EQUIPO E INSTRUMENTAL, CIENTÍFICO Y LABORATORIO"/>
    <s v="N"/>
    <s v="00 - N/A"/>
    <s v="10 - FONDO GENERAL"/>
    <s v=" "/>
    <s v="99 - MULTIPROVINCIAL"/>
    <n v="4800000"/>
    <n v="8620000"/>
    <n v="8523689.879999999"/>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 "/>
    <s v="99 - MULTIPROVINCIAL"/>
    <n v="196000"/>
    <n v="108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2700000"/>
    <n v="1100000"/>
    <n v="751698.39999999991"/>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400000"/>
    <n v="2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8 - BIENES INTANGIBLES"/>
    <s v="N"/>
    <s v="00 - N/A"/>
    <s v="10 - FONDO GENERAL"/>
    <s v=" "/>
    <s v="99 - MULTIPROVINCIAL"/>
    <n v="200000"/>
    <n v="1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 "/>
    <s v="99 - MULTIPROVINCIAL"/>
    <n v="200000"/>
    <n v="5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7 - OBRAS"/>
    <s v="2.7.1 - OBRAS EN EDIFICACIONES"/>
    <s v="N"/>
    <s v="00 - N/A"/>
    <s v="10 - FONDO GENERAL"/>
    <s v=" "/>
    <s v="99 - MULTIPROVINCIAL"/>
    <n v="630105"/>
    <n v="630105"/>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1 - MOBILIARIO Y EQUIPO"/>
    <s v="N"/>
    <s v="00 - N/A"/>
    <s v="10 - FONDO GENERAL"/>
    <s v=" "/>
    <s v="99 - MULTIPROVINCIAL"/>
    <n v="500000"/>
    <n v="300000"/>
    <n v="14868"/>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2 - MOBILIARIO Y EQUIPO DE AUDIO, AUDIOVISUAL, RECREATIVO Y EDUCACIONAL"/>
    <s v="N"/>
    <s v="00 - N/A"/>
    <s v="10 - FONDO GENERAL"/>
    <s v=" "/>
    <s v="99 - MULTIPROVINCIAL"/>
    <n v="200000"/>
    <n v="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4 - VEHÍCULOS Y EQUIPO DE TRANSPORTE, TRACCIÓN Y ELEVACIÓN"/>
    <s v="N"/>
    <s v="00 - N/A"/>
    <s v="10 - FONDO GENERAL"/>
    <s v=" "/>
    <s v="99 - MULTIPROVINCIAL"/>
    <n v="1500000"/>
    <n v="550000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5 - MAQUINARIA, OTROS EQUIPOS Y HERRAMIENTAS"/>
    <s v="N"/>
    <s v="00 - N/A"/>
    <s v="10 - FONDO GENERAL"/>
    <s v=" "/>
    <s v="99 - MULTIPROVINCIAL"/>
    <n v="200000"/>
    <n v="0"/>
    <n v="0"/>
  </r>
  <r>
    <s v="2024"/>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 "/>
    <s v="99 - MULTIPROVINCIAL"/>
    <n v="14923865"/>
    <n v="14923865"/>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 "/>
    <s v="99 - MULTIPROVINCIAL"/>
    <n v="13200000"/>
    <n v="3200000"/>
    <n v="2497094.0499999998"/>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 "/>
    <s v="99 - MULTIPROVINCIAL"/>
    <n v="27210403"/>
    <n v="35210403"/>
    <n v="14161629.41"/>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880000"/>
    <n v="88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 "/>
    <s v="99 - MULTIPROVINCIAL"/>
    <n v="3780000"/>
    <n v="3780000"/>
    <n v="19346.0999999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 "/>
    <s v="99 - MULTIPROVINCIAL"/>
    <n v="1121000"/>
    <n v="1121000"/>
    <n v="44250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 "/>
    <s v="99 - MULTIPROVINCIAL"/>
    <n v="900000"/>
    <n v="90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 "/>
    <s v="99 - MULTIPROVINCIAL"/>
    <n v="30000000"/>
    <n v="35600000"/>
    <n v="14968155.01"/>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784168"/>
    <n v="784168"/>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 "/>
    <s v="99 - MULTIPROVINCIAL"/>
    <n v="11482000"/>
    <n v="13182000"/>
    <n v="273979.81000000006"/>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750000"/>
    <n v="7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 "/>
    <s v="99 - MULTIPROVINCIAL"/>
    <n v="2250000"/>
    <n v="2250000"/>
    <n v="56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 "/>
    <s v="99 - MULTIPROVINCIAL"/>
    <n v="545516"/>
    <n v="545516"/>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 "/>
    <s v="99 - MULTIPROVINCIAL"/>
    <n v="16000000"/>
    <n v="16000000"/>
    <n v="12665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 "/>
    <s v="99 - MULTIPROVINCIAL"/>
    <n v="250000"/>
    <n v="2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 "/>
    <s v="99 - MULTIPROVINCIAL"/>
    <n v="30030000"/>
    <n v="48030000"/>
    <n v="39793403.040000007"/>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 "/>
    <s v="99 - MULTIPROVINCIAL"/>
    <n v="1500000"/>
    <n v="135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 "/>
    <s v="99 - MULTIPROVINCIAL"/>
    <n v="6000000"/>
    <n v="60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 "/>
    <s v="99 - MULTIPROVINCIAL"/>
    <n v="100000"/>
    <n v="141166"/>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4 - VEHÍCULOS Y EQUIPO DE TRANSPORTE, TRACCIÓN Y ELEVACIÓN"/>
    <s v="N"/>
    <s v="00 - N/A"/>
    <s v="10 - FONDO GENERAL"/>
    <s v=" "/>
    <s v="99 - MULTIPROVINCIAL"/>
    <n v="0"/>
    <n v="34936963"/>
    <n v="33099495"/>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 "/>
    <s v="99 - MULTIPROVINCIAL"/>
    <n v="450000"/>
    <n v="851700"/>
    <n v="530947.81999999995"/>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 "/>
    <s v="99 - MULTIPROVINCIAL"/>
    <n v="250000"/>
    <n v="20171"/>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 "/>
    <s v="99 - MULTIPROVINCIAL"/>
    <n v="800000"/>
    <n v="800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 "/>
    <s v="99 - MULTIPROVINCIAL"/>
    <n v="1385000"/>
    <n v="1385000"/>
    <n v="1244675.4999999998"/>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 "/>
    <s v="99 - MULTIPROVINCIAL"/>
    <n v="275000"/>
    <n v="275000"/>
    <n v="246410.04"/>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 "/>
    <s v="99 - MULTIPROVINCIAL"/>
    <n v="2500000"/>
    <n v="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 "/>
    <s v="99 - MULTIPROVINCIAL"/>
    <n v="1060000"/>
    <n v="1060000"/>
    <n v="779966.08000000007"/>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6 - EQUIPOS DE DEFENSA Y SEGURIDAD"/>
    <s v="N"/>
    <s v="00 - N/A"/>
    <s v="10 - FONDO GENERAL"/>
    <s v=" "/>
    <s v="99 - MULTIPROVINCIAL"/>
    <n v="100000"/>
    <n v="10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 "/>
    <s v="99 - MULTIPROVINCIAL"/>
    <n v="1850000"/>
    <n v="750000"/>
    <n v="502788.39"/>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 "/>
    <s v="99 - MULTIPROVINCIAL"/>
    <n v="0"/>
    <n v="1150000"/>
    <n v="576107.27"/>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250000"/>
    <n v="92101"/>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 "/>
    <s v="99 - MULTIPROVINCIAL"/>
    <n v="0"/>
    <n v="165000"/>
    <n v="128140.92"/>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 "/>
    <s v="99 - MULTIPROVINCIAL"/>
    <n v="4300000"/>
    <n v="344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150000"/>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 "/>
    <s v="99 - MULTIPROVINCIAL"/>
    <n v="0"/>
    <n v="68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0"/>
    <n v="5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 "/>
    <s v="99 - MULTIPROVINCIAL"/>
    <n v="250000"/>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20 - FONDOS CON DESTINO ESPECÍFICO"/>
    <s v=" "/>
    <s v="99 - MULTIPROVINCIAL"/>
    <n v="0"/>
    <n v="36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20 - FONDOS CON DESTINO ESPECÍFICO"/>
    <s v=" "/>
    <s v="99 - MULTIPROVINCIAL"/>
    <n v="0"/>
    <n v="5530000"/>
    <n v="0"/>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 "/>
    <s v="99 - MULTIPROVINCIAL"/>
    <n v="400000"/>
    <n v="1509800"/>
    <n v="1433343.7799999998"/>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0"/>
    <n v="60875"/>
    <n v="35400"/>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2900000"/>
    <n v="1164710.3999999999"/>
    <n v="562433.91"/>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0"/>
    <n v="31000"/>
    <n v="27702"/>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 "/>
    <s v="99 - MULTIPROVINCIAL"/>
    <n v="210000"/>
    <n v="134400"/>
    <n v="43635.69"/>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 "/>
    <s v="99 - MULTIPROVINCIAL"/>
    <n v="110000"/>
    <n v="185600"/>
    <n v="160560.25"/>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 "/>
    <s v="99 - MULTIPROVINCIAL"/>
    <n v="20000"/>
    <n v="2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 "/>
    <s v="99 - MULTIPROVINCIAL"/>
    <n v="10000"/>
    <n v="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8 - BIENES INTANGIBLES"/>
    <s v="N"/>
    <s v="00 - N/A"/>
    <s v="10 - FONDO GENERAL"/>
    <s v=" "/>
    <s v="99 - MULTIPROVINCIAL"/>
    <n v="10000"/>
    <n v="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 "/>
    <s v="99 - MULTIPROVINCIAL"/>
    <n v="0"/>
    <n v="2641760.16"/>
    <n v="0"/>
  </r>
  <r>
    <s v="2024"/>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 "/>
    <s v="99 - MULTIPROVINCIAL"/>
    <n v="39703891"/>
    <n v="13537463"/>
    <n v="8040609.419999999"/>
  </r>
  <r>
    <s v="2024"/>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 "/>
    <s v="99 - MULTIPROVINCIAL"/>
    <n v="0"/>
    <n v="4600000"/>
    <n v="0"/>
  </r>
  <r>
    <s v="2024"/>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 "/>
    <s v="99 - MULTIPROVINCIAL"/>
    <n v="8000000"/>
    <n v="150000"/>
    <n v="0"/>
  </r>
  <r>
    <s v="2024"/>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 "/>
    <s v="99 - MULTIPROVINCIAL"/>
    <n v="345525"/>
    <n v="195525"/>
    <n v="33799.980000000003"/>
  </r>
  <r>
    <s v="2024"/>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 "/>
    <s v="99 - MULTIPROVINCIAL"/>
    <n v="47110610"/>
    <n v="110610"/>
    <n v="0"/>
  </r>
  <r>
    <s v="2024"/>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 "/>
    <s v="99 - MULTIPROVINCIAL"/>
    <n v="6191734"/>
    <n v="4991734"/>
    <n v="1955414.0000000002"/>
  </r>
  <r>
    <s v="2024"/>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 "/>
    <s v="99 - MULTIPROVINCIAL"/>
    <n v="704000"/>
    <n v="704000"/>
    <n v="0"/>
  </r>
  <r>
    <s v="2024"/>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 "/>
    <s v="99 - MULTIPROVINCIAL"/>
    <n v="5000000"/>
    <n v="1097250"/>
    <n v="17250"/>
  </r>
  <r>
    <s v="2024"/>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 "/>
    <s v="99 - MULTIPROVINCIAL"/>
    <n v="1000000"/>
    <n v="1000000"/>
    <n v="0"/>
  </r>
  <r>
    <s v="2024"/>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 "/>
    <s v="99 - MULTIPROVINCIAL"/>
    <n v="9500000"/>
    <n v="12200000"/>
    <n v="4186835.4500000007"/>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 "/>
    <s v="99 - MULTIPROVINCIAL"/>
    <n v="1000000"/>
    <n v="6300000"/>
    <n v="62882.2"/>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 "/>
    <s v="99 - MULTIPROVINCIAL"/>
    <n v="300000"/>
    <n v="1000000"/>
    <n v="28320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 "/>
    <s v="99 - MULTIPROVINCIAL"/>
    <n v="5300000"/>
    <n v="42800000"/>
    <n v="32370246.939999998"/>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 "/>
    <s v="99 - MULTIPROVINCIAL"/>
    <n v="2000000"/>
    <n v="23320000"/>
    <n v="12447765.770000001"/>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 "/>
    <s v="99 - MULTIPROVINCIAL"/>
    <n v="100000"/>
    <n v="1000000"/>
    <n v="38000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 "/>
    <s v="99 - MULTIPROVINCIAL"/>
    <n v="3200000"/>
    <n v="8726003.7200000007"/>
    <n v="1090619.72"/>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 "/>
    <s v="99 - MULTIPROVINCIAL"/>
    <n v="450000"/>
    <n v="50000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 "/>
    <s v="99 - MULTIPROVINCIAL"/>
    <n v="0"/>
    <n v="111000000"/>
    <n v="30301795.650000006"/>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95718835"/>
    <n v="95718835"/>
    <n v="61814668.200000003"/>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5 - RECONSTRUCCIÓN DE LA PLAZA DE VENDEDORES PLAYA LAS GALERAS, DISTRITO MUNICIPAL LAS GALERAS, MUNICIPIO SAMANA, PROVINCIA SAMANA"/>
    <s v="20 - FONDOS CON DESTINO ESPECÍFICO"/>
    <n v="15502"/>
    <s v="20 - SAMANA"/>
    <n v="11244853"/>
    <n v="11244853"/>
    <n v="10053473.310000001"/>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10275518.68"/>
    <n v="3921339.4699999997"/>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0"/>
    <n v="84153481.579999998"/>
    <n v="15486154.59999999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 "/>
    <s v="99 - MULTIPROVINCIAL"/>
    <n v="13126539"/>
    <n v="6639023"/>
    <n v="4426015.28"/>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560822"/>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 "/>
    <s v="99 - MULTIPROVINCIAL"/>
    <n v="3500000"/>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10 - FONDO GENERAL"/>
    <s v=" "/>
    <s v="99 - MULTIPROVINCIAL"/>
    <n v="1100000"/>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 "/>
    <s v="99 - MULTIPROVINCIAL"/>
    <n v="85000"/>
    <n v="85000"/>
    <n v="56666.640000000007"/>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 "/>
    <s v="99 - MULTIPROVINCIAL"/>
    <n v="800000"/>
    <n v="800000"/>
    <n v="533333.36"/>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19800000"/>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 "/>
    <s v="99 - MULTIPROVINCIAL"/>
    <n v="2011000"/>
    <n v="2011000"/>
    <n v="1340664.3200000003"/>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6 - EQUIPOS DE DEFENSA Y SEGURIDAD"/>
    <s v="N"/>
    <s v="00 - N/A"/>
    <s v="10 - FONDO GENERAL"/>
    <s v=" "/>
    <s v="99 - MULTIPROVINCIAL"/>
    <n v="1270000"/>
    <n v="0"/>
    <n v="0"/>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 "/>
    <s v="99 - MULTIPROVINCIAL"/>
    <n v="2550000"/>
    <n v="2274700"/>
    <n v="1694979.1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 "/>
    <s v="99 - MULTIPROVINCIAL"/>
    <n v="0"/>
    <n v="15636000"/>
    <n v="355793.6"/>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 "/>
    <s v="99 - MULTIPROVINCIAL"/>
    <n v="550000"/>
    <n v="170000"/>
    <n v="29984.2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 "/>
    <s v="99 - MULTIPROVINCIAL"/>
    <n v="1100000"/>
    <n v="1115300"/>
    <n v="601179.49"/>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 "/>
    <s v="99 - MULTIPROVINCIAL"/>
    <n v="0"/>
    <n v="1064000"/>
    <n v="0"/>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 "/>
    <s v="99 - MULTIPROVINCIAL"/>
    <n v="0"/>
    <n v="100000"/>
    <n v="28179.16"/>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 "/>
    <s v="99 - MULTIPROVINCIAL"/>
    <n v="0"/>
    <n v="250000"/>
    <n v="228829.59"/>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 "/>
    <s v="99 - MULTIPROVINCIAL"/>
    <n v="6000000"/>
    <n v="6000000"/>
    <n v="1931034.47"/>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 "/>
    <s v="99 - MULTIPROVINCIAL"/>
    <n v="168632586"/>
    <n v="13100000"/>
    <n v="0"/>
  </r>
  <r>
    <s v="2024"/>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 "/>
    <s v="99 - MULTIPROVINCIAL"/>
    <n v="0"/>
    <n v="13097642.359999999"/>
    <n v="0"/>
  </r>
  <r>
    <s v="2024"/>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 "/>
    <s v="99 - MULTIPROVINCIAL"/>
    <n v="0"/>
    <n v="5401979.8099999996"/>
    <n v="0"/>
  </r>
  <r>
    <s v="2024"/>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 "/>
    <s v="99 - MULTIPROVINCIAL"/>
    <n v="0"/>
    <n v="11838985.539999999"/>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 "/>
    <s v="99 - MULTIPROVINCIAL"/>
    <n v="762000"/>
    <n v="662000"/>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 "/>
    <s v="99 - MULTIPROVINCIAL"/>
    <n v="0"/>
    <n v="100000"/>
    <n v="100000"/>
  </r>
  <r>
    <s v="2024"/>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 "/>
    <s v="99 - MULTIPROVINCIAL"/>
    <n v="71466"/>
    <n v="71466"/>
    <n v="71000"/>
  </r>
  <r>
    <s v="2024"/>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 "/>
    <s v="99 - MULTIPROVINCIAL"/>
    <n v="0"/>
    <n v="6801900"/>
    <n v="3560774.91"/>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 "/>
    <s v="99 - MULTIPROVINCIAL"/>
    <n v="500000"/>
    <n v="3099000"/>
    <n v="1540139.65"/>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 "/>
    <s v="99 - MULTIPROVINCIAL"/>
    <n v="0"/>
    <n v="46370102.57"/>
    <n v="4946000.28"/>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 "/>
    <s v="99 - MULTIPROVINCIAL"/>
    <n v="300000"/>
    <n v="25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70 - DONACION EXTERNA"/>
    <s v=" "/>
    <s v="99 - MULTIPROVINCIAL"/>
    <n v="0"/>
    <n v="16216298"/>
    <n v="13583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10 - FONDO GENERAL"/>
    <s v=" "/>
    <s v="99 - MULTIPROVINCIAL"/>
    <n v="0"/>
    <n v="2900000"/>
    <n v="327627"/>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70 - DONACION EXTERNA"/>
    <s v=" "/>
    <s v="99 - MULTIPROVINCIAL"/>
    <n v="0"/>
    <n v="29000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 "/>
    <s v="99 - MULTIPROVINCIAL"/>
    <n v="627000"/>
    <n v="527000"/>
    <n v="487892.24"/>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70 - DONACION EXTERNA"/>
    <s v=" "/>
    <s v="99 - MULTIPROVINCIAL"/>
    <n v="0"/>
    <n v="9250000"/>
    <n v="998814.38000000012"/>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 "/>
    <s v="99 - MULTIPROVINCIAL"/>
    <n v="500000"/>
    <n v="526000"/>
    <n v="525359.6"/>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70 - DONACION EXTERNA"/>
    <s v=" "/>
    <s v="99 - MULTIPROVINCIAL"/>
    <n v="0"/>
    <n v="600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9 - EDIFICIOS, ESTRUCTURAS, TIERRAS, TERRENOS Y OBJETOS DE VALOR"/>
    <s v="N"/>
    <s v="00 - N/A"/>
    <s v="10 - FONDO GENERAL"/>
    <s v=" "/>
    <s v="99 - MULTIPROVINCIAL"/>
    <n v="0"/>
    <n v="0"/>
    <n v="0"/>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 "/>
    <s v="99 - MULTIPROVINCIAL"/>
    <n v="1809951"/>
    <n v="10754951"/>
    <n v="3507486.41"/>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70 - DONACION EXTERNA"/>
    <s v=" "/>
    <s v="99 - MULTIPROVINCIAL"/>
    <n v="0"/>
    <n v="15500000"/>
    <n v="2006276.8"/>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 "/>
    <s v="99 - MULTIPROVINCIAL"/>
    <n v="7300000"/>
    <n v="12305064"/>
    <n v="2902584.8400000003"/>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4800000"/>
    <n v="2878000"/>
    <n v="1145923.68"/>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 "/>
    <s v="99 - MULTIPROVINCIAL"/>
    <n v="50000"/>
    <n v="40000"/>
    <n v="3835"/>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 "/>
    <s v="99 - MULTIPROVINCIAL"/>
    <n v="50000"/>
    <n v="67000"/>
    <n v="15394.5"/>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 "/>
    <s v="99 - MULTIPROVINCIAL"/>
    <n v="0"/>
    <n v="5460716.9500000002"/>
    <n v="0"/>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 "/>
    <s v="99 - MULTIPROVINCIAL"/>
    <n v="100800000"/>
    <n v="17009970"/>
    <n v="10244428.489999998"/>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 "/>
    <s v="99 - MULTIPROVINCIAL"/>
    <n v="100000"/>
    <n v="259000"/>
    <n v="189772.19"/>
  </r>
  <r>
    <s v="2024"/>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 "/>
    <s v="99 - MULTIPROVINCIAL"/>
    <n v="3000000"/>
    <n v="14999000"/>
    <n v="6943070.6599999992"/>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2800000"/>
    <n v="2800000"/>
    <n v="29500"/>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 "/>
    <s v="99 - MULTIPROVINCIAL"/>
    <n v="0"/>
    <n v="0"/>
    <n v="0"/>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6 - EQUIPOS DE DEFENSA Y SEGURIDAD"/>
    <s v="N"/>
    <s v="00 - N/A"/>
    <s v="20 - FONDOS CON DESTINO ESPECÍFICO"/>
    <s v=" "/>
    <s v="99 - MULTIPROVINCIAL"/>
    <n v="0"/>
    <n v="50000"/>
    <n v="33984"/>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 "/>
    <s v="99 - MULTIPROVINCIAL"/>
    <n v="3260000"/>
    <n v="2260000"/>
    <n v="1084279.29"/>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 "/>
    <s v="99 - MULTIPROVINCIAL"/>
    <n v="10000"/>
    <n v="10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 "/>
    <s v="99 - MULTIPROVINCIAL"/>
    <n v="1000"/>
    <n v="144000"/>
    <n v="15073.18"/>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 "/>
    <s v="99 - MULTIPROVINCIAL"/>
    <n v="5000"/>
    <n v="305000"/>
    <n v="34263.020000000004"/>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 "/>
    <s v="99 - MULTIPROVINCIAL"/>
    <n v="1500"/>
    <n v="15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 "/>
    <s v="99 - MULTIPROVINCIAL"/>
    <n v="100"/>
    <n v="100"/>
    <n v="0"/>
  </r>
  <r>
    <s v="2024"/>
    <x v="0"/>
    <x v="0"/>
    <x v="1"/>
    <x v="7"/>
    <s v="2 - Poder Ejecutivo"/>
    <s v="0216 - MINISTERIO DE CULTURA"/>
    <s v="0003 - BIBLIOTECA NACIONAL PEDRO HENRÍQUEZ UREÑA"/>
    <s v="4 - SERVICIOS SOCIALES"/>
    <s v="4.3 - Actividades deportivas, recreativas, culturales y religiosas"/>
    <s v="4.3.03 - Servicios culturales"/>
    <s v="2.7 - OBRAS"/>
    <s v="2.7.1 - OBRAS EN EDIFICACIONES"/>
    <s v="N"/>
    <s v="00 - Dirección y coordinación de servicios bibliotecarios a los productos 02, 06 y 07"/>
    <s v="10 - FONDO GENERAL"/>
    <s v=" "/>
    <s v="99 - MULTIPROVINCIAL"/>
    <n v="1000"/>
    <n v="18302000"/>
    <n v="14507608.650000002"/>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 "/>
    <s v="99 - MULTIPROVINCIAL"/>
    <n v="1358000"/>
    <n v="3189512"/>
    <n v="3105867.1899999995"/>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 "/>
    <s v="99 - MULTIPROVINCIAL"/>
    <n v="0"/>
    <n v="1670650"/>
    <n v="1571709.17"/>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369300"/>
    <n v="1601393"/>
    <n v="1601392.25"/>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 "/>
    <s v="99 - MULTIPROVINCIAL"/>
    <n v="0"/>
    <n v="1300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3 - EQUIPO E INSTRUMENTAL, CIENTÍFICO Y LABORATORIO"/>
    <s v="N"/>
    <s v="00 - N/A"/>
    <s v="10 - FONDO GENERAL"/>
    <s v=" "/>
    <s v="99 - MULTIPROVINCIAL"/>
    <n v="0"/>
    <n v="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 "/>
    <s v="99 - MULTIPROVINCIAL"/>
    <n v="0"/>
    <n v="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 "/>
    <s v="99 - MULTIPROVINCIAL"/>
    <n v="201338"/>
    <n v="513635"/>
    <n v="388515.15999999992"/>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 "/>
    <s v="99 - MULTIPROVINCIAL"/>
    <n v="0"/>
    <n v="53750"/>
    <n v="5125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10 - FONDO GENERAL"/>
    <s v=" "/>
    <s v="99 - MULTIPROVINCIAL"/>
    <n v="1575000"/>
    <n v="254100"/>
    <n v="25410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 "/>
    <s v="99 - MULTIPROVINCIAL"/>
    <n v="0"/>
    <n v="448700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 "/>
    <s v="99 - MULTIPROVINCIAL"/>
    <n v="2349900"/>
    <n v="4586453.84"/>
    <n v="2375506.16"/>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 "/>
    <s v="99 - MULTIPROVINCIAL"/>
    <n v="1000000"/>
    <n v="400000"/>
    <n v="143311.99"/>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 "/>
    <s v="99 - MULTIPROVINCIAL"/>
    <n v="0"/>
    <n v="2683333"/>
    <n v="2683333"/>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 "/>
    <s v="99 - MULTIPROVINCIAL"/>
    <n v="0"/>
    <n v="660425"/>
    <n v="328240.55"/>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10 - FONDO GENERAL"/>
    <s v=" "/>
    <s v="99 - MULTIPROVINCIAL"/>
    <n v="0"/>
    <n v="160000"/>
    <n v="77644"/>
  </r>
  <r>
    <s v="2024"/>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 "/>
    <s v="99 - MULTIPROVINCIAL"/>
    <n v="6536494"/>
    <n v="3670235.8"/>
    <n v="1443917.6700000002"/>
  </r>
  <r>
    <s v="2024"/>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 "/>
    <s v="99 - MULTIPROVINCIAL"/>
    <n v="1060000"/>
    <n v="1060000"/>
    <n v="0"/>
  </r>
  <r>
    <s v="2024"/>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 "/>
    <s v="99 - MULTIPROVINCIAL"/>
    <n v="590000"/>
    <n v="799082.02"/>
    <n v="612701.05999999994"/>
  </r>
  <r>
    <s v="2024"/>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 "/>
    <s v="99 - MULTIPROVINCIAL"/>
    <n v="220000"/>
    <n v="876624.18"/>
    <n v="876624.18"/>
  </r>
  <r>
    <s v="2024"/>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 "/>
    <s v="99 - MULTIPROVINCIAL"/>
    <n v="740000"/>
    <n v="487349.88"/>
    <n v="46531"/>
  </r>
  <r>
    <s v="2024"/>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 "/>
    <s v="99 - MULTIPROVINCIAL"/>
    <n v="0"/>
    <n v="1875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10 - FONDO GENERAL"/>
    <s v=" "/>
    <s v="99 - MULTIPROVINCIAL"/>
    <n v="3807000"/>
    <n v="3807000"/>
    <n v="112498.25"/>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20 - FONDOS CON DESTINO ESPECÍFICO"/>
    <s v=" "/>
    <s v="99 - MULTIPROVINCIAL"/>
    <n v="0"/>
    <n v="255395"/>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 "/>
    <s v="99 - MULTIPROVINCIAL"/>
    <n v="78400"/>
    <n v="784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 "/>
    <s v="99 - MULTIPROVINCIAL"/>
    <n v="30395"/>
    <n v="30395"/>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 "/>
    <s v="99 - MULTIPROVINCIAL"/>
    <n v="5631809"/>
    <n v="4359380"/>
    <n v="338925.38"/>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 "/>
    <s v="99 - MULTIPROVINCIAL"/>
    <n v="0"/>
    <n v="21675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 "/>
    <s v="99 - MULTIPROVINCIAL"/>
    <n v="116600"/>
    <n v="235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 "/>
    <s v="99 - MULTIPROVINCIAL"/>
    <n v="55734028"/>
    <n v="42574501"/>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 "/>
    <s v="99 - MULTIPROVINCIAL"/>
    <n v="18409850"/>
    <n v="90664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 "/>
    <s v="99 - MULTIPROVINCIAL"/>
    <n v="49551854"/>
    <n v="624854"/>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 "/>
    <s v="99 - MULTIPROVINCIAL"/>
    <n v="12523365"/>
    <n v="7327252"/>
    <n v="712716.6"/>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 "/>
    <s v="99 - MULTIPROVINCIAL"/>
    <n v="12091250"/>
    <n v="91250"/>
    <n v="10335.15"/>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 "/>
    <s v="99 - MULTIPROVINCIAL"/>
    <n v="7520000"/>
    <n v="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 "/>
    <s v="99 - MULTIPROVINCIAL"/>
    <n v="211000"/>
    <n v="21100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 "/>
    <s v="99 - MULTIPROVINCIAL"/>
    <n v="1023293"/>
    <n v="29293"/>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 "/>
    <s v="99 - MULTIPROVINCIAL"/>
    <n v="0"/>
    <n v="3000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 "/>
    <s v="99 - MULTIPROVINCIAL"/>
    <n v="154200"/>
    <n v="42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 "/>
    <s v="99 - MULTIPROVINCIAL"/>
    <n v="1279990"/>
    <n v="1279990"/>
    <n v="112498.25"/>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20 - FONDOS CON DESTINO ESPECÍFICO"/>
    <s v=" "/>
    <s v="99 - MULTIPROVINCIAL"/>
    <n v="0"/>
    <n v="125499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10 - FONDO GENERAL"/>
    <s v=" "/>
    <s v="99 - MULTIPROVINCIAL"/>
    <n v="43242"/>
    <n v="43242"/>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 "/>
    <s v="99 - MULTIPROVINCIAL"/>
    <n v="0"/>
    <n v="6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 "/>
    <s v="99 - MULTIPROVINCIAL"/>
    <n v="1200000"/>
    <n v="120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 "/>
    <s v="99 - MULTIPROVINCIAL"/>
    <n v="0"/>
    <n v="120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 "/>
    <s v="99 - MULTIPROVINCIAL"/>
    <n v="2287968"/>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 "/>
    <s v="99 - MULTIPROVINCIAL"/>
    <n v="8860000"/>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 "/>
    <s v="99 - MULTIPROVINCIAL"/>
    <n v="168900"/>
    <n v="1689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 "/>
    <s v="99 - MULTIPROVINCIAL"/>
    <n v="0"/>
    <n v="3500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7 - ACTIVOS BIOLÓGICOS"/>
    <s v="N"/>
    <s v="00 - N/A"/>
    <s v="10 - FONDO GENERAL"/>
    <s v=" "/>
    <s v="99 - MULTIPROVINCIAL"/>
    <n v="8000000"/>
    <n v="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 "/>
    <s v="99 - MULTIPROVINCIAL"/>
    <n v="2567293"/>
    <n v="2167293"/>
    <n v="112498.25"/>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 "/>
    <s v="99 - MULTIPROVINCIAL"/>
    <n v="0"/>
    <n v="4473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 "/>
    <s v="99 - MULTIPROVINCIAL"/>
    <n v="216484"/>
    <n v="55442"/>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 "/>
    <s v="99 - MULTIPROVINCIAL"/>
    <n v="0"/>
    <n v="186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 "/>
    <s v="99 - MULTIPROVINCIAL"/>
    <n v="40000"/>
    <n v="4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 "/>
    <s v="99 - MULTIPROVINCIAL"/>
    <n v="8462350"/>
    <n v="175"/>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 "/>
    <s v="99 - MULTIPROVINCIAL"/>
    <n v="654200"/>
    <n v="15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7 - ACTIVOS BIOLÓGICOS"/>
    <s v="N"/>
    <s v="00 - N/A"/>
    <s v="10 - FONDO GENERAL"/>
    <s v=" "/>
    <s v="99 - MULTIPROVINCIAL"/>
    <n v="20400"/>
    <n v="204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10 - FONDO GENERAL"/>
    <s v=" "/>
    <s v="99 - MULTIPROVINCIAL"/>
    <n v="7258120"/>
    <n v="2329700"/>
    <n v="200806.69"/>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 "/>
    <s v="99 - MULTIPROVINCIAL"/>
    <n v="0"/>
    <n v="9386283"/>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 "/>
    <s v="99 - MULTIPROVINCIAL"/>
    <n v="470780"/>
    <n v="47078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 "/>
    <s v="99 - MULTIPROVINCIAL"/>
    <n v="0"/>
    <n v="17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10 - FONDO GENERAL"/>
    <s v=" "/>
    <s v="99 - MULTIPROVINCIAL"/>
    <n v="99267"/>
    <n v="992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 "/>
    <s v="99 - MULTIPROVINCIAL"/>
    <n v="7240100"/>
    <n v="91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 "/>
    <s v="99 - MULTIPROVINCIAL"/>
    <n v="810560"/>
    <n v="113190"/>
    <n v="10776.66"/>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 "/>
    <s v="99 - MULTIPROVINCIAL"/>
    <n v="0"/>
    <n v="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N"/>
    <s v="00 - N/A"/>
    <s v="10 - FONDO GENERAL"/>
    <s v=" "/>
    <s v="99 - MULTIPROVINCIAL"/>
    <n v="1534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10 - FONDO GENERAL"/>
    <s v=" "/>
    <s v="99 - MULTIPROVINCIAL"/>
    <n v="43682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 "/>
    <s v="99 - MULTIPROVINCIAL"/>
    <n v="0"/>
    <n v="1967240"/>
    <n v="1920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10 - FONDO GENERAL"/>
    <s v=" "/>
    <s v="99 - MULTIPROVINCIAL"/>
    <n v="462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20 - FONDOS CON DESTINO ESPECÍFICO"/>
    <s v=" "/>
    <s v="99 - MULTIPROVINCIAL"/>
    <n v="0"/>
    <n v="462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5 - MAQUINARIA, OTROS EQUIPOS Y HERRAMIENTAS"/>
    <s v="N"/>
    <s v="00 - N/A"/>
    <s v="20 - FONDOS CON DESTINO ESPECÍFICO"/>
    <s v=" "/>
    <s v="99 - MULTIPROVINCIAL"/>
    <n v="0"/>
    <n v="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 "/>
    <s v="99 - MULTIPROVINCIAL"/>
    <n v="90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 "/>
    <s v="99 - MULTIPROVINCIAL"/>
    <n v="8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 "/>
    <s v="99 - MULTIPROVINCIAL"/>
    <n v="9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10 - FONDO GENERAL"/>
    <s v=" "/>
    <s v="99 - MULTIPROVINCIAL"/>
    <n v="55061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 "/>
    <s v="99 - MULTIPROVINCIAL"/>
    <n v="0"/>
    <n v="21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10 - FONDO GENERAL"/>
    <s v=" "/>
    <s v="99 - MULTIPROVINCIAL"/>
    <n v="140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10 - FONDO GENERAL"/>
    <s v=" "/>
    <s v="99 - MULTIPROVINCIAL"/>
    <n v="329204"/>
    <n v="20204"/>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20 - FONDOS CON DESTINO ESPECÍFICO"/>
    <s v=" "/>
    <s v="99 - MULTIPROVINCIAL"/>
    <n v="0"/>
    <n v="382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 "/>
    <s v="99 - MULTIPROVINCIAL"/>
    <n v="4231175"/>
    <n v="1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20 - FONDOS CON DESTINO ESPECÍFICO"/>
    <s v=" "/>
    <s v="99 - MULTIPROVINCIAL"/>
    <n v="0"/>
    <n v="3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 "/>
    <s v="99 - MULTIPROVINCIAL"/>
    <n v="75900"/>
    <n v="359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 "/>
    <s v="99 - MULTIPROVINCIAL"/>
    <n v="0"/>
    <n v="79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6 - EQUIPOS DE DEFENSA Y SEGURIDAD"/>
    <s v="N"/>
    <s v="00 - N/A"/>
    <s v="10 - FONDO GENERAL"/>
    <s v=" "/>
    <s v="99 - MULTIPROVINCIAL"/>
    <n v="40638"/>
    <n v="4063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 "/>
    <s v="99 - MULTIPROVINCIAL"/>
    <n v="460995"/>
    <n v="1099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 "/>
    <s v="99 - MULTIPROVINCIAL"/>
    <n v="0"/>
    <n v="2446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 "/>
    <s v="99 - MULTIPROVINCIAL"/>
    <n v="50000"/>
    <n v="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 "/>
    <s v="99 - MULTIPROVINCIAL"/>
    <n v="0"/>
    <n v="122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 "/>
    <s v="99 - MULTIPROVINCIAL"/>
    <n v="6584972"/>
    <n v="536412"/>
    <n v="112498.25"/>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 "/>
    <s v="99 - MULTIPROVINCIAL"/>
    <n v="0"/>
    <n v="11543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 "/>
    <s v="99 - MULTIPROVINCIAL"/>
    <n v="233500"/>
    <n v="846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 "/>
    <s v="99 - MULTIPROVINCIAL"/>
    <n v="0"/>
    <n v="15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 "/>
    <s v="99 - MULTIPROVINCIAL"/>
    <n v="16691008"/>
    <n v="3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 "/>
    <s v="99 - MULTIPROVINCIAL"/>
    <n v="0"/>
    <n v="1006000"/>
    <n v="56706.2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 "/>
    <s v="99 - MULTIPROVINCIAL"/>
    <n v="0"/>
    <n v="8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 "/>
    <s v="99 - MULTIPROVINCIAL"/>
    <n v="188445"/>
    <n v="9244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 "/>
    <s v="99 - MULTIPROVINCIAL"/>
    <n v="9542755"/>
    <n v="2874425"/>
    <n v="541174.89"/>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 "/>
    <s v="99 - MULTIPROVINCIAL"/>
    <n v="0"/>
    <n v="31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 "/>
    <s v="99 - MULTIPROVINCIAL"/>
    <n v="2559075"/>
    <n v="1380225"/>
    <n v="42211.25"/>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 "/>
    <s v="99 - MULTIPROVINCIAL"/>
    <n v="0"/>
    <n v="19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 "/>
    <s v="99 - MULTIPROVINCIAL"/>
    <n v="174733"/>
    <n v="1939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 "/>
    <s v="99 - MULTIPROVINCIAL"/>
    <n v="0"/>
    <n v="16904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 "/>
    <s v="99 - MULTIPROVINCIAL"/>
    <n v="26087042"/>
    <n v="47199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 "/>
    <s v="99 - MULTIPROVINCIAL"/>
    <n v="0"/>
    <n v="6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 "/>
    <s v="99 - MULTIPROVINCIAL"/>
    <n v="11286742"/>
    <n v="2797063"/>
    <n v="63177.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 "/>
    <s v="99 - MULTIPROVINCIAL"/>
    <n v="0"/>
    <n v="33421600"/>
    <n v="9190962.230000000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 "/>
    <s v="99 - MULTIPROVINCIAL"/>
    <n v="10332500"/>
    <n v="12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 "/>
    <s v="99 - MULTIPROVINCIAL"/>
    <n v="0"/>
    <n v="2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 "/>
    <s v="99 - MULTIPROVINCIAL"/>
    <n v="210000"/>
    <n v="21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 "/>
    <s v="99 - MULTIPROVINCIAL"/>
    <n v="180000"/>
    <n v="18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 "/>
    <s v="99 - MULTIPROVINCIAL"/>
    <n v="0"/>
    <n v="1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 "/>
    <s v="99 - MULTIPROVINCIAL"/>
    <n v="30000"/>
    <n v="3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3 - EQUIPO E INSTRUMENTAL, CIENTÍFICO Y LABORATORIO"/>
    <s v="N"/>
    <s v="00 - N/A"/>
    <s v="20 - FONDOS CON DESTINO ESPECÍFICO"/>
    <s v=" "/>
    <s v="99 - MULTIPROVINCIAL"/>
    <n v="0"/>
    <n v="12388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20 - FONDOS CON DESTINO ESPECÍFICO"/>
    <s v=" "/>
    <s v="99 - MULTIPROVINCIAL"/>
    <n v="0"/>
    <n v="80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10 - FONDO GENERAL"/>
    <s v=" "/>
    <s v="99 - MULTIPROVINCIAL"/>
    <n v="1769900"/>
    <n v="200000"/>
    <n v="112498.25"/>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20 - FONDOS CON DESTINO ESPECÍFICO"/>
    <s v=" "/>
    <s v="99 - MULTIPROVINCIAL"/>
    <n v="0"/>
    <n v="556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10 - FONDO GENERAL"/>
    <s v=" "/>
    <s v="99 - MULTIPROVINCIAL"/>
    <n v="18000"/>
    <n v="1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20 - FONDOS CON DESTINO ESPECÍFICO"/>
    <s v=" "/>
    <s v="99 - MULTIPROVINCIAL"/>
    <n v="0"/>
    <n v="1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10 - FONDO GENERAL"/>
    <s v=" "/>
    <s v="99 - MULTIPROVINCIAL"/>
    <n v="122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20 - FONDOS CON DESTINO ESPECÍFICO"/>
    <s v=" "/>
    <s v="99 - MULTIPROVINCIAL"/>
    <n v="0"/>
    <n v="14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4 - VEHÍCULOS Y EQUIPO DE TRANSPORTE, TRACCIÓN Y ELEVACIÓN"/>
    <s v="N"/>
    <s v="00 - N/A"/>
    <s v="20 - FONDOS CON DESTINO ESPECÍFICO"/>
    <s v=" "/>
    <s v="99 - MULTIPROVINCIAL"/>
    <n v="4231175"/>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10 - FONDO GENERAL"/>
    <s v=" "/>
    <s v="99 - MULTIPROVINCIAL"/>
    <n v="1020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20 - FONDOS CON DESTINO ESPECÍFICO"/>
    <s v=" "/>
    <s v="99 - MULTIPROVINCIAL"/>
    <n v="0"/>
    <n v="9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10 - FONDO GENERAL"/>
    <s v=" "/>
    <s v="99 - MULTIPROVINCIAL"/>
    <n v="5242468"/>
    <n v="593788"/>
    <n v="112498.25"/>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 "/>
    <s v="99 - MULTIPROVINCIAL"/>
    <n v="0"/>
    <n v="1909800"/>
    <n v="66644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10 - FONDO GENERAL"/>
    <s v=" "/>
    <s v="99 - MULTIPROVINCIAL"/>
    <n v="137000"/>
    <n v="77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20 - FONDOS CON DESTINO ESPECÍFICO"/>
    <s v=" "/>
    <s v="99 - MULTIPROVINCIAL"/>
    <n v="0"/>
    <n v="9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 "/>
    <s v="99 - MULTIPROVINCIAL"/>
    <n v="8462350"/>
    <n v="2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 "/>
    <s v="99 - MULTIPROVINCIAL"/>
    <n v="136300"/>
    <n v="163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70 - DONACION EXTERNA"/>
    <s v=" "/>
    <s v="99 - MULTIPROVINCIAL"/>
    <n v="43816439"/>
    <n v="4381643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 "/>
    <s v="99 - MULTIPROVINCIAL"/>
    <n v="57662125"/>
    <n v="33557930"/>
    <n v="1705152.51"/>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 "/>
    <s v="99 - MULTIPROVINCIAL"/>
    <n v="289339648"/>
    <n v="65673818"/>
    <n v="1391080.9"/>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 "/>
    <s v="99 - MULTIPROVINCIAL"/>
    <n v="4831960"/>
    <n v="1359770"/>
    <n v="117175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 "/>
    <s v="99 - MULTIPROVINCIAL"/>
    <n v="0"/>
    <n v="1438300"/>
    <n v="409160.66000000003"/>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 "/>
    <s v="99 - MULTIPROVINCIAL"/>
    <n v="11864650"/>
    <n v="1124950"/>
    <n v="21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 "/>
    <s v="99 - MULTIPROVINCIAL"/>
    <n v="0"/>
    <n v="21171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 "/>
    <s v="99 - MULTIPROVINCIAL"/>
    <n v="826400"/>
    <n v="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 "/>
    <s v="99 - MULTIPROVINCIAL"/>
    <n v="35129348"/>
    <n v="2417394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 "/>
    <s v="99 - MULTIPROVINCIAL"/>
    <n v="2937416"/>
    <n v="2604576"/>
    <n v="719902.8"/>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 "/>
    <s v="99 - MULTIPROVINCIAL"/>
    <n v="0"/>
    <n v="100633700"/>
    <n v="6492253.869999999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 "/>
    <s v="99 - MULTIPROVINCIAL"/>
    <n v="900000"/>
    <n v="400000"/>
    <n v="400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 "/>
    <s v="99 - MULTIPROVINCIAL"/>
    <n v="0"/>
    <n v="22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 "/>
    <s v="99 - MULTIPROVINCIAL"/>
    <n v="1805767"/>
    <n v="18057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60 - CREDITO EXTERNO"/>
    <s v=" "/>
    <s v="99 - MULTIPROVINCIAL"/>
    <n v="662750000"/>
    <n v="12292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 "/>
    <s v="99 - MULTIPROVINCIAL"/>
    <n v="0"/>
    <n v="800000"/>
    <n v="319160.7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 "/>
    <s v="99 - MULTIPROVINCIAL"/>
    <n v="92344682"/>
    <n v="11530720"/>
    <n v="623790.56999999995"/>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 "/>
    <s v="99 - MULTIPROVINCIAL"/>
    <n v="0"/>
    <n v="43000000"/>
    <n v="10748381.969999999"/>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 "/>
    <s v="99 - MULTIPROVINCIAL"/>
    <n v="4134000"/>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 "/>
    <s v="99 - MULTIPROVINCIAL"/>
    <n v="53500"/>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 "/>
    <s v="99 - MULTIPROVINCIAL"/>
    <n v="1008925"/>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 "/>
    <s v="99 - MULTIPROVINCIAL"/>
    <n v="80000"/>
    <n v="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10 - FONDO GENERAL"/>
    <s v=" "/>
    <s v="99 - MULTIPROVINCIAL"/>
    <n v="614000"/>
    <n v="614000"/>
    <n v="112498.25"/>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20 - FONDOS CON DESTINO ESPECÍFICO"/>
    <s v=" "/>
    <s v="99 - MULTIPROVINCIAL"/>
    <n v="0"/>
    <n v="260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2 - MOBILIARIO Y EQUIPO DE AUDIO, AUDIOVISUAL, RECREATIVO Y EDUCACIONAL"/>
    <s v="N"/>
    <s v="00 - N/A"/>
    <s v="10 - FONDO GENERAL"/>
    <s v=" "/>
    <s v="99 - MULTIPROVINCIAL"/>
    <n v="23500"/>
    <n v="235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 "/>
    <s v="99 - MULTIPROVINCIAL"/>
    <n v="40000"/>
    <n v="40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8 - BIENES INTANGIBLES"/>
    <s v="N"/>
    <s v="00 - N/A"/>
    <s v="70 - DONACION EXTERNA"/>
    <s v=" "/>
    <s v="99 - MULTIPROVINCIAL"/>
    <n v="14422625"/>
    <n v="14422625"/>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10 - FONDO GENERAL"/>
    <s v=" "/>
    <s v="99 - MULTIPROVINCIAL"/>
    <n v="3022995"/>
    <n v="207208"/>
    <n v="169462.69"/>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20 - FONDOS CON DESTINO ESPECÍFICO"/>
    <s v=" "/>
    <s v="99 - MULTIPROVINCIAL"/>
    <n v="0"/>
    <n v="210860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 "/>
    <s v="99 - MULTIPROVINCIAL"/>
    <n v="60000"/>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 "/>
    <s v="99 - MULTIPROVINCIAL"/>
    <n v="0"/>
    <n v="2000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4 - VEHÍCULOS Y EQUIPO DE TRANSPORTE, TRACCIÓN Y ELEVACIÓN"/>
    <s v="N"/>
    <s v="00 - N/A"/>
    <s v="20 - FONDOS CON DESTINO ESPECÍFICO"/>
    <s v=" "/>
    <s v="99 - MULTIPROVINCIAL"/>
    <n v="2000000"/>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10 - FONDO GENERAL"/>
    <s v=" "/>
    <s v="99 - MULTIPROVINCIAL"/>
    <n v="66000"/>
    <n v="66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 "/>
    <s v="99 - MULTIPROVINCIAL"/>
    <n v="2250000"/>
    <n v="2550000"/>
    <n v="1234121.1800000002"/>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2 - AZUA"/>
    <n v="592857"/>
    <n v="662006.17999999993"/>
    <n v="603630.3400000000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3 - BAHORUCO"/>
    <n v="321428"/>
    <n v="356002.58999999997"/>
    <n v="326815.1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22 - SAN JUAN"/>
    <n v="321428"/>
    <n v="356002.58999999997"/>
    <n v="326815.1700000000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6000000002"/>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00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000000001"/>
    <n v="99104.9800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80000000016"/>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0000000026"/>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
    <n v="99104.9800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4 - BARAHONA"/>
    <n v="0"/>
    <n v="910000"/>
    <n v="778933.38000000012"/>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7 - ELIAS PINA"/>
    <n v="0"/>
    <n v="1492897.57"/>
    <n v="928647.9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10 - INDEPENDENCIA"/>
    <n v="0"/>
    <n v="940000"/>
    <n v="837623.8899999999"/>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2 - AZUA"/>
    <n v="49434623"/>
    <n v="36687754.939999998"/>
    <n v="30933333.330000002"/>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3 - BAHORUCO"/>
    <n v="25000000"/>
    <n v="19445065.969999999"/>
    <n v="17216107.87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4 - BARAHONA"/>
    <n v="25000000"/>
    <n v="19302759.149999999"/>
    <n v="15264386.35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7 - ELIAS PINA"/>
    <n v="25000000"/>
    <n v="18284965.949999999"/>
    <n v="14244759.31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10 - INDEPENDENCIA"/>
    <n v="25000000"/>
    <n v="18735065.969999999"/>
    <n v="15826695.8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22 - SAN JUAN"/>
    <n v="25000000"/>
    <n v="18486914.109999999"/>
    <n v="14244759.299999999"/>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 "/>
    <s v="99 - MULTIPROVINCIAL"/>
    <n v="30023157"/>
    <n v="26256875"/>
    <n v="871551.67"/>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70 - DONACION EXTERNA"/>
    <s v=" "/>
    <s v="99 - MULTIPROVINCIAL"/>
    <n v="0"/>
    <n v="1976075.61"/>
    <n v="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 "/>
    <s v="99 - MULTIPROVINCIAL"/>
    <n v="3418000"/>
    <n v="5091000"/>
    <n v="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 "/>
    <s v="99 - MULTIPROVINCIAL"/>
    <n v="0"/>
    <n v="350000"/>
    <n v="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 "/>
    <s v="99 - MULTIPROVINCIAL"/>
    <n v="6000000"/>
    <n v="1500000"/>
    <n v="42775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 "/>
    <s v="99 - MULTIPROVINCIAL"/>
    <n v="4300000"/>
    <n v="3830000"/>
    <n v="258300.01"/>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 "/>
    <s v="99 - MULTIPROVINCIAL"/>
    <n v="210000"/>
    <n v="210000"/>
    <n v="185395.48"/>
  </r>
  <r>
    <s v="2024"/>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10 - FONDO GENERAL"/>
    <s v=" "/>
    <s v="99 - MULTIPROVINCIAL"/>
    <n v="10250000"/>
    <n v="4250000"/>
    <n v="1183439.52"/>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 "/>
    <s v="99 - MULTIPROVINCIAL"/>
    <n v="0"/>
    <n v="43689733.380000003"/>
    <n v="16750909.84"/>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 "/>
    <s v="99 - MULTIPROVINCIAL"/>
    <n v="13326259"/>
    <n v="985000"/>
    <n v="239366.64"/>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 "/>
    <s v="99 - MULTIPROVINCIAL"/>
    <n v="0"/>
    <n v="5000000"/>
    <n v="580184.69999999995"/>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 "/>
    <s v="99 - MULTIPROVINCIAL"/>
    <n v="3300000"/>
    <n v="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 "/>
    <s v="99 - MULTIPROVINCIAL"/>
    <n v="0"/>
    <n v="8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 "/>
    <s v="99 - MULTIPROVINCIAL"/>
    <n v="100000"/>
    <n v="100000"/>
    <n v="34574"/>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 "/>
    <s v="99 - MULTIPROVINCIAL"/>
    <n v="4000000"/>
    <n v="40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 "/>
    <s v="99 - MULTIPROVINCIAL"/>
    <n v="0"/>
    <n v="28818966.490000002"/>
    <n v="2769161.57"/>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 "/>
    <s v="99 - MULTIPROVINCIAL"/>
    <n v="5000000"/>
    <n v="925000"/>
    <n v="711856.2"/>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10 - FONDO GENERAL"/>
    <s v=" "/>
    <s v="99 - MULTIPROVINCIAL"/>
    <n v="0"/>
    <n v="2200000"/>
    <n v="188795.16"/>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 "/>
    <s v="99 - MULTIPROVINCIAL"/>
    <n v="1000000"/>
    <n v="350000"/>
    <n v="337064.86"/>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 "/>
    <s v="99 - MULTIPROVINCIAL"/>
    <n v="1000000"/>
    <n v="225173.59999999998"/>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 "/>
    <s v="99 - MULTIPROVINCIAL"/>
    <n v="500000"/>
    <n v="365000"/>
    <n v="153400"/>
  </r>
  <r>
    <s v="2024"/>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 "/>
    <s v="99 - MULTIPROVINCIAL"/>
    <n v="169000000"/>
    <n v="30278235.460000008"/>
    <n v="676490.42"/>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 "/>
    <s v="99 - MULTIPROVINCIAL"/>
    <n v="1200000"/>
    <n v="13446900"/>
    <n v="1484262.71"/>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 "/>
    <s v="99 - MULTIPROVINCIAL"/>
    <n v="1200000"/>
    <n v="780700"/>
    <n v="190325.52"/>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 "/>
    <s v="99 - MULTIPROVINCIAL"/>
    <n v="800000"/>
    <n v="30002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 "/>
    <s v="99 - MULTIPROVINCIAL"/>
    <n v="300000"/>
    <n v="498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 "/>
    <s v="99 - MULTIPROVINCIAL"/>
    <n v="1633762"/>
    <n v="3129811"/>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 "/>
    <s v="99 - MULTIPROVINCIAL"/>
    <n v="300000"/>
    <n v="215100"/>
    <n v="18500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 "/>
    <s v="99 - MULTIPROVINCIAL"/>
    <n v="1000000"/>
    <n v="200"/>
    <n v="0"/>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 "/>
    <s v="99 - MULTIPROVINCIAL"/>
    <n v="0"/>
    <n v="160000"/>
    <n v="0"/>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8 - BIENES INTANGIBLES"/>
    <s v="N"/>
    <s v="00 - N/A"/>
    <s v="10 - FONDO GENERAL"/>
    <s v=" "/>
    <s v="99 - MULTIPROVINCIAL"/>
    <n v="0"/>
    <n v="18000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 "/>
    <s v="99 - MULTIPROVINCIAL"/>
    <n v="0"/>
    <n v="23574742.899999999"/>
    <n v="2696792.4499999997"/>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 "/>
    <s v="99 - MULTIPROVINCIAL"/>
    <n v="0"/>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0"/>
    <n v="150000"/>
    <n v="14393.64"/>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0"/>
    <n v="37350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0"/>
    <n v="1569000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6827989.4500000002"/>
    <n v="2424221.1800000006"/>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0"/>
    <n v="7300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 "/>
    <s v="99 - MULTIPROVINCIAL"/>
    <n v="0"/>
    <n v="1090767.6499999999"/>
    <n v="3800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 "/>
    <s v="99 - MULTIPROVINCIAL"/>
    <n v="262035000"/>
    <n v="15950928.800000012"/>
    <n v="1944578.71"/>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 "/>
    <s v="99 - MULTIPROVINCIAL"/>
    <n v="171886"/>
    <n v="171886"/>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 "/>
    <s v="99 - MULTIPROVINCIAL"/>
    <n v="2700"/>
    <n v="27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 "/>
    <s v="99 - MULTIPROVINCIAL"/>
    <n v="15000"/>
    <n v="33524.92"/>
    <n v="18524.919999999998"/>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10 - FONDO GENERAL"/>
    <s v=" "/>
    <s v="99 - MULTIPROVINCIAL"/>
    <n v="200000"/>
    <n v="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 "/>
    <s v="99 - MULTIPROVINCIAL"/>
    <n v="4200000"/>
    <n v="4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 "/>
    <s v="99 - MULTIPROVINCIAL"/>
    <n v="171601"/>
    <n v="171601"/>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 "/>
    <s v="99 - MULTIPROVINCIAL"/>
    <n v="52500"/>
    <n v="781422"/>
    <n v="539889.61"/>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 "/>
    <s v="99 - MULTIPROVINCIAL"/>
    <n v="28601"/>
    <n v="133142.16"/>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6000"/>
    <n v="621500"/>
    <n v="480605.36"/>
  </r>
  <r>
    <s v="2024"/>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 "/>
    <s v="99 - MULTIPROVINCIAL"/>
    <n v="0"/>
    <n v="151922.6"/>
    <n v="81688.19"/>
  </r>
  <r>
    <s v="2024"/>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0"/>
    <n v="258479.4"/>
    <n v="258478.86"/>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 "/>
    <s v="99 - MULTIPROVINCIAL"/>
    <n v="1900000"/>
    <n v="1868000"/>
    <n v="216149.22"/>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2 - MOBILIARIO Y EQUIPO DE AUDIO, AUDIOVISUAL, RECREATIVO Y EDUCACIONAL"/>
    <s v="N"/>
    <s v="00 - N/A"/>
    <s v="10 - FONDO GENERAL"/>
    <s v=" "/>
    <s v="99 - MULTIPROVINCIAL"/>
    <n v="0"/>
    <n v="125000"/>
    <n v="119836.52"/>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4 - VEHÍCULOS Y EQUIPO DE TRANSPORTE, TRACCIÓN Y ELEVACIÓN"/>
    <s v="N"/>
    <s v="00 - N/A"/>
    <s v="10 - FONDO GENERAL"/>
    <s v=" "/>
    <s v="99 - MULTIPROVINCIAL"/>
    <n v="0"/>
    <n v="27000"/>
    <n v="26397.24"/>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 "/>
    <s v="99 - MULTIPROVINCIAL"/>
    <n v="1100000"/>
    <n v="930000"/>
    <n v="5292.3"/>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 "/>
    <s v="99 - MULTIPROVINCIAL"/>
    <n v="0"/>
    <n v="5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 "/>
    <s v="01 - DISTRITO NACIONAL"/>
    <n v="6910000"/>
    <n v="8350000"/>
    <n v="2210263.59"/>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 "/>
    <s v="99 - MULTIPROVINCIAL"/>
    <n v="28119739"/>
    <n v="20619739"/>
    <n v="1304627.75"/>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01 - DISTRITO NACIONAL"/>
    <n v="1350000"/>
    <n v="2620000"/>
    <n v="1887742.6099999999"/>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01 - DISTRITO NACIONAL"/>
    <n v="300000"/>
    <n v="200000"/>
    <n v="22378.7"/>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01 - DISTRITO NACIONAL"/>
    <n v="0"/>
    <n v="60000"/>
    <n v="47103.7"/>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 "/>
    <s v="01 - DISTRITO NACIONAL"/>
    <n v="1050000"/>
    <n v="680000"/>
    <n v="270108"/>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 "/>
    <s v="01 - DISTRITO NACIONAL"/>
    <n v="4000000"/>
    <n v="10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 "/>
    <s v="01 - DISTRITO NACIONAL"/>
    <n v="500000"/>
    <n v="0"/>
    <n v="0"/>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 "/>
    <s v="01 - DISTRITO NACIONAL"/>
    <n v="15086972"/>
    <n v="427217.66999999993"/>
    <n v="213041.80000000002"/>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 "/>
    <s v="01 - DISTRITO NACIONAL"/>
    <n v="1641966"/>
    <n v="783966"/>
    <n v="299014.37"/>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 "/>
    <s v="01 - DISTRITO NACIONAL"/>
    <n v="0"/>
    <n v="99000"/>
    <n v="84960"/>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 "/>
    <s v="01 - DISTRITO NACIONAL"/>
    <n v="0"/>
    <n v="170000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 "/>
    <s v="01 - DISTRITO NACIONAL"/>
    <n v="0"/>
    <n v="4861461"/>
    <n v="550573.63"/>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 "/>
    <s v="99 - MULTIPROVINCIAL"/>
    <n v="0"/>
    <n v="13757780"/>
    <n v="1222459.1099999999"/>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 "/>
    <s v="99 - MULTIPROVINCIAL"/>
    <n v="0"/>
    <n v="3332254"/>
    <n v="817653.73"/>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3 - EQUIPO E INSTRUMENTAL, CIENTÍFICO Y LABORATORIO"/>
    <s v="N"/>
    <s v="00 - N/A"/>
    <s v="10 - FONDO GENERAL"/>
    <s v=" "/>
    <s v="01 - DISTRITO NACIONAL"/>
    <n v="0"/>
    <n v="4800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4 - VEHÍCULOS Y EQUIPO DE TRANSPORTE, TRACCIÓN Y ELEVACIÓN"/>
    <s v="N"/>
    <s v="00 - N/A"/>
    <s v="10 - FONDO GENERAL"/>
    <s v=" "/>
    <s v="99 - MULTIPROVINCIAL"/>
    <n v="0"/>
    <n v="13634400"/>
    <n v="1363440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 "/>
    <s v="01 - DISTRITO NACIONAL"/>
    <n v="0"/>
    <n v="1289992"/>
    <n v="97595.959999999992"/>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 "/>
    <s v="99 - MULTIPROVINCIAL"/>
    <n v="0"/>
    <n v="1787569"/>
    <n v="191077.92"/>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 "/>
    <s v="99 - MULTIPROVINCIAL"/>
    <n v="0"/>
    <n v="220000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8 - BIENES INTANGIBLES"/>
    <s v="N"/>
    <s v="00 - N/A"/>
    <s v="10 - FONDO GENERAL"/>
    <s v=" "/>
    <s v="99 - MULTIPROVINCIAL"/>
    <n v="0"/>
    <n v="13714060"/>
    <n v="10521819.379999999"/>
  </r>
  <r>
    <s v="2024"/>
    <x v="0"/>
    <x v="0"/>
    <x v="1"/>
    <x v="7"/>
    <s v="2 - Poder Ejecutivo"/>
    <s v="0222 - MINISTERIO DE ENERGIA Y MINAS"/>
    <s v="0001 - MINISTERIO DE ENERGIA Y MINAS"/>
    <s v="2 - SERVICIOS ECONÓMICOS"/>
    <s v="2.4 - Energía y combustible"/>
    <s v="2.4.03 - Combustible"/>
    <s v="2.6 - BIENES MUEBLES, INMUEBLES E INTANGIBLES"/>
    <s v="2.6.3 - EQUIPO E INSTRUMENTAL, CIENTÍFICO Y LABORATORIO"/>
    <s v="N"/>
    <s v="00 - N/A"/>
    <s v="10 - FONDO GENERAL"/>
    <s v=" "/>
    <s v="99 - MULTIPROVINCIAL"/>
    <n v="0"/>
    <n v="0"/>
    <n v="0"/>
  </r>
  <r>
    <s v="2024"/>
    <x v="0"/>
    <x v="0"/>
    <x v="1"/>
    <x v="7"/>
    <s v="2 - Poder Ejecutivo"/>
    <s v="0222 - MINISTERIO DE ENERGIA Y MINAS"/>
    <s v="0001 - MINISTERIO DE ENERGIA Y MINAS"/>
    <s v="2 - SERVICIOS ECONÓMICOS"/>
    <s v="2.4 - Energía y combustible"/>
    <s v="2.4.03 - Combustible"/>
    <s v="2.6 - BIENES MUEBLES, INMUEBLES E INTANGIBLES"/>
    <s v="2.6.5 - MAQUINARIA, OTROS EQUIPOS Y HERRAMIENTAS"/>
    <s v="N"/>
    <s v="00 - N/A"/>
    <s v="10 - FONDO GENERAL"/>
    <s v=" "/>
    <s v="99 - MULTIPROVINCIAL"/>
    <n v="0"/>
    <n v="206500"/>
    <n v="0"/>
  </r>
  <r>
    <s v="2024"/>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N"/>
    <s v="00 - N/A"/>
    <s v="10 - FONDO GENERAL"/>
    <s v=" "/>
    <s v="99 - MULTIPROVINCIAL"/>
    <n v="0"/>
    <n v="0"/>
    <n v="0"/>
  </r>
  <r>
    <s v="2024"/>
    <x v="0"/>
    <x v="0"/>
    <x v="1"/>
    <x v="7"/>
    <s v="2 - Poder Ejecutivo"/>
    <s v="0222 - MINISTERIO DE ENERGIA Y MINAS"/>
    <s v="0001 - MINISTERIO DE ENERGIA Y MINAS"/>
    <s v="2 - SERVICIOS ECONÓMICOS"/>
    <s v="2.4 - Energía y combustible"/>
    <s v="2.4.08 - Energía eléctrica de fuentes nucleares"/>
    <s v="2.7 - OBRAS"/>
    <s v="2.7.1 - OBRAS EN EDIFICACIONES"/>
    <s v="N"/>
    <s v="00 - N/A"/>
    <s v="10 - FONDO GENERAL"/>
    <s v=" "/>
    <s v="99 - MULTIPROVINCIAL"/>
    <n v="0"/>
    <n v="43400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 "/>
    <s v="99 - MULTIPROVINCIAL"/>
    <n v="44742478"/>
    <n v="23959603"/>
    <n v="8600626.4499999993"/>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 "/>
    <s v="99 - MULTIPROVINCIAL"/>
    <n v="1905481"/>
    <n v="2890169"/>
    <n v="1815224.57"/>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 "/>
    <s v="99 - MULTIPROVINCIAL"/>
    <n v="2641148"/>
    <n v="8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 "/>
    <s v="99 - MULTIPROVINCIAL"/>
    <n v="18562530"/>
    <n v="27714590"/>
    <n v="19416626.07"/>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 "/>
    <s v="99 - MULTIPROVINCIAL"/>
    <n v="0"/>
    <n v="12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 "/>
    <s v="99 - MULTIPROVINCIAL"/>
    <n v="32817463"/>
    <n v="13600643"/>
    <n v="3630062.92"/>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 "/>
    <s v="99 - MULTIPROVINCIAL"/>
    <n v="5000000"/>
    <n v="38730219"/>
    <n v="2202056.98"/>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 "/>
    <s v="99 - MULTIPROVINCIAL"/>
    <n v="0"/>
    <n v="1491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 "/>
    <s v="99 - MULTIPROVINCIAL"/>
    <n v="0"/>
    <n v="234000"/>
    <n v="3776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 "/>
    <s v="99 - MULTIPROVINCIAL"/>
    <n v="23650000"/>
    <n v="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 "/>
    <s v="99 - MULTIPROVINCIAL"/>
    <n v="0"/>
    <n v="41150"/>
    <n v="29863.200000000001"/>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 "/>
    <s v="99 - MULTIPROVINCIAL"/>
    <n v="86115852"/>
    <n v="21719717"/>
    <n v="3020733.9299999997"/>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 "/>
    <s v="99 - MULTIPROVINCIAL"/>
    <n v="17996"/>
    <n v="717676"/>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287000"/>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 "/>
    <s v="99 - MULTIPROVINCIAL"/>
    <n v="174019"/>
    <n v="7195514"/>
    <n v="2971042.57"/>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 "/>
    <s v="99 - MULTIPROVINCIAL"/>
    <n v="0"/>
    <n v="18831535"/>
    <n v="4596524.32"/>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500000"/>
    <n v="0"/>
  </r>
  <r>
    <s v="2024"/>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N"/>
    <s v="00 - N/A"/>
    <s v="10 - FONDO GENERAL"/>
    <s v=" "/>
    <s v="99 - MULTIPROVINCIAL"/>
    <n v="0"/>
    <n v="30450000"/>
    <n v="6088333.7999999998"/>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 "/>
    <s v="99 - MULTIPROVINCIAL"/>
    <n v="117230"/>
    <n v="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 "/>
    <s v="99 - MULTIPROVINCIAL"/>
    <n v="155564"/>
    <n v="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 "/>
    <s v="99 - MULTIPROVINCIAL"/>
    <n v="4000000"/>
    <n v="9204"/>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 "/>
    <s v="99 - MULTIPROVINCIAL"/>
    <n v="8579464"/>
    <n v="1111000"/>
    <n v="109320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7 - OBRAS"/>
    <s v="2.7.1 - OBRAS EN EDIFICACIONES"/>
    <s v="N"/>
    <s v="00 - N/A"/>
    <s v="10 - FONDO GENERAL"/>
    <s v=" "/>
    <s v="99 - MULTIPROVINCIAL"/>
    <n v="0"/>
    <n v="5525000"/>
    <n v="3811391.01"/>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 "/>
    <s v="99 - MULTIPROVINCIAL"/>
    <n v="1250000"/>
    <n v="1295000"/>
    <n v="902185.44"/>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2 - MOBILIARIO Y EQUIPO DE AUDIO, AUDIOVISUAL, RECREATIVO Y EDUCACIONAL"/>
    <s v="N"/>
    <s v="00 - N/A"/>
    <s v="10 - FONDO GENERAL"/>
    <s v=" "/>
    <s v="99 - MULTIPROVINCIAL"/>
    <n v="150000"/>
    <n v="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3 - EQUIPO E INSTRUMENTAL, CIENTÍFICO Y LABORATORIO"/>
    <s v="N"/>
    <s v="00 - N/A"/>
    <s v="10 - FONDO GENERAL"/>
    <s v=" "/>
    <s v="99 - MULTIPROVINCIAL"/>
    <n v="40000"/>
    <n v="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20 - FONDOS CON DESTINO ESPECÍFICO"/>
    <s v=" "/>
    <s v="99 - MULTIPROVINCIAL"/>
    <n v="1609077"/>
    <n v="125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 "/>
    <s v="99 - MULTIPROVINCIAL"/>
    <n v="450000"/>
    <n v="450000"/>
    <n v="158805.96"/>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 "/>
    <s v="99 - MULTIPROVINCIAL"/>
    <n v="0"/>
    <n v="30000"/>
    <n v="19304.8"/>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 "/>
    <s v="99 - MULTIPROVINCIAL"/>
    <n v="1050000"/>
    <n v="1050000"/>
    <n v="0"/>
  </r>
  <r>
    <s v="2024"/>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n v="14640"/>
    <s v="99 - MULTIPROVINCIAL"/>
    <n v="0"/>
    <n v="2078992"/>
    <n v="49524.88"/>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81961307"/>
    <n v="254397072.29000002"/>
    <n v="70385622.289999992"/>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118946174"/>
    <n v="883319557.94000018"/>
    <n v="529275879.74000001"/>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10 - FONDO GENERAL"/>
    <n v="14649"/>
    <s v="32 - SANTO DOMINGO"/>
    <n v="0"/>
    <n v="136219979"/>
    <n v="126198434.47"/>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10 - FONDO GENERAL"/>
    <n v="14649"/>
    <s v="32 - SANTO DOMINGO"/>
    <n v="0"/>
    <n v="12287082"/>
    <n v="9793360.5"/>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718629256"/>
    <n v="1173664848"/>
    <n v="831267349.46000051"/>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3910828"/>
    <n v="31310828"/>
    <n v="17433593.88000000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21668804"/>
    <n v="26668804"/>
    <n v="21399195.52000000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8 - CONSTRUCCIÓN DEL HOSPITAL DE VILLA HERMOSA EN LA PROVINCIA DE LA ROMANA"/>
    <s v="10 - FONDO GENERAL"/>
    <n v="14125"/>
    <s v="12 - LA ROMANA"/>
    <n v="4046326"/>
    <n v="4046326"/>
    <n v="1278962.71"/>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0"/>
    <n v="62800812"/>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951685.4099999964"/>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0"/>
    <n v="5022368.189999997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30080292"/>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46287347"/>
    <n v="104453064"/>
    <n v="103452920.3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94392520"/>
    <n v="133301926.6500001"/>
    <n v="46077895.5"/>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275521419"/>
    <n v="179731647"/>
    <n v="78740730.300000012"/>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243336587"/>
    <n v="369340921"/>
    <n v="366340916.1500000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200615327"/>
    <n v="304214807"/>
    <n v="194214798.0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5284479"/>
    <n v="55170791"/>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38785595"/>
    <n v="18086230.340000004"/>
    <n v="18086230.3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0"/>
    <n v="21094971.630000003"/>
    <n v="21094971.030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256993362"/>
    <n v="296991751"/>
    <n v="12699175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58600426"/>
    <n v="63655574.850000001"/>
    <n v="39590562.59999999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322518567"/>
    <n v="515218567"/>
    <n v="275218566.30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60011148"/>
    <n v="50642147.280000001"/>
    <n v="50642147.1700000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46400670"/>
    <n v="105009725"/>
    <n v="85009706.159999996"/>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317136301"/>
    <n v="217019954.06999999"/>
    <n v="0"/>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524142828"/>
    <n v="1147275735.6300001"/>
    <n v="874107706.66999996"/>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0"/>
    <n v="75713095"/>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0346096"/>
    <n v="10346096"/>
    <n v="2529346.9700000002"/>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26655240"/>
    <n v="14655240"/>
    <n v="10351595.95999999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10000000"/>
    <n v="5384426.8999999985"/>
    <n v="4007159.38"/>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67635236"/>
    <n v="31255011"/>
    <n v="26372421.1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0"/>
    <n v="124286905"/>
    <n v="0"/>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166366052"/>
    <n v="203521856"/>
    <n v="147014765.24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 "/>
    <s v="99 - MULTIPROVINCIAL"/>
    <n v="9060000"/>
    <n v="18200000"/>
    <n v="16508066.07"/>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 "/>
    <s v="99 - MULTIPROVINCIAL"/>
    <n v="42450000"/>
    <n v="11132777"/>
    <n v="1695939.6599999997"/>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 "/>
    <s v="99 - MULTIPROVINCIAL"/>
    <n v="205000"/>
    <n v="205000"/>
    <n v="131605.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 "/>
    <s v="99 - MULTIPROVINCIAL"/>
    <n v="2005000"/>
    <n v="3505000"/>
    <n v="2577226.180000000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 "/>
    <s v="99 - MULTIPROVINCIAL"/>
    <n v="100000"/>
    <n v="13454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 "/>
    <s v="99 - MULTIPROVINCIAL"/>
    <n v="700000"/>
    <n v="5100000"/>
    <n v="129782.51999999955"/>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 "/>
    <s v="99 - MULTIPROVINCIAL"/>
    <n v="215000"/>
    <n v="215000"/>
    <n v="28389.8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 "/>
    <s v="99 - MULTIPROVINCIAL"/>
    <n v="51515000"/>
    <n v="52945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 "/>
    <s v="99 - MULTIPROVINCIAL"/>
    <n v="1205000"/>
    <n v="2205000"/>
    <n v="863523.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 "/>
    <s v="99 - MULTIPROVINCIAL"/>
    <n v="2030000"/>
    <n v="11417223"/>
    <n v="10074236.98"/>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 "/>
    <s v="99 - MULTIPROVINCIAL"/>
    <n v="0"/>
    <n v="1800000"/>
    <n v="1190536.2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 "/>
    <s v="99 - MULTIPROVINCIAL"/>
    <n v="50000000"/>
    <n v="4306000"/>
    <n v="39772.0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 "/>
    <s v="99 - MULTIPROVINCIAL"/>
    <n v="10000"/>
    <n v="10000"/>
    <n v="0"/>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 "/>
    <s v="99 - MULTIPROVINCIAL"/>
    <n v="805050000"/>
    <n v="27115663"/>
    <n v="14932810.23"/>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 "/>
    <s v="99 - MULTIPROVINCIAL"/>
    <n v="15050000"/>
    <n v="10050000"/>
    <n v="8161323.7800000003"/>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 "/>
    <s v="99 - MULTIPROVINCIAL"/>
    <n v="0"/>
    <n v="130000000"/>
    <n v="100610791.05"/>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 "/>
    <s v="99 - MULTIPROVINCIAL"/>
    <n v="24626688"/>
    <n v="85626688"/>
    <n v="81152126"/>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3993197"/>
    <n v="3993197"/>
    <n v="1008353"/>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4 - VEHÍCULOS Y EQUIPO DE TRANSPORTE, TRACCIÓN Y ELEVACIÓN"/>
    <s v="N"/>
    <s v="00 - N/A"/>
    <s v="10 - FONDO GENERAL"/>
    <s v=" "/>
    <s v="99 - MULTIPROVINCIAL"/>
    <n v="3124640"/>
    <n v="3124640"/>
    <n v="1692513"/>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20917196"/>
    <n v="20917196"/>
    <n v="16142158"/>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 "/>
    <s v="99 - MULTIPROVINCIAL"/>
    <n v="3255875"/>
    <n v="3255875"/>
    <n v="1696805"/>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 "/>
    <s v="99 - MULTIPROVINCIAL"/>
    <n v="4277005"/>
    <n v="4277005"/>
    <n v="2610463"/>
  </r>
  <r>
    <s v="2024"/>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 "/>
    <s v="99 - MULTIPROVINCIAL"/>
    <n v="163064100"/>
    <n v="180373584"/>
    <n v="173103275"/>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 "/>
    <s v="99 - MULTIPROVINCIAL"/>
    <n v="33162701"/>
    <n v="33162701"/>
    <n v="32676731"/>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 "/>
    <s v="99 - MULTIPROVINCIAL"/>
    <n v="263440"/>
    <n v="263440"/>
    <n v="26344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3 - EQUIPO E INSTRUMENTAL, CIENTÍFICO Y LABORATORIO"/>
    <s v="N"/>
    <s v="00 - N/A"/>
    <s v="10 - FONDO GENERAL"/>
    <s v=" "/>
    <s v="99 - MULTIPROVINCIAL"/>
    <n v="435003"/>
    <n v="435003"/>
    <n v="435003"/>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 "/>
    <s v="99 - MULTIPROVINCIAL"/>
    <n v="2130000"/>
    <n v="2130000"/>
    <n v="213000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 "/>
    <s v="99 - MULTIPROVINCIAL"/>
    <n v="4218947"/>
    <n v="4218947"/>
    <n v="4218947"/>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 "/>
    <s v="99 - MULTIPROVINCIAL"/>
    <n v="3152418"/>
    <n v="3152418"/>
    <n v="3152418"/>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 "/>
    <s v="99 - MULTIPROVINCIAL"/>
    <n v="36646638"/>
    <n v="36646638"/>
    <n v="32146638"/>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 "/>
    <s v="99 - MULTIPROVINCIAL"/>
    <n v="26699362"/>
    <n v="26699362"/>
    <n v="18532797.969999999"/>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000000"/>
    <n v="1000000"/>
    <n v="100000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 "/>
    <s v="99 - MULTIPROVINCIAL"/>
    <n v="2750000"/>
    <n v="5151045.72"/>
    <n v="3115880.0799999996"/>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100000"/>
    <n v="873505.7699999999"/>
    <n v="473505.77"/>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 "/>
    <s v="99 - MULTIPROVINCIAL"/>
    <n v="5000000"/>
    <n v="3688444"/>
    <n v="368476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300000"/>
    <n v="204158.88"/>
    <n v="204158.88"/>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 "/>
    <s v="99 - MULTIPROVINCIAL"/>
    <n v="100000"/>
    <n v="326944.96000000002"/>
    <n v="326944.96000000002"/>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 "/>
    <s v="99 - MULTIPROVINCIAL"/>
    <n v="1050000"/>
    <n v="0"/>
    <n v="0"/>
  </r>
  <r>
    <s v="2024"/>
    <x v="0"/>
    <x v="0"/>
    <x v="1"/>
    <x v="7"/>
    <s v="7 - Defensor del Pueblo"/>
    <s v="0404 - DEFENSOR DEL PUEBLO"/>
    <s v="0001 - DEFENSOR DEL PUEBLO"/>
    <s v="1 - SERVICIOS  GENERALES"/>
    <s v="1.4 - Justicia, orden público y seguridad"/>
    <s v="1.4.03 - Administración y servicios de justicia"/>
    <s v="2.7 - OBRAS"/>
    <s v="2.7.1 - OBRAS EN EDIFICACIONES"/>
    <s v="N"/>
    <s v="00 - N/A"/>
    <s v="10 - FONDO GENERAL"/>
    <s v=" "/>
    <s v="99 - MULTIPROVINCIAL"/>
    <n v="1000000"/>
    <n v="500000"/>
    <n v="0"/>
  </r>
  <r>
    <s v="2024"/>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220125275"/>
    <n v="220125275"/>
    <n v="220125275.00000003"/>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 "/>
    <s v="99 - MULTIPROVINCIAL"/>
    <n v="7207067"/>
    <n v="7207067"/>
    <n v="6180295.8599999994"/>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 "/>
    <s v="99 - MULTIPROVINCIAL"/>
    <n v="100000"/>
    <n v="150000"/>
    <n v="124996.12"/>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 "/>
    <s v="99 - MULTIPROVINCIAL"/>
    <n v="3500000"/>
    <n v="3450000"/>
    <n v="215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 "/>
    <s v="99 - MULTIPROVINCIAL"/>
    <n v="2000000"/>
    <n v="2000000"/>
    <n v="20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 "/>
    <s v="99 - MULTIPROVINCIAL"/>
    <n v="5000000"/>
    <n v="5000000"/>
    <n v="4383918.93"/>
  </r>
  <r>
    <s v="2024"/>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600"/>
    <n v="101600"/>
    <n v="0"/>
  </r>
  <r>
    <s v="2024"/>
    <x v="0"/>
    <x v="0"/>
    <x v="1"/>
    <x v="8"/>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 "/>
    <s v="99 - MULTIPROVINCIAL"/>
    <n v="561201"/>
    <n v="0"/>
    <n v="0"/>
  </r>
  <r>
    <s v="2024"/>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 "/>
    <s v="99 - MULTIPROVINCIAL"/>
    <n v="0"/>
    <n v="80000"/>
    <n v="0"/>
  </r>
  <r>
    <s v="2024"/>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9 - EDIFICIOS, ESTRUCTURAS, TIERRAS, TERRENOS Y OBJETOS DE VALOR"/>
    <s v="N"/>
    <s v="00 - N/A"/>
    <s v="40 - TRANSFERENCIAS"/>
    <s v=" "/>
    <s v="99 - MULTIPROVINCIAL"/>
    <n v="0"/>
    <n v="1762000"/>
    <n v="1307912"/>
  </r>
  <r>
    <s v="2024"/>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 "/>
    <s v="99 - MULTIPROVINCIAL"/>
    <n v="550000"/>
    <n v="200000"/>
    <n v="0"/>
  </r>
  <r>
    <s v="2024"/>
    <x v="0"/>
    <x v="0"/>
    <x v="1"/>
    <x v="8"/>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166000"/>
    <n v="165648.4"/>
  </r>
  <r>
    <s v="2024"/>
    <x v="0"/>
    <x v="0"/>
    <x v="1"/>
    <x v="8"/>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20 - FONDOS CON DESTINO ESPECÍFICO"/>
    <s v=" "/>
    <s v="99 - MULTIPROVINCIAL"/>
    <n v="0"/>
    <n v="472001"/>
    <n v="441320"/>
  </r>
  <r>
    <s v="2024"/>
    <x v="0"/>
    <x v="0"/>
    <x v="1"/>
    <x v="8"/>
    <s v="2 - Poder Ejecutivo"/>
    <s v="0201 - PRESIDENCIA DE LA REPÚBLICA"/>
    <s v="0015 - DIRECCIÓN GENERAL DE DESARROLLO DE LA COMUNIDAD"/>
    <s v="4 - SERVICIOS SOCIALES"/>
    <s v="4.5 - Protección social"/>
    <s v="4.5.10 - Asistencia social"/>
    <s v="2.6 - BIENES MUEBLES, INMUEBLES E INTANGIBLES"/>
    <s v="2.6.9 - EDIFICIOS, ESTRUCTURAS, TIERRAS, TERRENOS Y OBJETOS DE VALOR"/>
    <s v="N"/>
    <s v="00 - N/A"/>
    <s v="10 - FONDO GENERAL"/>
    <s v=" "/>
    <s v="99 - MULTIPROVINCIAL"/>
    <n v="0"/>
    <n v="6372"/>
    <n v="0"/>
  </r>
  <r>
    <s v="2024"/>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 "/>
    <s v="99 - MULTIPROVINCIAL"/>
    <n v="28000"/>
    <n v="0"/>
    <n v="0"/>
  </r>
  <r>
    <s v="2024"/>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 "/>
    <s v="99 - MULTIPROVINCIAL"/>
    <n v="1205000"/>
    <n v="1205000"/>
    <n v="349999.8"/>
  </r>
  <r>
    <s v="2024"/>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500000"/>
    <n v="75000"/>
    <n v="0"/>
  </r>
  <r>
    <s v="2024"/>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 "/>
    <s v="99 - MULTIPROVINCIAL"/>
    <n v="713606"/>
    <n v="336229.6"/>
    <n v="0"/>
  </r>
  <r>
    <s v="2024"/>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 "/>
    <s v="99 - MULTIPROVINCIAL"/>
    <n v="0"/>
    <n v="0"/>
    <n v="0"/>
  </r>
  <r>
    <s v="2024"/>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 "/>
    <s v="99 - MULTIPROVINCIAL"/>
    <n v="0"/>
    <n v="315060"/>
    <n v="0"/>
  </r>
  <r>
    <s v="2024"/>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 "/>
    <s v="99 - MULTIPROVINCIAL"/>
    <n v="0"/>
    <n v="107000"/>
    <n v="106200"/>
  </r>
  <r>
    <s v="2024"/>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 "/>
    <s v="99 - MULTIPROVINCIAL"/>
    <n v="0"/>
    <n v="4828250"/>
    <n v="35400"/>
  </r>
  <r>
    <s v="2024"/>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20 - FONDOS CON DESTINO ESPECÍFICO"/>
    <s v=" "/>
    <s v="99 - MULTIPROVINCIAL"/>
    <n v="0"/>
    <n v="3000000"/>
    <n v="0"/>
  </r>
  <r>
    <s v="2024"/>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 "/>
    <s v="99 - MULTIPROVINCIAL"/>
    <n v="0"/>
    <n v="0"/>
    <n v="0"/>
  </r>
  <r>
    <s v="2024"/>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 "/>
    <s v="99 - MULTIPROVINCIAL"/>
    <n v="0"/>
    <n v="3950000"/>
    <n v="2205420"/>
  </r>
  <r>
    <s v="2024"/>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 "/>
    <s v="99 - MULTIPROVINCIAL"/>
    <n v="0"/>
    <n v="180000"/>
    <n v="0"/>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 "/>
    <s v="99 - MULTIPROVINCIAL"/>
    <n v="0"/>
    <n v="250000"/>
    <n v="429714.69999999995"/>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38511896"/>
    <n v="7572001"/>
  </r>
  <r>
    <s v="2024"/>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 "/>
    <s v="99 - MULTIPROVINCIAL"/>
    <n v="0"/>
    <n v="1652"/>
    <n v="1652"/>
  </r>
  <r>
    <s v="2024"/>
    <x v="0"/>
    <x v="0"/>
    <x v="1"/>
    <x v="8"/>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9 - EDIFICIOS, ESTRUCTURAS, TIERRAS, TERRENOS Y OBJETOS DE VALOR"/>
    <s v="N"/>
    <s v="00 - N/A"/>
    <s v="10 - FONDO GENERAL"/>
    <s v=" "/>
    <s v="99 - MULTIPROVINCIAL"/>
    <n v="0"/>
    <n v="163839"/>
    <n v="163838.28"/>
  </r>
  <r>
    <s v="2024"/>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 "/>
    <s v="99 - MULTIPROVINCIAL"/>
    <n v="0"/>
    <n v="347700"/>
    <n v="330400"/>
  </r>
  <r>
    <s v="2024"/>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 "/>
    <s v="01 - DISTRITO NACIONAL"/>
    <n v="0"/>
    <n v="200000"/>
    <n v="412725.8"/>
  </r>
  <r>
    <s v="2024"/>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0"/>
    <n v="0"/>
    <n v="0"/>
  </r>
  <r>
    <s v="2024"/>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15600"/>
    <n v="0"/>
    <n v="0"/>
  </r>
  <r>
    <s v="2024"/>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3000000"/>
    <n v="1431290"/>
    <n v="0"/>
  </r>
  <r>
    <s v="2024"/>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0"/>
    <n v="593260.80000000005"/>
    <n v="0"/>
  </r>
  <r>
    <s v="2024"/>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0"/>
    <n v="169920"/>
    <n v="169920"/>
  </r>
  <r>
    <s v="2024"/>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 "/>
    <s v="99 - MULTIPROVINCIAL"/>
    <n v="448000"/>
    <n v="28000"/>
    <n v="0"/>
  </r>
  <r>
    <s v="2024"/>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 "/>
    <s v="99 - MULTIPROVINCIAL"/>
    <n v="0"/>
    <n v="250000"/>
    <n v="0"/>
  </r>
  <r>
    <s v="2024"/>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 "/>
    <s v="99 - MULTIPROVINCIAL"/>
    <n v="1600000"/>
    <n v="1600000"/>
    <n v="1360000.03"/>
  </r>
  <r>
    <s v="2024"/>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9 - EDIFICIOS, ESTRUCTURAS, TIERRAS, TERRENOS Y OBJETOS DE VALOR"/>
    <s v="N"/>
    <s v="00 - N/A"/>
    <s v="10 - FONDO GENERAL"/>
    <s v=" "/>
    <s v="99 - MULTIPROVINCIAL"/>
    <n v="100000"/>
    <n v="0"/>
    <n v="0"/>
  </r>
  <r>
    <s v="2024"/>
    <x v="0"/>
    <x v="0"/>
    <x v="1"/>
    <x v="8"/>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 "/>
    <s v="99 - MULTIPROVINCIAL"/>
    <n v="200000"/>
    <n v="10000"/>
    <n v="0"/>
  </r>
  <r>
    <s v="2024"/>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 "/>
    <s v="99 - MULTIPROVINCIAL"/>
    <n v="0"/>
    <n v="1200000"/>
    <n v="1085600"/>
  </r>
  <r>
    <s v="2024"/>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 "/>
    <s v="99 - MULTIPROVINCIAL"/>
    <n v="0"/>
    <n v="700000"/>
    <n v="0"/>
  </r>
  <r>
    <s v="2024"/>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 "/>
    <s v="99 - MULTIPROVINCIAL"/>
    <n v="0"/>
    <n v="290000"/>
    <n v="280222.18"/>
  </r>
  <r>
    <s v="2024"/>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9 - EDIFICIOS, ESTRUCTURAS, TIERRAS, TERRENOS Y OBJETOS DE VALOR"/>
    <s v="N"/>
    <s v="00 - N/A"/>
    <s v="10 - FONDO GENERAL"/>
    <s v=" "/>
    <s v="99 - MULTIPROVINCIAL"/>
    <n v="0"/>
    <n v="50000"/>
    <n v="41300"/>
  </r>
  <r>
    <s v="2024"/>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 "/>
    <s v="99 - MULTIPROVINCIAL"/>
    <n v="100000"/>
    <n v="0"/>
    <n v="0"/>
  </r>
  <r>
    <s v="2024"/>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N"/>
    <s v="00 - N/A"/>
    <s v="10 - FONDO GENERAL"/>
    <s v=" "/>
    <s v="99 - MULTIPROVINCIAL"/>
    <n v="0"/>
    <n v="2618490"/>
    <n v="1118489.8999999999"/>
  </r>
  <r>
    <s v="2024"/>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2000000"/>
    <n v="0"/>
  </r>
  <r>
    <s v="2024"/>
    <x v="0"/>
    <x v="0"/>
    <x v="1"/>
    <x v="8"/>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9 - EDIFICIOS, ESTRUCTURAS, TIERRAS, TERRENOS Y OBJETOS DE VALOR"/>
    <s v="N"/>
    <s v="00 - N/A"/>
    <s v="10 - FONDO GENERAL"/>
    <s v=" "/>
    <s v="99 - MULTIPROVINCIAL"/>
    <n v="120596"/>
    <n v="0"/>
    <n v="0"/>
  </r>
  <r>
    <s v="2024"/>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 "/>
    <s v="99 - MULTIPROVINCIAL"/>
    <n v="0"/>
    <n v="100000000"/>
    <n v="83333330"/>
  </r>
  <r>
    <s v="2024"/>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 "/>
    <s v="99 - MULTIPROVINCIAL"/>
    <n v="0"/>
    <n v="54500000"/>
    <n v="45500000"/>
  </r>
  <r>
    <s v="2024"/>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 "/>
    <s v="99 - MULTIPROVINCIAL"/>
    <n v="0"/>
    <n v="15000"/>
    <n v="0"/>
  </r>
  <r>
    <s v="2024"/>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 "/>
    <s v="99 - MULTIPROVINCIAL"/>
    <n v="100000"/>
    <n v="100000"/>
    <n v="0"/>
  </r>
  <r>
    <s v="2024"/>
    <x v="0"/>
    <x v="0"/>
    <x v="1"/>
    <x v="9"/>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 "/>
    <s v="99 - MULTIPROVINCIAL"/>
    <n v="0"/>
    <n v="300000"/>
    <n v="0"/>
  </r>
  <r>
    <s v="2024"/>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97433500"/>
    <n v="80993333.930000007"/>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 "/>
    <s v="99 - MULTIPROVINCIAL"/>
    <n v="1500000000"/>
    <n v="1501405000"/>
    <n v="1404515.9"/>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 "/>
    <s v="99 - MULTIPROVINCIAL"/>
    <n v="10000000"/>
    <n v="0"/>
    <n v="0"/>
  </r>
  <r>
    <s v="2024"/>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 "/>
    <s v="99 - MULTIPROVINCIAL"/>
    <n v="0"/>
    <n v="4502267"/>
    <n v="2300566.7999999998"/>
  </r>
  <r>
    <s v="2024"/>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 "/>
    <s v="99 - MULTIPROVINCIAL"/>
    <n v="0"/>
    <n v="129850000"/>
    <n v="58328354.109999999"/>
  </r>
  <r>
    <s v="2024"/>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 "/>
    <s v="99 - MULTIPROVINCIAL"/>
    <n v="0"/>
    <n v="126050000"/>
    <n v="89379140.409999996"/>
  </r>
  <r>
    <s v="2024"/>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 "/>
    <s v="99 - MULTIPROVINCIAL"/>
    <n v="3600000"/>
    <n v="3600000"/>
    <n v="0"/>
  </r>
  <r>
    <s v="2024"/>
    <x v="0"/>
    <x v="0"/>
    <x v="1"/>
    <x v="9"/>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 "/>
    <s v="99 - MULTIPROVINCIAL"/>
    <n v="81807335"/>
    <n v="18749445.909999996"/>
    <n v="0"/>
  </r>
  <r>
    <s v="2024"/>
    <x v="0"/>
    <x v="0"/>
    <x v="1"/>
    <x v="9"/>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 "/>
    <s v="99 - MULTIPROVINCIAL"/>
    <n v="1000000"/>
    <n v="500000"/>
    <n v="0"/>
  </r>
  <r>
    <s v="2024"/>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373376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3112837"/>
    <n v="300000001"/>
    <n v="134681910.34999999"/>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9000002"/>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s v="2 - SERVICIOS ECONÓMICOS"/>
    <s v="2.9 - Otros servicios económicos"/>
    <s v="2.9.01 - Comercio de distribución almacenamiento y depósito"/>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0"/>
    <n v="645733000"/>
    <n v="377553385.98000002"/>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38000000"/>
    <n v="0"/>
  </r>
  <r>
    <s v="2024"/>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 "/>
    <s v="99 - MULTIPROVINCIAL"/>
    <n v="15000000"/>
    <n v="980000"/>
    <n v="0"/>
  </r>
  <r>
    <s v="2024"/>
    <x v="0"/>
    <x v="0"/>
    <x v="1"/>
    <x v="9"/>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10 - FONDO GENERAL"/>
    <s v=" "/>
    <s v="99 - MULTIPROVINCIAL"/>
    <n v="670000"/>
    <n v="0"/>
    <n v="0"/>
  </r>
  <r>
    <s v="2024"/>
    <x v="0"/>
    <x v="0"/>
    <x v="1"/>
    <x v="9"/>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 "/>
    <s v="99 - MULTIPROVINCIAL"/>
    <n v="10000"/>
    <n v="0"/>
    <n v="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 "/>
    <s v="99 - MULTIPROVINCIAL"/>
    <n v="30000000"/>
    <n v="50000000"/>
    <n v="2199375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4 - TRANSFERENCIAS DE CAPITAL  A EMPRESAS PÚBLICAS NO FINANCIERAS"/>
    <s v="N"/>
    <s v="00 - N/A"/>
    <s v="10 - FONDO GENERAL"/>
    <s v=" "/>
    <s v="99 - MULTIPROVINCIAL"/>
    <n v="0"/>
    <n v="1000000"/>
    <n v="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9 - TRANSFERENCIAS DE CAPITAL A OTRAS INSTITUCIONES PÚBLICAS"/>
    <s v="N"/>
    <s v="00 - N/A"/>
    <s v="10 - FONDO GENERAL"/>
    <s v=" "/>
    <s v="99 - MULTIPROVINCIAL"/>
    <n v="0"/>
    <n v="0"/>
    <n v="0"/>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 "/>
    <s v="99 - MULTIPROVINCIAL"/>
    <n v="13000749992"/>
    <n v="25069853125"/>
    <n v="19300000000"/>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 "/>
    <s v="99 - MULTIPROVINCIAL"/>
    <n v="16026500008"/>
    <n v="2256646883"/>
    <n v="0"/>
  </r>
  <r>
    <s v="2024"/>
    <x v="0"/>
    <x v="0"/>
    <x v="1"/>
    <x v="10"/>
    <s v="2 - Poder Ejecutivo"/>
    <s v="0201 - PRESIDENCIA DE LA REPÚBLICA"/>
    <s v="0001 - MINISTERIO DE LA PRESIDENCIA"/>
    <s v="2 - SERVICIOS ECONÓMICOS"/>
    <s v="2.6 - Transporte"/>
    <s v="2.6.04 - Transporte aéreo"/>
    <s v="2.5 - TRANSFERENCIAS DE CAPITAL"/>
    <s v="2.5.2 - TRANSFERENCIAS DE CAPITAL AL GOBIERNO GENERAL  NACIONAL"/>
    <s v="N"/>
    <s v="00 - N/A"/>
    <s v="10 - FONDO GENERAL"/>
    <s v=" "/>
    <s v="99 - MULTIPROVINCIAL"/>
    <n v="0"/>
    <n v="800000000"/>
    <n v="800000000"/>
  </r>
  <r>
    <s v="2024"/>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 "/>
    <s v="99 - MULTIPROVINCIAL"/>
    <n v="0"/>
    <n v="17102550"/>
    <n v="17102550"/>
  </r>
  <r>
    <s v="2024"/>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1 - TRANSFERENCIAS DE CAPITAL AL SECTOR PRIVADO"/>
    <s v="N"/>
    <s v="00 - N/A"/>
    <s v="10 - FONDO GENERAL"/>
    <s v=" "/>
    <s v="99 - MULTIPROVINCIAL"/>
    <n v="0"/>
    <n v="50000000"/>
    <n v="50000000"/>
  </r>
  <r>
    <s v="2024"/>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 "/>
    <s v="99 - MULTIPROVINCIAL"/>
    <n v="0"/>
    <n v="648947225.54000008"/>
    <n v="648947225.54000008"/>
  </r>
  <r>
    <s v="2024"/>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 "/>
    <s v="99 - MULTIPROVINCIAL"/>
    <n v="0"/>
    <n v="13027901"/>
    <n v="13027901"/>
  </r>
  <r>
    <s v="2024"/>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 "/>
    <s v="99 - MULTIPROVINCIAL"/>
    <n v="0"/>
    <n v="43000000"/>
    <n v="43000000"/>
  </r>
  <r>
    <s v="2024"/>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 "/>
    <s v="99 - MULTIPROVINCIAL"/>
    <n v="0"/>
    <n v="14250000"/>
    <n v="14250000"/>
  </r>
  <r>
    <s v="2024"/>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 "/>
    <s v="99 - MULTIPROVINCIAL"/>
    <n v="0"/>
    <n v="8206492.1399999997"/>
    <n v="8206492.1399999997"/>
  </r>
  <r>
    <s v="2024"/>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 "/>
    <s v="99 - MULTIPROVINCIAL"/>
    <n v="0"/>
    <n v="15213507.5"/>
    <n v="15213507.5"/>
  </r>
  <r>
    <s v="2024"/>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70 - DONACION EXTERNA"/>
    <s v=" "/>
    <s v="99 - MULTIPROVINCIAL"/>
    <n v="0"/>
    <n v="5232321"/>
    <n v="5232321"/>
  </r>
  <r>
    <s v="2024"/>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 "/>
    <s v="99 - MULTIPROVINCIAL"/>
    <n v="0"/>
    <n v="242741197.81"/>
    <n v="242741197.81"/>
  </r>
  <r>
    <s v="2024"/>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 "/>
    <s v="99 - MULTIPROVINCIAL"/>
    <n v="0"/>
    <n v="4815548"/>
    <n v="4815548"/>
  </r>
  <r>
    <s v="2024"/>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 "/>
    <s v="99 - MULTIPROVINCIAL"/>
    <n v="0"/>
    <n v="327682529.46000004"/>
    <n v="327682529.46000004"/>
  </r>
  <r>
    <s v="2024"/>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 "/>
    <s v="99 - MULTIPROVINCIAL"/>
    <n v="0"/>
    <n v="219263809.28999999"/>
    <n v="219263809.28999999"/>
  </r>
  <r>
    <s v="2024"/>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 "/>
    <s v="99 - MULTIPROVINCIAL"/>
    <n v="0"/>
    <n v="10748714.91"/>
    <n v="10748714.91"/>
  </r>
  <r>
    <s v="2024"/>
    <x v="0"/>
    <x v="0"/>
    <x v="1"/>
    <x v="10"/>
    <s v="2 - Poder Ejecutivo"/>
    <s v="0201 - PRESIDENCIA DE LA REPÚBLICA"/>
    <s v="0010 - CONSEJO NACIONAL DE LA PERSONA ENVEJECIENTE"/>
    <s v="4 - SERVICIOS SOCIALES"/>
    <s v="4.5 - Protección social"/>
    <s v="4.5.10 - Asistencia social"/>
    <s v="2.5 - TRANSFERENCIAS DE CAPITAL"/>
    <s v="2.5.1 - TRANSFERENCIAS DE CAPITAL AL SECTOR PRIVADO"/>
    <s v="N"/>
    <s v="00 - N/A"/>
    <s v="10 - FONDO GENERAL"/>
    <s v=" "/>
    <s v="99 - MULTIPROVINCIAL"/>
    <n v="0"/>
    <n v="5540171.1600000001"/>
    <n v="5540171.1600000001"/>
  </r>
  <r>
    <s v="2024"/>
    <x v="0"/>
    <x v="0"/>
    <x v="1"/>
    <x v="10"/>
    <s v="2 - Poder Ejecutivo"/>
    <s v="0202 - MINISTERIO DE  INTERIOR Y POLICÍA"/>
    <s v="0001 - MINISTERIO DE INTERIOR Y POLICIA"/>
    <s v="1 - SERVICIOS  GENERALES"/>
    <s v="1.1 - Administración general"/>
    <s v="1.1.02 - Gestión administrativa, financiera, fiscal, económica y planificación"/>
    <s v="2.5 - TRANSFERENCIAS DE CAPITAL"/>
    <s v="2.5.3 - TRANSFERENCIAS DE CAPITAL A GOBIERNOS GENERALES LOCALES"/>
    <s v="N"/>
    <s v="00 - N/A"/>
    <s v="10 - FONDO GENERAL"/>
    <s v=" "/>
    <s v="99 - MULTIPROVINCIAL"/>
    <n v="0"/>
    <n v="3000000"/>
    <n v="3000000"/>
  </r>
  <r>
    <s v="2024"/>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 "/>
    <s v="99 - MULTIPROVINCIAL"/>
    <n v="0"/>
    <n v="482672926.60000008"/>
    <n v="82672926.599999994"/>
  </r>
  <r>
    <s v="2024"/>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 "/>
    <s v="99 - MULTIPROVINCIAL"/>
    <n v="8986100354"/>
    <n v="8986100354"/>
    <n v="7488405180"/>
  </r>
  <r>
    <s v="2024"/>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 "/>
    <s v="99 - MULTIPROVINCIAL"/>
    <n v="100000000"/>
    <n v="100000000"/>
    <n v="100000000"/>
  </r>
  <r>
    <s v="2024"/>
    <x v="0"/>
    <x v="0"/>
    <x v="1"/>
    <x v="10"/>
    <s v="2 - Poder Ejecutivo"/>
    <s v="0204 - MINISTERIO DE RELACIONES EXTERIORES"/>
    <s v="0001 - MINISTERIO DE RELACIONES EXTERIORES"/>
    <s v="1 - SERVICIOS  GENERALES"/>
    <s v="1.2 - Relaciones internacionales"/>
    <s v="1.2.02 - Relaciones internacionales desde oficinas en el exterior"/>
    <s v="2.5 - TRANSFERENCIAS DE CAPITAL"/>
    <s v="2.5.9 - TRANSFERENCIAS DE CAPITAL A OTRAS INSTITUCIONES PÚBLICAS"/>
    <s v="N"/>
    <s v="00 - N/A"/>
    <s v="10 - FONDO GENERAL"/>
    <s v=" "/>
    <s v="99 - MULTIPROVINCIAL"/>
    <n v="0"/>
    <n v="17555977"/>
    <n v="17430697.829999998"/>
  </r>
  <r>
    <s v="2024"/>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 "/>
    <s v="99 - MULTIPROVINCIAL"/>
    <n v="530422760"/>
    <n v="848422760"/>
    <n v="444464429.70000005"/>
  </r>
  <r>
    <s v="2024"/>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 "/>
    <s v="99 - MULTIPROVINCIAL"/>
    <n v="412049068"/>
    <n v="412049068"/>
    <n v="117785658.31"/>
  </r>
  <r>
    <s v="2024"/>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 "/>
    <s v="99 - MULTIPROVINCIAL"/>
    <n v="0"/>
    <n v="200000000"/>
    <n v="0"/>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 "/>
    <s v="99 - MULTIPROVINCIAL"/>
    <n v="7505310000"/>
    <n v="9305310000"/>
    <n v="8616399651.7199993"/>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 "/>
    <s v="99 - MULTIPROVINCIAL"/>
    <n v="2500000000"/>
    <n v="2500000000"/>
    <n v="2147539080.8599997"/>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 "/>
    <s v="99 - MULTIPROVINCIAL"/>
    <n v="3397182877"/>
    <n v="4989487546"/>
    <n v="1549726776.3499999"/>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 "/>
    <s v="99 - MULTIPROVINCIAL"/>
    <n v="0"/>
    <n v="25001800"/>
    <n v="24238100.809999999"/>
  </r>
  <r>
    <s v="2024"/>
    <x v="0"/>
    <x v="0"/>
    <x v="1"/>
    <x v="10"/>
    <s v="2 - Poder Ejecutivo"/>
    <s v="0207 - MINISTERIO DE SALUD PÚBLICA Y ASISTENCIA SOCIAL"/>
    <s v="0001 - MINISTERIO DE SALUD PUBLICA Y ASISTENCIA SOCIAL"/>
    <s v="4 - SERVICIOS SOCIALES"/>
    <s v="4.2 - Salud"/>
    <s v="4.2.01 - Servicios para pacientes externos"/>
    <s v="2.5 - TRANSFERENCIAS DE CAPITAL"/>
    <s v="2.5.2 - TRANSFERENCIAS DE CAPITAL AL GOBIERNO GENERAL  NACIONAL"/>
    <s v="N"/>
    <s v="00 - N/A"/>
    <s v="10 - FONDO GENERAL"/>
    <s v=" "/>
    <s v="99 - MULTIPROVINCIAL"/>
    <n v="17550000"/>
    <n v="17550000"/>
    <n v="0"/>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 "/>
    <s v="32 - SANTO DOMINGO"/>
    <n v="44834386"/>
    <n v="42928640"/>
    <n v="32196480.030000001"/>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 "/>
    <s v="99 - MULTIPROVINCIAL"/>
    <n v="81252358"/>
    <n v="50392041.969999999"/>
    <n v="18349753.75"/>
  </r>
  <r>
    <s v="2024"/>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 "/>
    <s v="99 - MULTIPROVINCIAL"/>
    <n v="673579969"/>
    <n v="673579969"/>
    <n v="502184976.74000001"/>
  </r>
  <r>
    <s v="2024"/>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 "/>
    <s v="99 - MULTIPROVINCIAL"/>
    <n v="1590619991"/>
    <n v="1590619991"/>
    <n v="1049105041.5199999"/>
  </r>
  <r>
    <s v="2024"/>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 "/>
    <s v="99 - MULTIPROVINCIAL"/>
    <n v="97621988"/>
    <n v="97621988"/>
    <n v="97621988"/>
  </r>
  <r>
    <s v="2024"/>
    <x v="0"/>
    <x v="0"/>
    <x v="1"/>
    <x v="10"/>
    <s v="2 - Poder Ejecutivo"/>
    <s v="0209 - MINISTERIO DE TRABAJO"/>
    <s v="0001 - MINISTERIO DE TRABAJO"/>
    <s v="4 - SERVICIOS SOCIALES"/>
    <s v="4.4 - Educación"/>
    <s v="4.4.06 - Educación técnica"/>
    <s v="2.5 - TRANSFERENCIAS DE CAPITAL"/>
    <s v="2.5.2 - TRANSFERENCIAS DE CAPITAL AL GOBIERNO GENERAL  NACIONAL"/>
    <s v="N"/>
    <s v="00 - N/A"/>
    <s v="10 - FONDO GENERAL"/>
    <s v=" "/>
    <s v="99 - MULTIPROVINCIAL"/>
    <n v="0"/>
    <n v="80000000"/>
    <n v="80000000"/>
  </r>
  <r>
    <s v="2024"/>
    <x v="0"/>
    <x v="0"/>
    <x v="1"/>
    <x v="10"/>
    <s v="2 - Poder Ejecutivo"/>
    <s v="0209 - MINISTERIO DE TRABAJO"/>
    <s v="0001 - MINISTERIO DE TRABAJO"/>
    <s v="4 - SERVICIOS SOCIALES"/>
    <s v="4.5 - Protección social"/>
    <s v="4.5.99 - Planificación, gestión y supervisión de la protección social"/>
    <s v="2.5 - TRANSFERENCIAS DE CAPITAL"/>
    <s v="2.5.2 - TRANSFERENCIAS DE CAPITAL AL GOBIERNO GENERAL  NACIONAL"/>
    <s v="N"/>
    <s v="00 - N/A"/>
    <s v="10 - FONDO GENERAL"/>
    <s v=" "/>
    <s v="99 - MULTIPROVINCIAL"/>
    <n v="39578460"/>
    <n v="39578460"/>
    <n v="29683845"/>
  </r>
  <r>
    <s v="2024"/>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 "/>
    <s v="99 - MULTIPROVINCIAL"/>
    <n v="134633805"/>
    <n v="134633805"/>
    <n v="101392019.97999999"/>
  </r>
  <r>
    <s v="2024"/>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 "/>
    <s v="99 - MULTIPROVINCIAL"/>
    <n v="0"/>
    <n v="2410000000"/>
    <n v="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10 - FONDO GENERAL"/>
    <s v=" "/>
    <s v="99 - MULTIPROVINCIAL"/>
    <n v="69000000"/>
    <n v="69000000"/>
    <n v="4600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 "/>
    <s v="99 - MULTIPROVINCIAL"/>
    <n v="500000000"/>
    <n v="500000000"/>
    <n v="37500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60 - CREDITO EXTERNO"/>
    <s v=" "/>
    <s v="99 - MULTIPROVINCIAL"/>
    <n v="1100261746"/>
    <n v="1100261746"/>
    <n v="282239518.44999999"/>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70 - DONACION EXTERNA"/>
    <s v=" "/>
    <s v="99 - MULTIPROVINCIAL"/>
    <n v="419570008"/>
    <n v="419570008"/>
    <n v="40610277.859999999"/>
  </r>
  <r>
    <s v="2024"/>
    <x v="0"/>
    <x v="0"/>
    <x v="1"/>
    <x v="10"/>
    <s v="2 - Poder Ejecutivo"/>
    <s v="0211 - MINISTERIO DE OBRAS PÚBLICAS Y COMUNICACIONES"/>
    <s v="0001 - MINISTERIO DE OBRAS PUBLICAS Y COMUNICACIONES"/>
    <s v="2 - SERVICIOS ECONÓMICOS"/>
    <s v="2.6 - Transporte"/>
    <s v="2.6.99 - Planificación, gestión y supervisión del transporte"/>
    <s v="2.5 - TRANSFERENCIAS DE CAPITAL"/>
    <s v="2.5.1 - TRANSFERENCIAS DE CAPITAL AL SECTOR PRIVADO"/>
    <s v="N"/>
    <s v="00 - N/A"/>
    <s v="20 - FONDOS CON DESTINO ESPECÍFICO"/>
    <s v=" "/>
    <s v="99 - MULTIPROVINCIAL"/>
    <n v="50000000"/>
    <n v="-2.0954757928848267E-9"/>
    <n v="0"/>
  </r>
  <r>
    <s v="2024"/>
    <x v="0"/>
    <x v="0"/>
    <x v="1"/>
    <x v="10"/>
    <s v="2 - Poder Ejecutivo"/>
    <s v="0211 - MINISTERIO DE OBRAS PÚBLICAS Y COMUNICACIONES"/>
    <s v="0001 - MINISTERIO DE OBRAS PUBLICAS Y COMUNICACIONES"/>
    <s v="4 - SERVICIOS SOCIALES"/>
    <s v="4.2 - Salud"/>
    <s v="4.2.03 - Servicios de la salud pública y prevención de la salud"/>
    <s v="2.5 - TRANSFERENCIAS DE CAPITAL"/>
    <s v="2.5.1 - TRANSFERENCIAS DE CAPITAL AL SECTOR PRIVADO"/>
    <s v="N"/>
    <s v="00 - N/A"/>
    <s v="20 - FONDOS CON DESTINO ESPECÍFICO"/>
    <s v=" "/>
    <s v="99 - MULTIPROVINCIAL"/>
    <n v="0"/>
    <n v="1742478.76"/>
    <n v="1742478.76"/>
  </r>
  <r>
    <s v="2024"/>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 "/>
    <s v="99 - MULTIPROVINCIAL"/>
    <n v="0"/>
    <n v="29820396.789999999"/>
    <n v="29820396.789999999"/>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 "/>
    <s v="99 - MULTIPROVINCIAL"/>
    <n v="35000000"/>
    <n v="35000000"/>
    <n v="26249997.050000008"/>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 "/>
    <s v="99 - MULTIPROVINCIAL"/>
    <n v="500000000"/>
    <n v="500000000"/>
    <n v="375000000"/>
  </r>
  <r>
    <s v="2024"/>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 "/>
    <s v="99 - MULTIPROVINCIAL"/>
    <n v="178378260"/>
    <n v="194178260"/>
    <n v="192861562.19999999"/>
  </r>
  <r>
    <s v="2024"/>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 "/>
    <s v="99 - MULTIPROVINCIAL"/>
    <n v="26000000"/>
    <n v="26000000"/>
    <n v="1950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 "/>
    <s v="99 - MULTIPROVINCIAL"/>
    <n v="55250000"/>
    <n v="55250000"/>
    <n v="4525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 "/>
    <s v="99 - MULTIPROVINCIAL"/>
    <n v="2391337"/>
    <n v="6326936"/>
    <n v="3935599"/>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 "/>
    <s v="99 - MULTIPROVINCIAL"/>
    <n v="2968000000"/>
    <n v="2977925157.9499998"/>
    <n v="2625268599.4200006"/>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50 - CRÉDITO INTERNO"/>
    <s v=" "/>
    <s v="99 - MULTIPROVINCIAL"/>
    <n v="0"/>
    <n v="438000000"/>
    <n v="438000000"/>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 "/>
    <s v="99 - MULTIPROVINCIAL"/>
    <n v="1343575000"/>
    <n v="3348572350"/>
    <n v="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 "/>
    <s v="99 - MULTIPROVINCIAL"/>
    <n v="7000000"/>
    <n v="7000000"/>
    <n v="5666666.6300000008"/>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 "/>
    <s v="99 - MULTIPROVINCIAL"/>
    <n v="8000000"/>
    <n v="8000000"/>
    <n v="6000000.0199999996"/>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 "/>
    <s v="99 - MULTIPROVINCIAL"/>
    <n v="0"/>
    <n v="172000000"/>
    <n v="51566380.710000008"/>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 "/>
    <s v="99 - MULTIPROVINCIAL"/>
    <n v="10000000"/>
    <n v="10000000"/>
    <n v="8333333.3399999999"/>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 "/>
    <s v="99 - MULTIPROVINCIAL"/>
    <n v="0"/>
    <n v="100000000"/>
    <n v="10000000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 "/>
    <s v="99 - MULTIPROVINCIAL"/>
    <n v="48000000"/>
    <n v="48000000"/>
    <n v="0"/>
  </r>
  <r>
    <s v="2024"/>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2 - TRANSFERENCIAS DE CAPITAL AL GOBIERNO GENERAL  NACIONAL"/>
    <s v="N"/>
    <s v="00 - N/A"/>
    <s v="10 - FONDO GENERAL"/>
    <s v=" "/>
    <s v="99 - MULTIPROVINCIAL"/>
    <n v="0"/>
    <n v="15000000"/>
    <n v="15000000"/>
  </r>
  <r>
    <s v="2024"/>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4 - TRANSFERENCIAS DE CAPITAL  A EMPRESAS PÚBLICAS NO FINANCIERAS"/>
    <s v="N"/>
    <s v="00 - N/A"/>
    <s v="10 - FONDO GENERAL"/>
    <s v=" "/>
    <s v="99 - MULTIPROVINCIAL"/>
    <n v="0"/>
    <n v="70000000"/>
    <n v="0"/>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659706213"/>
    <n v="509706213"/>
  </r>
  <r>
    <s v="2024"/>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 "/>
    <s v="99 - MULTIPROVINCIAL"/>
    <n v="451875000"/>
    <n v="451875000"/>
    <n v="0"/>
  </r>
  <r>
    <s v="2024"/>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 "/>
    <s v="99 - MULTIPROVINCIAL"/>
    <n v="1446284275"/>
    <n v="178436291.00000012"/>
    <n v="0"/>
  </r>
  <r>
    <s v="2024"/>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 "/>
    <s v="00 - NO CLASIFICADO"/>
    <n v="835789266"/>
    <n v="835789266"/>
    <n v="0"/>
  </r>
  <r>
    <s v="2024"/>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 "/>
    <s v="00 - NO CLASIFICADO"/>
    <n v="3446143350"/>
    <n v="3446143350"/>
    <n v="225517410"/>
  </r>
  <r>
    <s v="2024"/>
    <x v="0"/>
    <x v="1"/>
    <x v="2"/>
    <x v="13"/>
    <s v="2 - Poder Ejecutivo"/>
    <s v="0206 - MINISTERIO DE EDUCACIÓN"/>
    <s v="0010 - INSTITUTO NACIONAL DE BIENESTAR ESTUDIANTIL (INABIE)"/>
    <s v="0 - N/A"/>
    <s v="0.0 - N/A"/>
    <s v="0.0.00 - N/A"/>
    <s v="4.2 - Disminución de pasivos"/>
    <s v="4.2.1 - Disminución de pasivos corrientes"/>
    <s v="N"/>
    <s v="00 - N/A"/>
    <s v="10 - FONDO GENERAL"/>
    <s v=" "/>
    <s v="00 - NO CLASIFICADO"/>
    <n v="0"/>
    <n v="81000000"/>
    <n v="21977000.809999999"/>
  </r>
  <r>
    <s v="2024"/>
    <x v="0"/>
    <x v="1"/>
    <x v="2"/>
    <x v="13"/>
    <s v="2 - Poder Ejecutivo"/>
    <s v="0209 - MINISTERIO DE TRABAJO"/>
    <s v="0001 - MINISTERIO DE TRABAJO"/>
    <s v="0 - N/A"/>
    <s v="0.0 - N/A"/>
    <s v="0.0.00 - N/A"/>
    <s v="4.2 - Disminución de pasivos"/>
    <s v="4.2.1 - Disminución de pasivos corrientes"/>
    <s v="N"/>
    <s v="00 - N/A"/>
    <s v="90 - FONDOS DE TERCEROS"/>
    <s v=" "/>
    <s v="99 - MULTIPROVINCIAL"/>
    <n v="0"/>
    <n v="0"/>
    <n v="0"/>
  </r>
  <r>
    <s v="2024"/>
    <x v="0"/>
    <x v="1"/>
    <x v="2"/>
    <x v="13"/>
    <s v="2 - Poder Ejecutivo"/>
    <s v="0210 - MINISTERIO DE AGRICULTURA"/>
    <s v="0001 - MINISTERIO DE AGRICULTURA"/>
    <s v="0 - N/A"/>
    <s v="0.0 - N/A"/>
    <s v="0.0.00 - N/A"/>
    <s v="4.2 - Disminución de pasivos"/>
    <s v="4.2.1 - Disminución de pasivos corrientes"/>
    <s v="N"/>
    <s v="00 - N/A"/>
    <s v="10 - FONDO GENERAL"/>
    <s v=" "/>
    <s v="99 - MULTIPROVINCIAL"/>
    <n v="0"/>
    <n v="681000000"/>
    <n v="0"/>
  </r>
  <r>
    <s v="2024"/>
    <x v="0"/>
    <x v="1"/>
    <x v="2"/>
    <x v="13"/>
    <s v="2 - Poder Ejecutivo"/>
    <s v="0214 - PROCURADURÍA GENERAL DE LA REPÚBLICA"/>
    <s v="0001 - PROCURADURIA GENERAL DE LA REPUBLICA DOMINICANA"/>
    <s v="0 - N/A"/>
    <s v="0.0 - N/A"/>
    <s v="0.0.00 - N/A"/>
    <s v="4.2 - Disminución de pasivos"/>
    <s v="4.2.1 - Disminución de pasivos corrientes"/>
    <s v="N"/>
    <s v="00 - N/A"/>
    <s v="20 - FONDOS CON DESTINO ESPECÍFICO"/>
    <s v=" "/>
    <s v="99 - MULTIPROVINCIAL"/>
    <n v="0"/>
    <n v="0"/>
    <n v="0"/>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 "/>
    <s v="00 - NO CLASIFICADO"/>
    <n v="11207730147"/>
    <n v="11207730147"/>
    <n v="8282877215.0899992"/>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50 - CRÉDITO INTERNO"/>
    <s v=" "/>
    <s v="00 - NO CLASIFICADO"/>
    <n v="2075043163"/>
    <n v="2075043163"/>
    <n v="2047562803.8599999"/>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 "/>
    <s v="00 - NO CLASIFICADO"/>
    <n v="74821769515"/>
    <n v="73391769515"/>
    <n v="53956461808.339996"/>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 "/>
    <s v="00 - NO CLASIFICADO"/>
    <n v="7407984508"/>
    <n v="6645984508"/>
    <n v="4179431081.9699998"/>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 "/>
    <s v="00 - NO CLASIFICADO"/>
    <n v="13873639655"/>
    <n v="13873639655"/>
    <n v="79663864.870000005"/>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 "/>
    <s v="99 - MULTIPROVINCIAL"/>
    <n v="0"/>
    <n v="0"/>
    <n v="0"/>
  </r>
  <r>
    <s v="2024"/>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 "/>
    <s v="99 - MULTIPROVINCIAL"/>
    <n v="0"/>
    <n v="0"/>
    <n v="0"/>
  </r>
  <r>
    <s v="2024"/>
    <x v="0"/>
    <x v="1"/>
    <x v="2"/>
    <x v="15"/>
    <s v="2 - Poder Ejecutivo"/>
    <s v="0998 - ADMINISTRACION DE DEUDA PUBLICA Y ACTIVOS FINANCIEROS"/>
    <s v="0001 - MINISTERIO  DE HACIENDA (DEUDA PUBLICA)"/>
    <s v="0 - N/A"/>
    <s v="0.0 - N/A"/>
    <s v="0.0.00 - N/A"/>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F65E09-2DE2-4261-B93F-DDCA380658BA}" name="TablaDinámica16"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4:D37"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topLeftCell="B1" zoomScaleNormal="100" workbookViewId="0">
      <selection activeCell="L23" sqref="L23"/>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8.42578125" customWidth="1"/>
  </cols>
  <sheetData>
    <row r="1" spans="1:15" ht="28.5" customHeight="1" thickBot="1">
      <c r="A1" s="238" t="s">
        <v>0</v>
      </c>
      <c r="B1" s="238"/>
      <c r="C1" s="238"/>
      <c r="D1" s="238"/>
      <c r="E1" s="238"/>
      <c r="F1" s="238"/>
      <c r="G1" s="238"/>
      <c r="H1" s="238"/>
      <c r="I1" s="238"/>
      <c r="J1" s="238"/>
    </row>
    <row r="2" spans="1:15" ht="21" customHeight="1" thickBot="1">
      <c r="A2" s="239" t="s">
        <v>1</v>
      </c>
      <c r="B2" s="239"/>
      <c r="C2" s="239"/>
      <c r="D2" s="239"/>
      <c r="E2" s="239"/>
      <c r="F2" s="239"/>
      <c r="G2" s="239"/>
      <c r="H2" s="239"/>
      <c r="I2" s="239"/>
      <c r="J2" s="239"/>
      <c r="N2" s="125" t="s">
        <v>3325</v>
      </c>
      <c r="O2" s="154">
        <v>7447461.0319153201</v>
      </c>
    </row>
    <row r="3" spans="1:15" s="55" customFormat="1" ht="28.5" customHeight="1">
      <c r="A3" s="240" t="s">
        <v>2</v>
      </c>
      <c r="B3" s="240"/>
      <c r="C3" s="240"/>
      <c r="D3" s="240"/>
      <c r="E3" s="240"/>
      <c r="F3" s="240"/>
      <c r="G3" s="240"/>
      <c r="H3" s="240"/>
      <c r="I3" s="240"/>
      <c r="J3" s="240"/>
    </row>
    <row r="4" spans="1:15" ht="18.75" customHeight="1">
      <c r="A4" s="241" t="s">
        <v>3</v>
      </c>
      <c r="B4" s="241"/>
      <c r="C4" s="241"/>
      <c r="D4" s="241"/>
      <c r="E4" s="241"/>
      <c r="F4" s="241"/>
      <c r="G4" s="241"/>
      <c r="H4" s="241"/>
      <c r="I4" s="241"/>
      <c r="J4" s="241"/>
    </row>
    <row r="5" spans="1:15" ht="18.75" customHeight="1">
      <c r="A5" s="241" t="s">
        <v>4</v>
      </c>
      <c r="B5" s="241"/>
      <c r="C5" s="241"/>
      <c r="D5" s="241"/>
      <c r="E5" s="241"/>
      <c r="F5" s="241"/>
      <c r="G5" s="241"/>
      <c r="H5" s="241"/>
      <c r="I5" s="241"/>
      <c r="J5" s="241"/>
    </row>
    <row r="6" spans="1:15" ht="18.75">
      <c r="A6" s="250" t="s">
        <v>4294</v>
      </c>
      <c r="B6" s="250"/>
      <c r="C6" s="250"/>
      <c r="D6" s="250"/>
      <c r="E6" s="250"/>
      <c r="F6" s="250"/>
      <c r="G6" s="250"/>
      <c r="H6" s="250"/>
      <c r="I6" s="250"/>
      <c r="J6" s="250"/>
    </row>
    <row r="7" spans="1:15" ht="15.75">
      <c r="A7" s="251" t="s">
        <v>5</v>
      </c>
      <c r="B7" s="251"/>
      <c r="C7" s="251"/>
      <c r="D7" s="251"/>
      <c r="E7" s="251"/>
      <c r="F7" s="251"/>
      <c r="G7" s="251"/>
      <c r="H7" s="251"/>
      <c r="I7" s="251"/>
      <c r="J7" s="251"/>
    </row>
    <row r="8" spans="1:15" ht="15.75">
      <c r="A8" s="54"/>
      <c r="B8" s="54"/>
      <c r="C8" s="54"/>
      <c r="D8" s="54"/>
      <c r="E8" s="54"/>
      <c r="F8" s="54"/>
      <c r="G8" s="54"/>
    </row>
    <row r="9" spans="1:15" ht="15" customHeight="1">
      <c r="C9" s="245" t="s">
        <v>6</v>
      </c>
      <c r="D9" s="49" t="s">
        <v>7</v>
      </c>
      <c r="E9" s="172" t="s">
        <v>3732</v>
      </c>
      <c r="F9" s="246" t="s">
        <v>8</v>
      </c>
      <c r="G9" s="248" t="s">
        <v>3741</v>
      </c>
      <c r="H9" s="244" t="s">
        <v>3742</v>
      </c>
      <c r="L9" s="96"/>
    </row>
    <row r="10" spans="1:15" ht="15.75" thickBot="1">
      <c r="C10" s="245"/>
      <c r="D10" s="49" t="s">
        <v>3743</v>
      </c>
      <c r="E10" s="173" t="s">
        <v>3740</v>
      </c>
      <c r="F10" s="247"/>
      <c r="G10" s="249"/>
      <c r="H10" s="244"/>
    </row>
    <row r="11" spans="1:15">
      <c r="C11" s="245"/>
      <c r="D11" s="170">
        <v>1</v>
      </c>
      <c r="E11" s="170">
        <v>2</v>
      </c>
      <c r="F11" s="171">
        <v>3</v>
      </c>
      <c r="G11" s="171" t="s">
        <v>3744</v>
      </c>
      <c r="H11" s="170" t="s">
        <v>3745</v>
      </c>
    </row>
    <row r="12" spans="1:15" ht="15.75" thickBot="1">
      <c r="C12" s="56" t="s">
        <v>9</v>
      </c>
      <c r="D12" s="57">
        <f>SUM(D13:D16)</f>
        <v>1187374.4024359998</v>
      </c>
      <c r="E12" s="57">
        <f>SUM(E13:E16)</f>
        <v>1225383.12770731</v>
      </c>
      <c r="F12" s="98">
        <f>SUM(F13:F16)</f>
        <v>922045.5</v>
      </c>
      <c r="G12" s="177">
        <f>IFERROR(F12/E12,"-")</f>
        <v>0.75245486831954811</v>
      </c>
      <c r="H12" s="175">
        <f>F12/$O$2</f>
        <v>0.12380669009863494</v>
      </c>
      <c r="J12" s="174"/>
    </row>
    <row r="13" spans="1:15">
      <c r="C13" s="58" t="s">
        <v>10</v>
      </c>
      <c r="D13" s="59">
        <v>1173750.340817</v>
      </c>
      <c r="E13" s="59">
        <v>1210142.64379824</v>
      </c>
      <c r="F13" s="201">
        <v>918977.1</v>
      </c>
      <c r="G13" s="178">
        <f>IFERROR(F13/E13,"-")</f>
        <v>0.75939568340111785</v>
      </c>
      <c r="H13" s="179">
        <f t="shared" ref="H13:H30" si="0">F13/$O$2</f>
        <v>0.12339468391466825</v>
      </c>
    </row>
    <row r="14" spans="1:15">
      <c r="C14" s="17" t="s">
        <v>11</v>
      </c>
      <c r="D14" s="59">
        <v>793.93865800000003</v>
      </c>
      <c r="E14" s="59">
        <v>1293.1794157499999</v>
      </c>
      <c r="F14" s="201">
        <v>218.4</v>
      </c>
      <c r="G14" s="178">
        <f t="shared" ref="G13:G19" si="1">IFERROR(F14/E14,"-")</f>
        <v>0.16888607825027549</v>
      </c>
      <c r="H14" s="179">
        <f t="shared" si="0"/>
        <v>2.9325430380108001E-5</v>
      </c>
    </row>
    <row r="15" spans="1:15">
      <c r="C15" s="58" t="s">
        <v>12</v>
      </c>
      <c r="D15" s="59">
        <v>11875.275</v>
      </c>
      <c r="E15" s="59">
        <v>12870.535561500001</v>
      </c>
      <c r="F15" s="201">
        <v>2697.8</v>
      </c>
      <c r="G15" s="178">
        <f t="shared" si="1"/>
        <v>0.20961054705990681</v>
      </c>
      <c r="H15" s="179">
        <f t="shared" si="0"/>
        <v>3.6224425860556487E-4</v>
      </c>
    </row>
    <row r="16" spans="1:15">
      <c r="C16" s="17" t="s">
        <v>13</v>
      </c>
      <c r="D16" s="59">
        <v>954.84796100000005</v>
      </c>
      <c r="E16" s="59">
        <v>1076.76893182</v>
      </c>
      <c r="F16" s="201">
        <v>152.19999999999999</v>
      </c>
      <c r="G16" s="178">
        <f t="shared" si="1"/>
        <v>0.14134880335258668</v>
      </c>
      <c r="H16" s="179">
        <f t="shared" si="0"/>
        <v>2.0436494981009328E-5</v>
      </c>
    </row>
    <row r="17" spans="3:8">
      <c r="C17" s="56" t="s">
        <v>14</v>
      </c>
      <c r="D17" s="57">
        <f>D18+D20</f>
        <v>1418686.51495</v>
      </c>
      <c r="E17" s="57">
        <f>E18+E20</f>
        <v>1459378.5523883295</v>
      </c>
      <c r="F17" s="98">
        <f>F18+F20</f>
        <v>1032315.9640118014</v>
      </c>
      <c r="G17" s="177">
        <f>IFERROR(F17/E17,"-")</f>
        <v>0.70736681878898133</v>
      </c>
      <c r="H17" s="175">
        <f t="shared" si="0"/>
        <v>0.13861314071841646</v>
      </c>
    </row>
    <row r="18" spans="3:8">
      <c r="C18" s="58" t="s">
        <v>15</v>
      </c>
      <c r="D18" s="59">
        <v>1217765.8743179999</v>
      </c>
      <c r="E18" s="59">
        <v>1252447.8134346697</v>
      </c>
      <c r="F18" s="59">
        <v>910616.43037021148</v>
      </c>
      <c r="G18" s="178">
        <f t="shared" si="1"/>
        <v>0.72706936017794499</v>
      </c>
      <c r="H18" s="179">
        <f t="shared" si="0"/>
        <v>0.12227206379031182</v>
      </c>
    </row>
    <row r="19" spans="3:8">
      <c r="C19" s="17" t="s">
        <v>16</v>
      </c>
      <c r="D19" s="59">
        <v>263816.79430499999</v>
      </c>
      <c r="E19" s="59">
        <v>263806.764432</v>
      </c>
      <c r="F19" s="59">
        <v>205155.43292922</v>
      </c>
      <c r="G19" s="178">
        <f t="shared" si="1"/>
        <v>0.77767313272249994</v>
      </c>
      <c r="H19" s="179">
        <f t="shared" si="0"/>
        <v>2.7547030061660975E-2</v>
      </c>
    </row>
    <row r="20" spans="3:8">
      <c r="C20" s="58" t="s">
        <v>17</v>
      </c>
      <c r="D20" s="59">
        <v>200920.640632</v>
      </c>
      <c r="E20" s="59">
        <v>206930.73895365969</v>
      </c>
      <c r="F20" s="59">
        <v>121699.53364158998</v>
      </c>
      <c r="G20" s="178">
        <f>IFERROR(F20/E20,"-")</f>
        <v>0.58811723312331821</v>
      </c>
      <c r="H20" s="179">
        <f t="shared" si="0"/>
        <v>1.6341076928104662E-2</v>
      </c>
    </row>
    <row r="21" spans="3:8">
      <c r="C21" s="60" t="s">
        <v>18</v>
      </c>
      <c r="D21" s="60"/>
      <c r="E21" s="60"/>
      <c r="F21" s="108"/>
      <c r="G21" s="180"/>
      <c r="H21" s="108"/>
    </row>
    <row r="22" spans="3:8">
      <c r="C22" s="61" t="s">
        <v>19</v>
      </c>
      <c r="D22" s="62">
        <f>(D13+D14)-D18</f>
        <v>-43221.594842999941</v>
      </c>
      <c r="E22" s="62">
        <f>(E13+E14)-E18</f>
        <v>-41011.990220679669</v>
      </c>
      <c r="F22" s="92">
        <f>(F13+F14)-F18</f>
        <v>8579.0696297885152</v>
      </c>
      <c r="G22" s="178">
        <f>IFERROR(F22/E22,"-")</f>
        <v>-0.20918442591119732</v>
      </c>
      <c r="H22" s="169">
        <f t="shared" si="0"/>
        <v>1.1519455547365476E-3</v>
      </c>
    </row>
    <row r="23" spans="3:8">
      <c r="C23" s="61" t="s">
        <v>20</v>
      </c>
      <c r="D23" s="62">
        <f>(D15+D16)-D20</f>
        <v>-188090.51767100001</v>
      </c>
      <c r="E23" s="62">
        <f>(E15+E16)-E20</f>
        <v>-192983.43446033969</v>
      </c>
      <c r="F23" s="92">
        <f>(F15+F16)-F20</f>
        <v>-118849.53364158998</v>
      </c>
      <c r="G23" s="178">
        <f t="shared" ref="G23:G25" si="2">IFERROR(F23/E23,"-")</f>
        <v>0.61585355226961158</v>
      </c>
      <c r="H23" s="169">
        <f t="shared" si="0"/>
        <v>-1.5958396174518087E-2</v>
      </c>
    </row>
    <row r="24" spans="3:8">
      <c r="C24" s="61" t="s">
        <v>21</v>
      </c>
      <c r="D24" s="62">
        <f>(D12-(D17-D19))</f>
        <v>32504.681790999835</v>
      </c>
      <c r="E24" s="62">
        <f>(E12-(E17-E19))</f>
        <v>29811.339750980493</v>
      </c>
      <c r="F24" s="92">
        <f>(F12-(F17-F19))</f>
        <v>94884.968917418621</v>
      </c>
      <c r="G24" s="178">
        <f t="shared" si="2"/>
        <v>3.1828481950160548</v>
      </c>
      <c r="H24" s="169">
        <f t="shared" si="0"/>
        <v>1.2740579441879446E-2</v>
      </c>
    </row>
    <row r="25" spans="3:8">
      <c r="C25" s="61" t="s">
        <v>22</v>
      </c>
      <c r="D25" s="62">
        <f>D12-D17</f>
        <v>-231312.11251400015</v>
      </c>
      <c r="E25" s="62">
        <f>E12-E17</f>
        <v>-233995.4246810195</v>
      </c>
      <c r="F25" s="92">
        <f>F12-F17</f>
        <v>-110270.46401180141</v>
      </c>
      <c r="G25" s="178">
        <f t="shared" si="2"/>
        <v>0.4712505133898286</v>
      </c>
      <c r="H25" s="169">
        <f t="shared" si="0"/>
        <v>-1.4806450619781534E-2</v>
      </c>
    </row>
    <row r="26" spans="3:8">
      <c r="C26" s="60" t="s">
        <v>23</v>
      </c>
      <c r="D26" s="63">
        <f>D28-D30</f>
        <v>231312.11251400004</v>
      </c>
      <c r="E26" s="63">
        <f>E28-E30</f>
        <v>233995.42468102003</v>
      </c>
      <c r="F26" s="63">
        <f>F28-F30</f>
        <v>188848.83091985999</v>
      </c>
      <c r="G26" s="181">
        <f>IFERROR(F26/E26,"-")</f>
        <v>0.80706206618055298</v>
      </c>
      <c r="H26" s="183">
        <f t="shared" si="0"/>
        <v>2.5357478221177385E-2</v>
      </c>
    </row>
    <row r="27" spans="3:8">
      <c r="C27" s="64"/>
      <c r="D27" s="64"/>
      <c r="E27" s="64"/>
      <c r="F27" s="109"/>
      <c r="G27" s="182"/>
      <c r="H27" s="169"/>
    </row>
    <row r="28" spans="3:8" ht="17.25" customHeight="1">
      <c r="C28" s="89" t="s">
        <v>24</v>
      </c>
      <c r="D28" s="19">
        <v>344980.21211800002</v>
      </c>
      <c r="E28" s="19">
        <v>347663.52428502002</v>
      </c>
      <c r="F28" s="19">
        <v>259041.7</v>
      </c>
      <c r="G28" s="177">
        <f>IFERROR(F28/E28,"-")</f>
        <v>0.74509311994327465</v>
      </c>
      <c r="H28" s="176">
        <f t="shared" si="0"/>
        <v>3.4782551918016588E-2</v>
      </c>
    </row>
    <row r="29" spans="3:8">
      <c r="C29" s="65"/>
      <c r="D29" s="66"/>
      <c r="E29" s="66"/>
      <c r="F29" s="67"/>
      <c r="G29" s="178"/>
      <c r="H29" s="169"/>
    </row>
    <row r="30" spans="3:8">
      <c r="C30" s="56" t="s">
        <v>25</v>
      </c>
      <c r="D30" s="19">
        <v>113668.099604</v>
      </c>
      <c r="E30" s="19">
        <v>113668.099604</v>
      </c>
      <c r="F30" s="184">
        <v>70192.869080140008</v>
      </c>
      <c r="G30" s="185">
        <f>IFERROR(F30/E30,"-")</f>
        <v>0.61752478773446395</v>
      </c>
      <c r="H30" s="186">
        <f t="shared" si="0"/>
        <v>9.4250736968392E-3</v>
      </c>
    </row>
    <row r="31" spans="3:8">
      <c r="C31" s="68" t="s">
        <v>26</v>
      </c>
      <c r="D31" s="69"/>
      <c r="E31" s="69"/>
      <c r="F31" s="69"/>
      <c r="G31" s="7"/>
    </row>
    <row r="32" spans="3:8" ht="34.9" customHeight="1">
      <c r="C32" s="243" t="s">
        <v>4296</v>
      </c>
      <c r="D32" s="243"/>
      <c r="E32" s="243"/>
      <c r="F32" s="243"/>
      <c r="G32" s="243"/>
      <c r="H32" s="243"/>
    </row>
    <row r="33" spans="3:8" ht="19.149999999999999" customHeight="1">
      <c r="C33" s="243" t="s">
        <v>27</v>
      </c>
      <c r="D33" s="243"/>
      <c r="E33" s="243"/>
      <c r="F33" s="243"/>
      <c r="G33" s="243"/>
      <c r="H33" s="243"/>
    </row>
    <row r="34" spans="3:8" ht="15" customHeight="1">
      <c r="C34" s="242" t="s">
        <v>28</v>
      </c>
      <c r="D34" s="242"/>
      <c r="E34" s="242"/>
      <c r="F34" s="242"/>
      <c r="G34" s="242"/>
      <c r="H34" s="242"/>
    </row>
    <row r="35" spans="3:8" ht="21.6" customHeight="1">
      <c r="C35" s="243" t="s">
        <v>3746</v>
      </c>
      <c r="D35" s="243"/>
      <c r="E35" s="243"/>
      <c r="F35" s="243"/>
      <c r="G35" s="243"/>
      <c r="H35" s="243"/>
    </row>
    <row r="36" spans="3:8" ht="18.600000000000001" customHeight="1">
      <c r="C36" s="243"/>
      <c r="D36" s="243"/>
      <c r="E36" s="243"/>
      <c r="F36" s="243"/>
      <c r="G36" s="243"/>
      <c r="H36" s="243"/>
    </row>
    <row r="37" spans="3:8">
      <c r="C37" s="242" t="s">
        <v>3753</v>
      </c>
      <c r="D37" s="242"/>
      <c r="E37" s="242"/>
      <c r="F37" s="242"/>
      <c r="G37" s="242"/>
      <c r="H37" s="242"/>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51F45-F023-441B-B555-8B66CB6D8CB5}">
  <dimension ref="A1:F185"/>
  <sheetViews>
    <sheetView showGridLines="0" zoomScaleNormal="100" workbookViewId="0">
      <selection activeCell="B188" sqref="B188"/>
    </sheetView>
  </sheetViews>
  <sheetFormatPr baseColWidth="10" defaultColWidth="11.5703125" defaultRowHeight="15"/>
  <cols>
    <col min="1" max="1" width="11.5703125" style="211"/>
    <col min="2" max="2" width="119.5703125" style="211" customWidth="1"/>
    <col min="3" max="3" width="11.5703125" style="211"/>
    <col min="4" max="4" width="42.7109375" style="211" customWidth="1"/>
    <col min="5" max="16384" width="11.5703125" style="211"/>
  </cols>
  <sheetData>
    <row r="1" spans="1:6" ht="28.9" customHeight="1">
      <c r="A1" s="270" t="s">
        <v>0</v>
      </c>
      <c r="B1" s="270"/>
      <c r="C1" s="270"/>
      <c r="D1" s="270"/>
      <c r="E1" s="270"/>
      <c r="F1" s="219"/>
    </row>
    <row r="2" spans="1:6" ht="21" customHeight="1">
      <c r="A2" s="271" t="s">
        <v>1</v>
      </c>
      <c r="B2" s="271"/>
      <c r="C2" s="271"/>
      <c r="D2" s="271"/>
      <c r="E2" s="271"/>
      <c r="F2" s="220"/>
    </row>
    <row r="3" spans="1:6" ht="14.45" customHeight="1">
      <c r="A3" s="272" t="s">
        <v>2</v>
      </c>
      <c r="B3" s="272"/>
      <c r="C3" s="272"/>
      <c r="D3" s="272"/>
      <c r="E3" s="272"/>
      <c r="F3" s="221"/>
    </row>
    <row r="4" spans="1:6" ht="14.45" customHeight="1"/>
    <row r="5" spans="1:6" ht="18" customHeight="1">
      <c r="A5" s="273" t="s">
        <v>29</v>
      </c>
      <c r="B5" s="273"/>
      <c r="C5" s="273"/>
      <c r="D5" s="273"/>
      <c r="E5" s="273"/>
      <c r="F5" s="222"/>
    </row>
    <row r="6" spans="1:6" ht="18" customHeight="1">
      <c r="A6" s="273" t="s">
        <v>3618</v>
      </c>
      <c r="B6" s="273"/>
      <c r="C6" s="273"/>
      <c r="D6" s="273"/>
      <c r="E6" s="273"/>
      <c r="F6" s="223"/>
    </row>
    <row r="7" spans="1:6" ht="18" customHeight="1">
      <c r="A7" s="275" t="s">
        <v>4294</v>
      </c>
      <c r="B7" s="275"/>
      <c r="C7" s="275"/>
      <c r="D7" s="275"/>
      <c r="E7" s="275"/>
      <c r="F7" s="224"/>
    </row>
    <row r="8" spans="1:6" ht="15.6" customHeight="1">
      <c r="A8" s="267" t="s">
        <v>5</v>
      </c>
      <c r="B8" s="267"/>
      <c r="C8" s="267"/>
      <c r="D8" s="267"/>
      <c r="E8" s="267"/>
      <c r="F8" s="225"/>
    </row>
    <row r="10" spans="1:6">
      <c r="B10" s="276" t="s">
        <v>6</v>
      </c>
      <c r="C10" s="276" t="s">
        <v>3600</v>
      </c>
      <c r="D10" s="277" t="s">
        <v>8</v>
      </c>
    </row>
    <row r="11" spans="1:6">
      <c r="B11" s="276"/>
      <c r="C11" s="276"/>
      <c r="D11" s="277"/>
    </row>
    <row r="12" spans="1:6">
      <c r="B12" s="226" t="s">
        <v>278</v>
      </c>
      <c r="C12" s="227">
        <v>43932578214.970009</v>
      </c>
      <c r="D12" s="227">
        <v>31126692904.289993</v>
      </c>
    </row>
    <row r="13" spans="1:6">
      <c r="B13" s="228" t="s">
        <v>3601</v>
      </c>
      <c r="C13" s="229">
        <v>1900000000</v>
      </c>
      <c r="D13" s="229">
        <v>897008700</v>
      </c>
    </row>
    <row r="14" spans="1:6">
      <c r="B14" s="213" t="s">
        <v>55</v>
      </c>
      <c r="C14" s="214">
        <v>600000000</v>
      </c>
      <c r="D14" s="214">
        <v>597008700</v>
      </c>
    </row>
    <row r="15" spans="1:6">
      <c r="B15" s="215" t="s">
        <v>3602</v>
      </c>
      <c r="C15" s="216">
        <v>600000000</v>
      </c>
      <c r="D15" s="216">
        <v>597008700</v>
      </c>
    </row>
    <row r="16" spans="1:6">
      <c r="B16" s="213" t="s">
        <v>58</v>
      </c>
      <c r="C16" s="214">
        <v>1000000000</v>
      </c>
      <c r="D16" s="214">
        <v>0</v>
      </c>
    </row>
    <row r="17" spans="2:4">
      <c r="B17" s="215" t="s">
        <v>3603</v>
      </c>
      <c r="C17" s="216">
        <v>1000000000</v>
      </c>
      <c r="D17" s="216">
        <v>0</v>
      </c>
    </row>
    <row r="18" spans="2:4">
      <c r="B18" s="213" t="s">
        <v>61</v>
      </c>
      <c r="C18" s="214">
        <v>300000000</v>
      </c>
      <c r="D18" s="214">
        <v>300000000</v>
      </c>
    </row>
    <row r="19" spans="2:4">
      <c r="B19" s="215" t="s">
        <v>3623</v>
      </c>
      <c r="C19" s="216">
        <v>300000000</v>
      </c>
      <c r="D19" s="216">
        <v>300000000</v>
      </c>
    </row>
    <row r="20" spans="2:4">
      <c r="B20" s="213" t="s">
        <v>63</v>
      </c>
      <c r="C20" s="214">
        <v>0</v>
      </c>
      <c r="D20" s="214">
        <v>0</v>
      </c>
    </row>
    <row r="21" spans="2:4">
      <c r="B21" s="215" t="s">
        <v>3604</v>
      </c>
      <c r="C21" s="216">
        <v>0</v>
      </c>
      <c r="D21" s="216">
        <v>0</v>
      </c>
    </row>
    <row r="22" spans="2:4">
      <c r="B22" s="213" t="s">
        <v>76</v>
      </c>
      <c r="C22" s="214">
        <v>0</v>
      </c>
      <c r="D22" s="214">
        <v>0</v>
      </c>
    </row>
    <row r="23" spans="2:4">
      <c r="B23" s="215" t="s">
        <v>3603</v>
      </c>
      <c r="C23" s="216">
        <v>0</v>
      </c>
      <c r="D23" s="216">
        <v>0</v>
      </c>
    </row>
    <row r="24" spans="2:4">
      <c r="B24" s="230" t="s">
        <v>3605</v>
      </c>
      <c r="C24" s="231">
        <v>42032578214.970009</v>
      </c>
      <c r="D24" s="231">
        <v>30229684204.289993</v>
      </c>
    </row>
    <row r="25" spans="2:4">
      <c r="B25" s="213" t="s">
        <v>52</v>
      </c>
      <c r="C25" s="214">
        <v>21769853125</v>
      </c>
      <c r="D25" s="214">
        <v>16000000000</v>
      </c>
    </row>
    <row r="26" spans="2:4">
      <c r="B26" s="215" t="s">
        <v>3603</v>
      </c>
      <c r="C26" s="216">
        <v>21769853125</v>
      </c>
      <c r="D26" s="216">
        <v>16000000000</v>
      </c>
    </row>
    <row r="27" spans="2:4">
      <c r="B27" s="213" t="s">
        <v>61</v>
      </c>
      <c r="C27" s="214">
        <v>200000000</v>
      </c>
      <c r="D27" s="214">
        <v>161043446.63</v>
      </c>
    </row>
    <row r="28" spans="2:4">
      <c r="B28" s="215" t="s">
        <v>3606</v>
      </c>
      <c r="C28" s="216">
        <v>200000000</v>
      </c>
      <c r="D28" s="216">
        <v>161043446.63</v>
      </c>
    </row>
    <row r="29" spans="2:4">
      <c r="B29" s="213" t="s">
        <v>62</v>
      </c>
      <c r="C29" s="214">
        <v>19562725089.970005</v>
      </c>
      <c r="D29" s="214">
        <v>13568640757.66</v>
      </c>
    </row>
    <row r="30" spans="2:4">
      <c r="B30" s="215" t="s">
        <v>3607</v>
      </c>
      <c r="C30" s="216">
        <v>1509036804.21</v>
      </c>
      <c r="D30" s="216">
        <v>1329083284.5</v>
      </c>
    </row>
    <row r="31" spans="2:4">
      <c r="B31" s="217" t="s">
        <v>948</v>
      </c>
      <c r="C31" s="214">
        <v>20869728</v>
      </c>
      <c r="D31" s="214">
        <v>0</v>
      </c>
    </row>
    <row r="32" spans="2:4">
      <c r="B32" s="217" t="s">
        <v>1040</v>
      </c>
      <c r="C32" s="214">
        <v>150000000</v>
      </c>
      <c r="D32" s="214">
        <v>134681910.34999999</v>
      </c>
    </row>
    <row r="33" spans="2:4">
      <c r="B33" s="217" t="s">
        <v>701</v>
      </c>
      <c r="C33" s="214">
        <v>29170712</v>
      </c>
      <c r="D33" s="214">
        <v>29140711.579999998</v>
      </c>
    </row>
    <row r="34" spans="2:4">
      <c r="B34" s="217" t="s">
        <v>3059</v>
      </c>
      <c r="C34" s="214">
        <v>1308996363.28</v>
      </c>
      <c r="D34" s="214">
        <v>1165260662.5699999</v>
      </c>
    </row>
    <row r="35" spans="2:4">
      <c r="B35" s="215" t="s">
        <v>3608</v>
      </c>
      <c r="C35" s="216">
        <v>11492662962.76</v>
      </c>
      <c r="D35" s="216">
        <v>8178442752.8799992</v>
      </c>
    </row>
    <row r="36" spans="2:4">
      <c r="B36" s="217" t="s">
        <v>820</v>
      </c>
      <c r="C36" s="214">
        <v>165405713</v>
      </c>
      <c r="D36" s="214">
        <v>147157401.03999999</v>
      </c>
    </row>
    <row r="37" spans="2:4">
      <c r="B37" s="217" t="s">
        <v>847</v>
      </c>
      <c r="C37" s="214">
        <v>174093174</v>
      </c>
      <c r="D37" s="214">
        <v>172938359.78999999</v>
      </c>
    </row>
    <row r="38" spans="2:4">
      <c r="B38" s="217" t="s">
        <v>849</v>
      </c>
      <c r="C38" s="214">
        <v>48368948</v>
      </c>
      <c r="D38" s="214">
        <v>46898765.590000004</v>
      </c>
    </row>
    <row r="39" spans="2:4">
      <c r="B39" s="217" t="s">
        <v>691</v>
      </c>
      <c r="C39" s="214">
        <v>146192519</v>
      </c>
      <c r="D39" s="214">
        <v>127681073.36</v>
      </c>
    </row>
    <row r="40" spans="2:4">
      <c r="B40" s="217" t="s">
        <v>641</v>
      </c>
      <c r="C40" s="214">
        <v>352440922.16000003</v>
      </c>
      <c r="D40" s="214">
        <v>214689778.66</v>
      </c>
    </row>
    <row r="41" spans="2:4">
      <c r="B41" s="217" t="s">
        <v>891</v>
      </c>
      <c r="C41" s="214">
        <v>13755537.970000001</v>
      </c>
      <c r="D41" s="214">
        <v>0</v>
      </c>
    </row>
    <row r="42" spans="2:4">
      <c r="B42" s="217" t="s">
        <v>632</v>
      </c>
      <c r="C42" s="214">
        <v>878672182.91999996</v>
      </c>
      <c r="D42" s="214">
        <v>469702050.63999999</v>
      </c>
    </row>
    <row r="43" spans="2:4">
      <c r="B43" s="217" t="s">
        <v>1092</v>
      </c>
      <c r="C43" s="214">
        <v>1677973</v>
      </c>
      <c r="D43" s="214">
        <v>1677971.01</v>
      </c>
    </row>
    <row r="44" spans="2:4">
      <c r="B44" s="217" t="s">
        <v>1111</v>
      </c>
      <c r="C44" s="214">
        <v>1363854204.5</v>
      </c>
      <c r="D44" s="214">
        <v>1335487116.8299999</v>
      </c>
    </row>
    <row r="45" spans="2:4">
      <c r="B45" s="217" t="s">
        <v>1099</v>
      </c>
      <c r="C45" s="214">
        <v>15427821.66</v>
      </c>
      <c r="D45" s="214">
        <v>13437943.35</v>
      </c>
    </row>
    <row r="46" spans="2:4">
      <c r="B46" s="217" t="s">
        <v>1094</v>
      </c>
      <c r="C46" s="214">
        <v>86015148.129999995</v>
      </c>
      <c r="D46" s="214">
        <v>47370556.140000001</v>
      </c>
    </row>
    <row r="47" spans="2:4">
      <c r="B47" s="217" t="s">
        <v>1090</v>
      </c>
      <c r="C47" s="214">
        <v>60482337</v>
      </c>
      <c r="D47" s="214">
        <v>55174592.420000002</v>
      </c>
    </row>
    <row r="48" spans="2:4">
      <c r="B48" s="217" t="s">
        <v>1113</v>
      </c>
      <c r="C48" s="214">
        <v>571950145</v>
      </c>
      <c r="D48" s="214">
        <v>543078557.25</v>
      </c>
    </row>
    <row r="49" spans="2:4">
      <c r="B49" s="217" t="s">
        <v>1058</v>
      </c>
      <c r="C49" s="214">
        <v>509759175.01999998</v>
      </c>
      <c r="D49" s="214">
        <v>235985047.11000001</v>
      </c>
    </row>
    <row r="50" spans="2:4">
      <c r="B50" s="217" t="s">
        <v>1114</v>
      </c>
      <c r="C50" s="214">
        <v>278566264.31</v>
      </c>
      <c r="D50" s="214">
        <v>266914077.93000001</v>
      </c>
    </row>
    <row r="51" spans="2:4">
      <c r="B51" s="217" t="s">
        <v>1105</v>
      </c>
      <c r="C51" s="214">
        <v>48643564.549999997</v>
      </c>
      <c r="D51" s="214">
        <v>0</v>
      </c>
    </row>
    <row r="52" spans="2:4">
      <c r="B52" s="217" t="s">
        <v>1116</v>
      </c>
      <c r="C52" s="214">
        <v>140565516.5</v>
      </c>
      <c r="D52" s="214">
        <v>80217041.730000004</v>
      </c>
    </row>
    <row r="53" spans="2:4">
      <c r="B53" s="217" t="s">
        <v>1079</v>
      </c>
      <c r="C53" s="214">
        <v>10902653.4</v>
      </c>
      <c r="D53" s="214">
        <v>0</v>
      </c>
    </row>
    <row r="54" spans="2:4">
      <c r="B54" s="217" t="s">
        <v>1077</v>
      </c>
      <c r="C54" s="214">
        <v>106130534.56</v>
      </c>
      <c r="D54" s="214">
        <v>0</v>
      </c>
    </row>
    <row r="55" spans="2:4">
      <c r="B55" s="217" t="s">
        <v>1117</v>
      </c>
      <c r="C55" s="214">
        <v>215283437.82999998</v>
      </c>
      <c r="D55" s="214">
        <v>137283432.38999999</v>
      </c>
    </row>
    <row r="56" spans="2:4">
      <c r="B56" s="217" t="s">
        <v>1068</v>
      </c>
      <c r="C56" s="214">
        <v>103146989</v>
      </c>
      <c r="D56" s="214">
        <v>82953336.420000002</v>
      </c>
    </row>
    <row r="57" spans="2:4">
      <c r="B57" s="217" t="s">
        <v>1119</v>
      </c>
      <c r="C57" s="214">
        <v>345400577</v>
      </c>
      <c r="D57" s="214">
        <v>113481646.23</v>
      </c>
    </row>
    <row r="58" spans="2:4">
      <c r="B58" s="217" t="s">
        <v>1110</v>
      </c>
      <c r="C58" s="214">
        <v>3029013379.4200001</v>
      </c>
      <c r="D58" s="214">
        <v>1743641955.9499998</v>
      </c>
    </row>
    <row r="59" spans="2:4">
      <c r="B59" s="217" t="s">
        <v>2619</v>
      </c>
      <c r="C59" s="214">
        <v>53233723.469999999</v>
      </c>
      <c r="D59" s="214">
        <v>0</v>
      </c>
    </row>
    <row r="60" spans="2:4">
      <c r="B60" s="217" t="s">
        <v>2657</v>
      </c>
      <c r="C60" s="214">
        <v>108369312</v>
      </c>
      <c r="D60" s="214">
        <v>84000000</v>
      </c>
    </row>
    <row r="61" spans="2:4">
      <c r="B61" s="217" t="s">
        <v>2659</v>
      </c>
      <c r="C61" s="214">
        <v>72957529</v>
      </c>
      <c r="D61" s="214">
        <v>71534995.530000001</v>
      </c>
    </row>
    <row r="62" spans="2:4">
      <c r="B62" s="217" t="s">
        <v>2661</v>
      </c>
      <c r="C62" s="214">
        <v>69236555</v>
      </c>
      <c r="D62" s="214">
        <v>30000000</v>
      </c>
    </row>
    <row r="63" spans="2:4">
      <c r="B63" s="217" t="s">
        <v>2583</v>
      </c>
      <c r="C63" s="214">
        <v>53741663.390000001</v>
      </c>
      <c r="D63" s="214">
        <v>40000000</v>
      </c>
    </row>
    <row r="64" spans="2:4">
      <c r="B64" s="217" t="s">
        <v>2752</v>
      </c>
      <c r="C64" s="214">
        <v>50427416</v>
      </c>
      <c r="D64" s="214">
        <v>41404518.990000002</v>
      </c>
    </row>
    <row r="65" spans="2:4">
      <c r="B65" s="217" t="s">
        <v>2662</v>
      </c>
      <c r="C65" s="214">
        <v>113070289</v>
      </c>
      <c r="D65" s="214">
        <v>41631448.32</v>
      </c>
    </row>
    <row r="66" spans="2:4">
      <c r="B66" s="217" t="s">
        <v>2779</v>
      </c>
      <c r="C66" s="214">
        <v>114000360</v>
      </c>
      <c r="D66" s="214">
        <v>108713359.47</v>
      </c>
    </row>
    <row r="67" spans="2:4">
      <c r="B67" s="217" t="s">
        <v>2664</v>
      </c>
      <c r="C67" s="214">
        <v>15169538</v>
      </c>
      <c r="D67" s="214">
        <v>12986969.74</v>
      </c>
    </row>
    <row r="68" spans="2:4">
      <c r="B68" s="217" t="s">
        <v>2780</v>
      </c>
      <c r="C68" s="214">
        <v>32242984</v>
      </c>
      <c r="D68" s="214">
        <v>20000000</v>
      </c>
    </row>
    <row r="69" spans="2:4">
      <c r="B69" s="217" t="s">
        <v>2650</v>
      </c>
      <c r="C69" s="214">
        <v>41124141</v>
      </c>
      <c r="D69" s="214">
        <v>41000000</v>
      </c>
    </row>
    <row r="70" spans="2:4">
      <c r="B70" s="217" t="s">
        <v>2617</v>
      </c>
      <c r="C70" s="214">
        <v>41289974</v>
      </c>
      <c r="D70" s="214">
        <v>37227389.609999999</v>
      </c>
    </row>
    <row r="71" spans="2:4">
      <c r="B71" s="217" t="s">
        <v>2651</v>
      </c>
      <c r="C71" s="214">
        <v>24531943</v>
      </c>
      <c r="D71" s="214">
        <v>24000000</v>
      </c>
    </row>
    <row r="72" spans="2:4">
      <c r="B72" s="217" t="s">
        <v>2769</v>
      </c>
      <c r="C72" s="214">
        <v>29312823</v>
      </c>
      <c r="D72" s="214">
        <v>29312822.010000002</v>
      </c>
    </row>
    <row r="73" spans="2:4">
      <c r="B73" s="217" t="s">
        <v>2653</v>
      </c>
      <c r="C73" s="214">
        <v>65973892</v>
      </c>
      <c r="D73" s="214">
        <v>65465440.479999997</v>
      </c>
    </row>
    <row r="74" spans="2:4">
      <c r="B74" s="217" t="s">
        <v>2644</v>
      </c>
      <c r="C74" s="214">
        <v>332612408</v>
      </c>
      <c r="D74" s="214">
        <v>287726402.67000002</v>
      </c>
    </row>
    <row r="75" spans="2:4">
      <c r="B75" s="217" t="s">
        <v>2645</v>
      </c>
      <c r="C75" s="214">
        <v>173171148.03</v>
      </c>
      <c r="D75" s="214">
        <v>36925793.93</v>
      </c>
    </row>
    <row r="76" spans="2:4">
      <c r="B76" s="217" t="s">
        <v>2771</v>
      </c>
      <c r="C76" s="214">
        <v>36216053</v>
      </c>
      <c r="D76" s="214">
        <v>31441154.539999999</v>
      </c>
    </row>
    <row r="77" spans="2:4">
      <c r="B77" s="217" t="s">
        <v>2772</v>
      </c>
      <c r="C77" s="214">
        <v>55775779</v>
      </c>
      <c r="D77" s="214">
        <v>55000000</v>
      </c>
    </row>
    <row r="78" spans="2:4">
      <c r="B78" s="217" t="s">
        <v>2754</v>
      </c>
      <c r="C78" s="214">
        <v>39272261</v>
      </c>
      <c r="D78" s="214">
        <v>39186252.890000001</v>
      </c>
    </row>
    <row r="79" spans="2:4">
      <c r="B79" s="217" t="s">
        <v>2586</v>
      </c>
      <c r="C79" s="214">
        <v>119701443</v>
      </c>
      <c r="D79" s="214">
        <v>110515404.09999999</v>
      </c>
    </row>
    <row r="80" spans="2:4">
      <c r="B80" s="217" t="s">
        <v>2588</v>
      </c>
      <c r="C80" s="214">
        <v>169161060</v>
      </c>
      <c r="D80" s="214">
        <v>130463855.62</v>
      </c>
    </row>
    <row r="81" spans="2:4">
      <c r="B81" s="217" t="s">
        <v>2663</v>
      </c>
      <c r="C81" s="214">
        <v>223001000</v>
      </c>
      <c r="D81" s="214">
        <v>212000000</v>
      </c>
    </row>
    <row r="82" spans="2:4">
      <c r="B82" s="217" t="s">
        <v>2748</v>
      </c>
      <c r="C82" s="214">
        <v>10836293</v>
      </c>
      <c r="D82" s="214">
        <v>10051584.199999999</v>
      </c>
    </row>
    <row r="83" spans="2:4">
      <c r="B83" s="217" t="s">
        <v>3117</v>
      </c>
      <c r="C83" s="214">
        <v>782484656.94000006</v>
      </c>
      <c r="D83" s="214">
        <v>782084656.94000006</v>
      </c>
    </row>
    <row r="84" spans="2:4">
      <c r="B84" s="215" t="s">
        <v>3609</v>
      </c>
      <c r="C84" s="216">
        <v>2446490293.1499996</v>
      </c>
      <c r="D84" s="216">
        <v>2287108178.0199995</v>
      </c>
    </row>
    <row r="85" spans="2:4">
      <c r="B85" s="217" t="s">
        <v>698</v>
      </c>
      <c r="C85" s="214">
        <v>266924973</v>
      </c>
      <c r="D85" s="214">
        <v>266924973</v>
      </c>
    </row>
    <row r="86" spans="2:4">
      <c r="B86" s="217" t="s">
        <v>932</v>
      </c>
      <c r="C86" s="214">
        <v>106110201</v>
      </c>
      <c r="D86" s="214">
        <v>106110200.62</v>
      </c>
    </row>
    <row r="87" spans="2:4">
      <c r="B87" s="217" t="s">
        <v>699</v>
      </c>
      <c r="C87" s="214">
        <v>102035793</v>
      </c>
      <c r="D87" s="214">
        <v>102035793</v>
      </c>
    </row>
    <row r="88" spans="2:4">
      <c r="B88" s="217" t="s">
        <v>762</v>
      </c>
      <c r="C88" s="214">
        <v>25000000</v>
      </c>
      <c r="D88" s="214">
        <v>21356510</v>
      </c>
    </row>
    <row r="89" spans="2:4">
      <c r="B89" s="217" t="s">
        <v>917</v>
      </c>
      <c r="C89" s="214">
        <v>204992952</v>
      </c>
      <c r="D89" s="214">
        <v>199135862.37</v>
      </c>
    </row>
    <row r="90" spans="2:4">
      <c r="B90" s="217" t="s">
        <v>1107</v>
      </c>
      <c r="C90" s="214">
        <v>324258309</v>
      </c>
      <c r="D90" s="214">
        <v>324258309</v>
      </c>
    </row>
    <row r="91" spans="2:4">
      <c r="B91" s="217" t="s">
        <v>1020</v>
      </c>
      <c r="C91" s="214">
        <v>9603433</v>
      </c>
      <c r="D91" s="214">
        <v>9603433</v>
      </c>
    </row>
    <row r="92" spans="2:4">
      <c r="B92" s="217" t="s">
        <v>4213</v>
      </c>
      <c r="C92" s="214">
        <v>300000000</v>
      </c>
      <c r="D92" s="214">
        <v>300000000</v>
      </c>
    </row>
    <row r="93" spans="2:4">
      <c r="B93" s="217" t="s">
        <v>2933</v>
      </c>
      <c r="C93" s="214">
        <v>13095510</v>
      </c>
      <c r="D93" s="214">
        <v>13095509.050000001</v>
      </c>
    </row>
    <row r="94" spans="2:4">
      <c r="B94" s="217" t="s">
        <v>3111</v>
      </c>
      <c r="C94" s="214">
        <v>62951107.869999997</v>
      </c>
      <c r="D94" s="214">
        <v>62951107.869999997</v>
      </c>
    </row>
    <row r="95" spans="2:4">
      <c r="B95" s="217" t="s">
        <v>3115</v>
      </c>
      <c r="C95" s="214">
        <v>231236955.62</v>
      </c>
      <c r="D95" s="214">
        <v>231236955.62</v>
      </c>
    </row>
    <row r="96" spans="2:4">
      <c r="B96" s="217" t="s">
        <v>3109</v>
      </c>
      <c r="C96" s="214">
        <v>491967368</v>
      </c>
      <c r="D96" s="214">
        <v>352972102.51999998</v>
      </c>
    </row>
    <row r="97" spans="2:4">
      <c r="B97" s="217" t="s">
        <v>3104</v>
      </c>
      <c r="C97" s="214">
        <v>14422574.66</v>
      </c>
      <c r="D97" s="214">
        <v>14422574.66</v>
      </c>
    </row>
    <row r="98" spans="2:4">
      <c r="B98" s="217" t="s">
        <v>1034</v>
      </c>
      <c r="C98" s="214">
        <v>18891116</v>
      </c>
      <c r="D98" s="214">
        <v>8004847.3099999996</v>
      </c>
    </row>
    <row r="99" spans="2:4">
      <c r="B99" s="217" t="s">
        <v>1039</v>
      </c>
      <c r="C99" s="214">
        <v>275000000</v>
      </c>
      <c r="D99" s="214">
        <v>275000000</v>
      </c>
    </row>
    <row r="100" spans="2:4">
      <c r="B100" s="215" t="s">
        <v>3610</v>
      </c>
      <c r="C100" s="216">
        <v>411452772.84000003</v>
      </c>
      <c r="D100" s="216">
        <v>197315021.56999999</v>
      </c>
    </row>
    <row r="101" spans="2:4">
      <c r="B101" s="217" t="s">
        <v>1011</v>
      </c>
      <c r="C101" s="214">
        <v>7853337</v>
      </c>
      <c r="D101" s="214">
        <v>7853337</v>
      </c>
    </row>
    <row r="102" spans="2:4">
      <c r="B102" s="217" t="s">
        <v>1013</v>
      </c>
      <c r="C102" s="214">
        <v>13329593</v>
      </c>
      <c r="D102" s="214">
        <v>13329593</v>
      </c>
    </row>
    <row r="103" spans="2:4">
      <c r="B103" s="217" t="s">
        <v>1015</v>
      </c>
      <c r="C103" s="214">
        <v>19343374</v>
      </c>
      <c r="D103" s="214">
        <v>19343374</v>
      </c>
    </row>
    <row r="104" spans="2:4">
      <c r="B104" s="217" t="s">
        <v>1016</v>
      </c>
      <c r="C104" s="214">
        <v>5830571</v>
      </c>
      <c r="D104" s="214">
        <v>5830571</v>
      </c>
    </row>
    <row r="105" spans="2:4">
      <c r="B105" s="217" t="s">
        <v>4206</v>
      </c>
      <c r="C105" s="214">
        <v>100000000</v>
      </c>
      <c r="D105" s="214">
        <v>100000000</v>
      </c>
    </row>
    <row r="106" spans="2:4">
      <c r="B106" s="217" t="s">
        <v>2804</v>
      </c>
      <c r="C106" s="214">
        <v>25000000</v>
      </c>
      <c r="D106" s="214">
        <v>17000000</v>
      </c>
    </row>
    <row r="107" spans="2:4">
      <c r="B107" s="217" t="s">
        <v>4217</v>
      </c>
      <c r="C107" s="214">
        <v>8507626</v>
      </c>
      <c r="D107" s="214">
        <v>8507625.2400000002</v>
      </c>
    </row>
    <row r="108" spans="2:4">
      <c r="B108" s="217" t="s">
        <v>2936</v>
      </c>
      <c r="C108" s="214">
        <v>50000000</v>
      </c>
      <c r="D108" s="214">
        <v>0</v>
      </c>
    </row>
    <row r="109" spans="2:4">
      <c r="B109" s="217" t="s">
        <v>4214</v>
      </c>
      <c r="C109" s="214">
        <v>60000000</v>
      </c>
      <c r="D109" s="214">
        <v>25450521.329999998</v>
      </c>
    </row>
    <row r="110" spans="2:4">
      <c r="B110" s="217" t="s">
        <v>3106</v>
      </c>
      <c r="C110" s="214">
        <v>121588271.84</v>
      </c>
      <c r="D110" s="214">
        <v>0</v>
      </c>
    </row>
    <row r="111" spans="2:4">
      <c r="B111" s="215" t="s">
        <v>3611</v>
      </c>
      <c r="C111" s="216">
        <v>653171976.01999998</v>
      </c>
      <c r="D111" s="216">
        <v>426239847.72000003</v>
      </c>
    </row>
    <row r="112" spans="2:4">
      <c r="B112" s="217" t="s">
        <v>1044</v>
      </c>
      <c r="C112" s="214">
        <v>7881779</v>
      </c>
      <c r="D112" s="214">
        <v>6305422.6500000004</v>
      </c>
    </row>
    <row r="113" spans="2:4">
      <c r="B113" s="217" t="s">
        <v>1911</v>
      </c>
      <c r="C113" s="214">
        <v>90242267</v>
      </c>
      <c r="D113" s="214">
        <v>90242266.400000006</v>
      </c>
    </row>
    <row r="114" spans="2:4">
      <c r="B114" s="217" t="s">
        <v>2997</v>
      </c>
      <c r="C114" s="214">
        <v>10000000</v>
      </c>
      <c r="D114" s="214">
        <v>10000000</v>
      </c>
    </row>
    <row r="115" spans="2:4">
      <c r="B115" s="217" t="s">
        <v>2916</v>
      </c>
      <c r="C115" s="214">
        <v>7000000</v>
      </c>
      <c r="D115" s="214">
        <v>0</v>
      </c>
    </row>
    <row r="116" spans="2:4">
      <c r="B116" s="217" t="s">
        <v>4209</v>
      </c>
      <c r="C116" s="214">
        <v>489</v>
      </c>
      <c r="D116" s="214">
        <v>0</v>
      </c>
    </row>
    <row r="117" spans="2:4">
      <c r="B117" s="217" t="s">
        <v>2918</v>
      </c>
      <c r="C117" s="214">
        <v>0</v>
      </c>
      <c r="D117" s="214">
        <v>0</v>
      </c>
    </row>
    <row r="118" spans="2:4">
      <c r="B118" s="217" t="s">
        <v>2797</v>
      </c>
      <c r="C118" s="214">
        <v>10000000</v>
      </c>
      <c r="D118" s="214">
        <v>10000000</v>
      </c>
    </row>
    <row r="119" spans="2:4">
      <c r="B119" s="217" t="s">
        <v>2963</v>
      </c>
      <c r="C119" s="214">
        <v>16696074</v>
      </c>
      <c r="D119" s="214">
        <v>16696073.539999999</v>
      </c>
    </row>
    <row r="120" spans="2:4">
      <c r="B120" s="217" t="s">
        <v>2999</v>
      </c>
      <c r="C120" s="214">
        <v>15000000</v>
      </c>
      <c r="D120" s="214">
        <v>15000000</v>
      </c>
    </row>
    <row r="121" spans="2:4">
      <c r="B121" s="217" t="s">
        <v>3020</v>
      </c>
      <c r="C121" s="214">
        <v>0</v>
      </c>
      <c r="D121" s="214">
        <v>0</v>
      </c>
    </row>
    <row r="122" spans="2:4">
      <c r="B122" s="217" t="s">
        <v>2826</v>
      </c>
      <c r="C122" s="214">
        <v>0</v>
      </c>
      <c r="D122" s="214">
        <v>0</v>
      </c>
    </row>
    <row r="123" spans="2:4">
      <c r="B123" s="217" t="s">
        <v>3055</v>
      </c>
      <c r="C123" s="214">
        <v>16283972</v>
      </c>
      <c r="D123" s="214">
        <v>16283971.310000001</v>
      </c>
    </row>
    <row r="124" spans="2:4">
      <c r="B124" s="217" t="s">
        <v>3000</v>
      </c>
      <c r="C124" s="214">
        <v>5412875</v>
      </c>
      <c r="D124" s="214">
        <v>5412874.0999999996</v>
      </c>
    </row>
    <row r="125" spans="2:4">
      <c r="B125" s="217" t="s">
        <v>2923</v>
      </c>
      <c r="C125" s="214">
        <v>0</v>
      </c>
      <c r="D125" s="214">
        <v>0</v>
      </c>
    </row>
    <row r="126" spans="2:4">
      <c r="B126" s="217" t="s">
        <v>2965</v>
      </c>
      <c r="C126" s="214">
        <v>11600000</v>
      </c>
      <c r="D126" s="214">
        <v>11600000</v>
      </c>
    </row>
    <row r="127" spans="2:4">
      <c r="B127" s="217" t="s">
        <v>2969</v>
      </c>
      <c r="C127" s="214">
        <v>12300000</v>
      </c>
      <c r="D127" s="214">
        <v>12300000</v>
      </c>
    </row>
    <row r="128" spans="2:4">
      <c r="B128" s="217" t="s">
        <v>2841</v>
      </c>
      <c r="C128" s="214">
        <v>15000000</v>
      </c>
      <c r="D128" s="214">
        <v>0</v>
      </c>
    </row>
    <row r="129" spans="2:4">
      <c r="B129" s="217" t="s">
        <v>2957</v>
      </c>
      <c r="C129" s="214">
        <v>15433950</v>
      </c>
      <c r="D129" s="214">
        <v>0</v>
      </c>
    </row>
    <row r="130" spans="2:4">
      <c r="B130" s="217" t="s">
        <v>2959</v>
      </c>
      <c r="C130" s="214">
        <v>12000000</v>
      </c>
      <c r="D130" s="214">
        <v>12000000</v>
      </c>
    </row>
    <row r="131" spans="2:4">
      <c r="B131" s="217" t="s">
        <v>2929</v>
      </c>
      <c r="C131" s="214">
        <v>20000000</v>
      </c>
      <c r="D131" s="214">
        <v>15094490.34</v>
      </c>
    </row>
    <row r="132" spans="2:4">
      <c r="B132" s="217" t="s">
        <v>3006</v>
      </c>
      <c r="C132" s="214">
        <v>25000000</v>
      </c>
      <c r="D132" s="214">
        <v>25000000</v>
      </c>
    </row>
    <row r="133" spans="2:4">
      <c r="B133" s="217" t="s">
        <v>3106</v>
      </c>
      <c r="C133" s="214">
        <v>13879729.02</v>
      </c>
      <c r="D133" s="214">
        <v>0</v>
      </c>
    </row>
    <row r="134" spans="2:4">
      <c r="B134" s="217" t="s">
        <v>3076</v>
      </c>
      <c r="C134" s="214">
        <v>34440841</v>
      </c>
      <c r="D134" s="214">
        <v>0</v>
      </c>
    </row>
    <row r="135" spans="2:4">
      <c r="B135" s="217" t="s">
        <v>3127</v>
      </c>
      <c r="C135" s="214">
        <v>270000000</v>
      </c>
      <c r="D135" s="214">
        <v>180304749.38</v>
      </c>
    </row>
    <row r="136" spans="2:4">
      <c r="B136" s="217" t="s">
        <v>3113</v>
      </c>
      <c r="C136" s="214">
        <v>45000000</v>
      </c>
      <c r="D136" s="214">
        <v>0</v>
      </c>
    </row>
    <row r="137" spans="2:4">
      <c r="B137" s="215" t="s">
        <v>3720</v>
      </c>
      <c r="C137" s="216">
        <v>15000000</v>
      </c>
      <c r="D137" s="216">
        <v>0</v>
      </c>
    </row>
    <row r="138" spans="2:4">
      <c r="B138" s="217" t="s">
        <v>3682</v>
      </c>
      <c r="C138" s="214">
        <v>15000000</v>
      </c>
      <c r="D138" s="214">
        <v>0</v>
      </c>
    </row>
    <row r="139" spans="2:4">
      <c r="B139" s="215" t="s">
        <v>3612</v>
      </c>
      <c r="C139" s="216">
        <v>1034910280.99</v>
      </c>
      <c r="D139" s="216">
        <v>739489750.6500001</v>
      </c>
    </row>
    <row r="140" spans="2:4">
      <c r="B140" s="217" t="s">
        <v>626</v>
      </c>
      <c r="C140" s="214">
        <v>50861077</v>
      </c>
      <c r="D140" s="214">
        <v>41431442.520000003</v>
      </c>
    </row>
    <row r="141" spans="2:4">
      <c r="B141" s="217" t="s">
        <v>3200</v>
      </c>
      <c r="C141" s="214">
        <v>539458884</v>
      </c>
      <c r="D141" s="214">
        <v>539458884</v>
      </c>
    </row>
    <row r="142" spans="2:4">
      <c r="B142" s="217" t="s">
        <v>665</v>
      </c>
      <c r="C142" s="214">
        <v>100000000</v>
      </c>
      <c r="D142" s="214">
        <v>4217527.25</v>
      </c>
    </row>
    <row r="143" spans="2:4">
      <c r="B143" s="217" t="s">
        <v>1909</v>
      </c>
      <c r="C143" s="214">
        <v>37249052</v>
      </c>
      <c r="D143" s="214">
        <v>5799241.1299999999</v>
      </c>
    </row>
    <row r="144" spans="2:4">
      <c r="B144" s="217" t="s">
        <v>2128</v>
      </c>
      <c r="C144" s="214">
        <v>3788435</v>
      </c>
      <c r="D144" s="214">
        <v>3788434.01</v>
      </c>
    </row>
    <row r="145" spans="2:4">
      <c r="B145" s="217" t="s">
        <v>1905</v>
      </c>
      <c r="C145" s="214">
        <v>39321294</v>
      </c>
      <c r="D145" s="214">
        <v>38761938.630000003</v>
      </c>
    </row>
    <row r="146" spans="2:4">
      <c r="B146" s="217" t="s">
        <v>913</v>
      </c>
      <c r="C146" s="214">
        <v>5000000</v>
      </c>
      <c r="D146" s="214">
        <v>0</v>
      </c>
    </row>
    <row r="147" spans="2:4">
      <c r="B147" s="217" t="s">
        <v>986</v>
      </c>
      <c r="C147" s="214">
        <v>8607582</v>
      </c>
      <c r="D147" s="214">
        <v>8607582</v>
      </c>
    </row>
    <row r="148" spans="2:4">
      <c r="B148" s="217" t="s">
        <v>637</v>
      </c>
      <c r="C148" s="214">
        <v>93603888</v>
      </c>
      <c r="D148" s="214">
        <v>82635243.599999994</v>
      </c>
    </row>
    <row r="149" spans="2:4">
      <c r="B149" s="217" t="s">
        <v>2557</v>
      </c>
      <c r="C149" s="214">
        <v>2676046</v>
      </c>
      <c r="D149" s="214">
        <v>0</v>
      </c>
    </row>
    <row r="150" spans="2:4">
      <c r="B150" s="217" t="s">
        <v>3120</v>
      </c>
      <c r="C150" s="214">
        <v>3153003.25</v>
      </c>
      <c r="D150" s="214">
        <v>2522402.6</v>
      </c>
    </row>
    <row r="151" spans="2:4">
      <c r="B151" s="217" t="s">
        <v>3126</v>
      </c>
      <c r="C151" s="214">
        <v>5790644.7199999997</v>
      </c>
      <c r="D151" s="214">
        <v>4632515.78</v>
      </c>
    </row>
    <row r="152" spans="2:4">
      <c r="B152" s="217" t="s">
        <v>3096</v>
      </c>
      <c r="C152" s="214">
        <v>15943993</v>
      </c>
      <c r="D152" s="214">
        <v>0</v>
      </c>
    </row>
    <row r="153" spans="2:4">
      <c r="B153" s="217" t="s">
        <v>3702</v>
      </c>
      <c r="C153" s="214">
        <v>5500000</v>
      </c>
      <c r="D153" s="214">
        <v>0</v>
      </c>
    </row>
    <row r="154" spans="2:4">
      <c r="B154" s="217" t="s">
        <v>3128</v>
      </c>
      <c r="C154" s="214">
        <v>7462000</v>
      </c>
      <c r="D154" s="214">
        <v>2093380.71</v>
      </c>
    </row>
    <row r="155" spans="2:4">
      <c r="B155" s="217" t="s">
        <v>3129</v>
      </c>
      <c r="C155" s="214">
        <v>9462000</v>
      </c>
      <c r="D155" s="214">
        <v>0</v>
      </c>
    </row>
    <row r="156" spans="2:4">
      <c r="B156" s="217" t="s">
        <v>3093</v>
      </c>
      <c r="C156" s="214">
        <v>9462000</v>
      </c>
      <c r="D156" s="214">
        <v>2072397.35</v>
      </c>
    </row>
    <row r="157" spans="2:4">
      <c r="B157" s="217" t="s">
        <v>3130</v>
      </c>
      <c r="C157" s="214">
        <v>6774906</v>
      </c>
      <c r="D157" s="214">
        <v>1774905.47</v>
      </c>
    </row>
    <row r="158" spans="2:4">
      <c r="B158" s="217" t="s">
        <v>3119</v>
      </c>
      <c r="C158" s="214">
        <v>9462000</v>
      </c>
      <c r="D158" s="214">
        <v>0</v>
      </c>
    </row>
    <row r="159" spans="2:4">
      <c r="B159" s="217" t="s">
        <v>3098</v>
      </c>
      <c r="C159" s="214">
        <v>6462000</v>
      </c>
      <c r="D159" s="214">
        <v>1693855.6</v>
      </c>
    </row>
    <row r="160" spans="2:4">
      <c r="B160" s="217" t="s">
        <v>3122</v>
      </c>
      <c r="C160" s="214">
        <v>9462000</v>
      </c>
      <c r="D160" s="214">
        <v>0</v>
      </c>
    </row>
    <row r="161" spans="2:4">
      <c r="B161" s="217" t="s">
        <v>3124</v>
      </c>
      <c r="C161" s="214">
        <v>6462000</v>
      </c>
      <c r="D161" s="214">
        <v>0</v>
      </c>
    </row>
    <row r="162" spans="2:4">
      <c r="B162" s="217" t="s">
        <v>3125</v>
      </c>
      <c r="C162" s="214">
        <v>6462000</v>
      </c>
      <c r="D162" s="214">
        <v>0</v>
      </c>
    </row>
    <row r="163" spans="2:4">
      <c r="B163" s="217" t="s">
        <v>3100</v>
      </c>
      <c r="C163" s="214">
        <v>9462000</v>
      </c>
      <c r="D163" s="214">
        <v>0</v>
      </c>
    </row>
    <row r="164" spans="2:4">
      <c r="B164" s="217" t="s">
        <v>3094</v>
      </c>
      <c r="C164" s="214">
        <v>6462000</v>
      </c>
      <c r="D164" s="214">
        <v>0</v>
      </c>
    </row>
    <row r="165" spans="2:4">
      <c r="B165" s="217" t="s">
        <v>3102</v>
      </c>
      <c r="C165" s="214">
        <v>14340058.02</v>
      </c>
      <c r="D165" s="214">
        <v>0</v>
      </c>
    </row>
    <row r="166" spans="2:4">
      <c r="B166" s="217" t="s">
        <v>3649</v>
      </c>
      <c r="C166" s="214">
        <v>1900000</v>
      </c>
      <c r="D166" s="214">
        <v>0</v>
      </c>
    </row>
    <row r="167" spans="2:4">
      <c r="B167" s="217" t="s">
        <v>3668</v>
      </c>
      <c r="C167" s="214">
        <v>1500000</v>
      </c>
      <c r="D167" s="214">
        <v>0</v>
      </c>
    </row>
    <row r="168" spans="2:4">
      <c r="B168" s="217" t="s">
        <v>3648</v>
      </c>
      <c r="C168" s="214">
        <v>4500000</v>
      </c>
      <c r="D168" s="214">
        <v>0</v>
      </c>
    </row>
    <row r="169" spans="2:4">
      <c r="B169" s="217" t="s">
        <v>3673</v>
      </c>
      <c r="C169" s="214">
        <v>9521418</v>
      </c>
      <c r="D169" s="214">
        <v>0</v>
      </c>
    </row>
    <row r="170" spans="2:4">
      <c r="B170" s="217" t="s">
        <v>3696</v>
      </c>
      <c r="C170" s="214">
        <v>4000000</v>
      </c>
      <c r="D170" s="214">
        <v>0</v>
      </c>
    </row>
    <row r="171" spans="2:4">
      <c r="B171" s="217" t="s">
        <v>3694</v>
      </c>
      <c r="C171" s="214">
        <v>800000</v>
      </c>
      <c r="D171" s="214">
        <v>0</v>
      </c>
    </row>
    <row r="172" spans="2:4">
      <c r="B172" s="215" t="s">
        <v>3755</v>
      </c>
      <c r="C172" s="216">
        <v>2000000000</v>
      </c>
      <c r="D172" s="216">
        <v>410961922.31999993</v>
      </c>
    </row>
    <row r="173" spans="2:4">
      <c r="B173" s="217" t="s">
        <v>927</v>
      </c>
      <c r="C173" s="214">
        <v>1340000000</v>
      </c>
      <c r="D173" s="214">
        <v>339355285.79999995</v>
      </c>
    </row>
    <row r="174" spans="2:4">
      <c r="B174" s="217" t="s">
        <v>928</v>
      </c>
      <c r="C174" s="214">
        <v>440000000</v>
      </c>
      <c r="D174" s="214">
        <v>71606636.519999996</v>
      </c>
    </row>
    <row r="175" spans="2:4">
      <c r="B175" s="217" t="s">
        <v>624</v>
      </c>
      <c r="C175" s="214">
        <v>220000000</v>
      </c>
      <c r="D175" s="214">
        <v>0</v>
      </c>
    </row>
    <row r="176" spans="2:4">
      <c r="B176" s="213" t="s">
        <v>74</v>
      </c>
      <c r="C176" s="214">
        <v>500000000</v>
      </c>
      <c r="D176" s="214">
        <v>500000000</v>
      </c>
    </row>
    <row r="177" spans="2:4">
      <c r="B177" s="215" t="s">
        <v>3613</v>
      </c>
      <c r="C177" s="216">
        <v>500000000</v>
      </c>
      <c r="D177" s="216">
        <v>500000000</v>
      </c>
    </row>
    <row r="178" spans="2:4">
      <c r="B178" s="217" t="s">
        <v>2510</v>
      </c>
      <c r="C178" s="214">
        <v>250000000</v>
      </c>
      <c r="D178" s="214">
        <v>250000000</v>
      </c>
    </row>
    <row r="179" spans="2:4">
      <c r="B179" s="217" t="s">
        <v>808</v>
      </c>
      <c r="C179" s="214">
        <v>250000000</v>
      </c>
      <c r="D179" s="214">
        <v>250000000</v>
      </c>
    </row>
    <row r="180" spans="2:4">
      <c r="B180" s="232" t="s">
        <v>605</v>
      </c>
      <c r="C180" s="233">
        <v>43932578214.970009</v>
      </c>
      <c r="D180" s="233">
        <v>31126692904.289993</v>
      </c>
    </row>
    <row r="181" spans="2:4">
      <c r="B181" s="234" t="s">
        <v>26</v>
      </c>
      <c r="C181" s="235"/>
      <c r="D181" s="235"/>
    </row>
    <row r="182" spans="2:4" ht="22.9" customHeight="1">
      <c r="B182" s="278" t="s">
        <v>4296</v>
      </c>
      <c r="C182" s="278"/>
      <c r="D182" s="278"/>
    </row>
    <row r="183" spans="2:4">
      <c r="B183" s="236" t="s">
        <v>3614</v>
      </c>
      <c r="C183" s="236"/>
      <c r="D183" s="236"/>
    </row>
    <row r="184" spans="2:4" ht="22.15" customHeight="1">
      <c r="B184" s="234" t="s">
        <v>46</v>
      </c>
      <c r="C184" s="236"/>
      <c r="D184" s="236"/>
    </row>
    <row r="185" spans="2:4" ht="32.25" customHeight="1">
      <c r="B185" s="236" t="s">
        <v>3746</v>
      </c>
      <c r="C185" s="236"/>
      <c r="D185" s="236"/>
    </row>
  </sheetData>
  <mergeCells count="11">
    <mergeCell ref="A7:E7"/>
    <mergeCell ref="A1:E1"/>
    <mergeCell ref="A2:E2"/>
    <mergeCell ref="A3:E3"/>
    <mergeCell ref="A5:E5"/>
    <mergeCell ref="A6:E6"/>
    <mergeCell ref="A8:E8"/>
    <mergeCell ref="B10:B11"/>
    <mergeCell ref="C10:C11"/>
    <mergeCell ref="D10:D11"/>
    <mergeCell ref="B182:D18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E3905-AE7C-4EEE-B4DA-6B7080F93D48}">
  <dimension ref="A1:F37"/>
  <sheetViews>
    <sheetView showGridLines="0" zoomScale="81" zoomScaleNormal="80" workbookViewId="0">
      <selection activeCell="C41" sqref="C41"/>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38" t="s">
        <v>0</v>
      </c>
      <c r="B1" s="238"/>
      <c r="C1" s="238"/>
      <c r="D1" s="238"/>
      <c r="E1" s="238"/>
      <c r="F1" s="238"/>
    </row>
    <row r="2" spans="1:6" ht="21" customHeight="1">
      <c r="A2" s="239" t="s">
        <v>1</v>
      </c>
      <c r="B2" s="239"/>
      <c r="C2" s="239"/>
      <c r="D2" s="239"/>
      <c r="E2" s="239"/>
      <c r="F2" s="239"/>
    </row>
    <row r="3" spans="1:6" ht="15" customHeight="1">
      <c r="A3" s="252" t="s">
        <v>2</v>
      </c>
      <c r="B3" s="252"/>
      <c r="C3" s="252"/>
      <c r="D3" s="252"/>
      <c r="E3" s="252"/>
      <c r="F3" s="252"/>
    </row>
    <row r="5" spans="1:6" ht="18.75" customHeight="1">
      <c r="A5" s="254" t="s">
        <v>29</v>
      </c>
      <c r="B5" s="254"/>
      <c r="C5" s="254"/>
      <c r="D5" s="254"/>
      <c r="E5" s="254"/>
      <c r="F5" s="254"/>
    </row>
    <row r="6" spans="1:6" ht="18.75">
      <c r="A6" s="254" t="s">
        <v>3639</v>
      </c>
      <c r="B6" s="254"/>
      <c r="C6" s="254"/>
      <c r="D6" s="254"/>
      <c r="E6" s="254"/>
      <c r="F6" s="254"/>
    </row>
    <row r="7" spans="1:6" ht="18.75" customHeight="1">
      <c r="A7" s="279" t="s">
        <v>4295</v>
      </c>
      <c r="B7" s="279"/>
      <c r="C7" s="279"/>
      <c r="D7" s="279"/>
      <c r="E7" s="279"/>
      <c r="F7" s="279"/>
    </row>
    <row r="8" spans="1:6" ht="18.75" customHeight="1">
      <c r="A8" s="279" t="s">
        <v>4297</v>
      </c>
      <c r="B8" s="279"/>
      <c r="C8" s="279"/>
      <c r="D8" s="279"/>
      <c r="E8" s="279"/>
      <c r="F8" s="279"/>
    </row>
    <row r="9" spans="1:6" ht="15.75">
      <c r="A9" s="256" t="s">
        <v>3640</v>
      </c>
      <c r="B9" s="256"/>
      <c r="C9" s="256"/>
      <c r="D9" s="256"/>
      <c r="E9" s="256"/>
      <c r="F9" s="256"/>
    </row>
    <row r="14" spans="1:6">
      <c r="A14" s="237" t="s">
        <v>3641</v>
      </c>
      <c r="B14" s="237" t="s">
        <v>3642</v>
      </c>
      <c r="C14" t="s">
        <v>3736</v>
      </c>
      <c r="D14" t="s">
        <v>3643</v>
      </c>
    </row>
    <row r="15" spans="1:6">
      <c r="A15" s="196" t="s">
        <v>3644</v>
      </c>
      <c r="B15" s="45">
        <v>1532354614554</v>
      </c>
      <c r="C15" s="45">
        <v>1573046651992.3296</v>
      </c>
      <c r="D15" s="45">
        <v>1102508833091.9412</v>
      </c>
    </row>
    <row r="16" spans="1:6">
      <c r="A16" s="197" t="s">
        <v>14</v>
      </c>
      <c r="B16" s="45">
        <v>1418686514950</v>
      </c>
      <c r="C16" s="45">
        <v>1459378552388.3296</v>
      </c>
      <c r="D16" s="45">
        <v>1032315964011.8011</v>
      </c>
    </row>
    <row r="17" spans="1:4">
      <c r="A17" s="198" t="s">
        <v>15</v>
      </c>
      <c r="B17" s="45">
        <v>1217765874318</v>
      </c>
      <c r="C17" s="45">
        <v>1252447813434.6699</v>
      </c>
      <c r="D17" s="45">
        <v>910616430370.21118</v>
      </c>
    </row>
    <row r="18" spans="1:4">
      <c r="A18" s="199" t="s">
        <v>31</v>
      </c>
      <c r="B18" s="45">
        <v>486795809749</v>
      </c>
      <c r="C18" s="45">
        <v>493613685047.94989</v>
      </c>
      <c r="D18" s="45">
        <v>334117231583.30103</v>
      </c>
    </row>
    <row r="19" spans="1:4">
      <c r="A19" s="199" t="s">
        <v>32</v>
      </c>
      <c r="B19" s="45">
        <v>73535970561</v>
      </c>
      <c r="C19" s="45">
        <v>77666603043.320007</v>
      </c>
      <c r="D19" s="45">
        <v>53443118757.509987</v>
      </c>
    </row>
    <row r="20" spans="1:4">
      <c r="A20" s="199" t="s">
        <v>16</v>
      </c>
      <c r="B20" s="45">
        <v>263816794305</v>
      </c>
      <c r="C20" s="45">
        <v>263806764432</v>
      </c>
      <c r="D20" s="45">
        <v>205155432929.21997</v>
      </c>
    </row>
    <row r="21" spans="1:4">
      <c r="A21" s="199" t="s">
        <v>33</v>
      </c>
      <c r="B21" s="45">
        <v>14201850000</v>
      </c>
      <c r="C21" s="45">
        <v>21201850000</v>
      </c>
      <c r="D21" s="45">
        <v>18262468776.299995</v>
      </c>
    </row>
    <row r="22" spans="1:4">
      <c r="A22" s="199" t="s">
        <v>34</v>
      </c>
      <c r="B22" s="45">
        <v>379413090403</v>
      </c>
      <c r="C22" s="45">
        <v>396005521825.10999</v>
      </c>
      <c r="D22" s="45">
        <v>299576037708.09003</v>
      </c>
    </row>
    <row r="23" spans="1:4">
      <c r="A23" s="199" t="s">
        <v>35</v>
      </c>
      <c r="B23" s="45">
        <v>2359300</v>
      </c>
      <c r="C23" s="45">
        <v>153389086.28999999</v>
      </c>
      <c r="D23" s="45">
        <v>62140615.789999999</v>
      </c>
    </row>
    <row r="24" spans="1:4">
      <c r="A24" s="198" t="s">
        <v>17</v>
      </c>
      <c r="B24" s="45">
        <v>200920640632</v>
      </c>
      <c r="C24" s="45">
        <v>206930738953.66003</v>
      </c>
      <c r="D24" s="45">
        <v>121699533641.58997</v>
      </c>
    </row>
    <row r="25" spans="1:4">
      <c r="A25" s="199" t="s">
        <v>36</v>
      </c>
      <c r="B25" s="45">
        <v>75124304565</v>
      </c>
      <c r="C25" s="45">
        <v>58393322787.920029</v>
      </c>
      <c r="D25" s="45">
        <v>37463636510.659981</v>
      </c>
    </row>
    <row r="26" spans="1:4">
      <c r="A26" s="199" t="s">
        <v>37</v>
      </c>
      <c r="B26" s="45">
        <v>57840512900</v>
      </c>
      <c r="C26" s="45">
        <v>69054943152.910004</v>
      </c>
      <c r="D26" s="45">
        <v>32499707629.71999</v>
      </c>
    </row>
    <row r="27" spans="1:4">
      <c r="A27" s="199" t="s">
        <v>38</v>
      </c>
      <c r="B27" s="45">
        <v>9142603</v>
      </c>
      <c r="C27" s="45">
        <v>67200560.400000006</v>
      </c>
      <c r="D27" s="45">
        <v>17577764.089999996</v>
      </c>
    </row>
    <row r="28" spans="1:4">
      <c r="A28" s="199" t="s">
        <v>39</v>
      </c>
      <c r="B28" s="45">
        <v>2087679447</v>
      </c>
      <c r="C28" s="45">
        <v>4221107050.5499997</v>
      </c>
      <c r="D28" s="45">
        <v>1308175126.8800001</v>
      </c>
    </row>
    <row r="29" spans="1:4">
      <c r="A29" s="199" t="s">
        <v>40</v>
      </c>
      <c r="B29" s="45">
        <v>64412716842</v>
      </c>
      <c r="C29" s="45">
        <v>75015729110.880005</v>
      </c>
      <c r="D29" s="45">
        <v>50410436610.239983</v>
      </c>
    </row>
    <row r="30" spans="1:4">
      <c r="A30" s="199" t="s">
        <v>41</v>
      </c>
      <c r="B30" s="45">
        <v>1446284275</v>
      </c>
      <c r="C30" s="45">
        <v>178436291.00000012</v>
      </c>
      <c r="D30" s="45">
        <v>0</v>
      </c>
    </row>
    <row r="31" spans="1:4">
      <c r="A31" s="197" t="s">
        <v>3645</v>
      </c>
      <c r="B31" s="45">
        <v>113668099604</v>
      </c>
      <c r="C31" s="45">
        <v>113668099604</v>
      </c>
      <c r="D31" s="45">
        <v>70192869080.139999</v>
      </c>
    </row>
    <row r="32" spans="1:4">
      <c r="A32" s="198" t="s">
        <v>25</v>
      </c>
      <c r="B32" s="45">
        <v>113668099604</v>
      </c>
      <c r="C32" s="45">
        <v>113668099604</v>
      </c>
      <c r="D32" s="45">
        <v>70192869080.139999</v>
      </c>
    </row>
    <row r="33" spans="1:4">
      <c r="A33" s="199" t="s">
        <v>43</v>
      </c>
      <c r="B33" s="45">
        <v>4281932616</v>
      </c>
      <c r="C33" s="45">
        <v>4281932616</v>
      </c>
      <c r="D33" s="45">
        <v>225517410</v>
      </c>
    </row>
    <row r="34" spans="1:4">
      <c r="A34" s="199" t="s">
        <v>44</v>
      </c>
      <c r="B34" s="45">
        <v>109386166988</v>
      </c>
      <c r="C34" s="45">
        <v>107956166988</v>
      </c>
      <c r="D34" s="45">
        <v>68567973774.940002</v>
      </c>
    </row>
    <row r="35" spans="1:4">
      <c r="A35" s="199" t="s">
        <v>3646</v>
      </c>
      <c r="B35" s="45">
        <v>0</v>
      </c>
      <c r="C35" s="45">
        <v>0</v>
      </c>
      <c r="D35" s="45">
        <v>0</v>
      </c>
    </row>
    <row r="36" spans="1:4">
      <c r="A36" s="199" t="s">
        <v>3722</v>
      </c>
      <c r="B36" s="45">
        <v>0</v>
      </c>
      <c r="C36" s="45">
        <v>1430000000</v>
      </c>
      <c r="D36" s="45">
        <v>1399377895.2</v>
      </c>
    </row>
    <row r="37" spans="1:4">
      <c r="A37" s="196" t="s">
        <v>605</v>
      </c>
      <c r="B37" s="45">
        <v>1532354614554</v>
      </c>
      <c r="C37" s="45">
        <v>1573046651992.3296</v>
      </c>
      <c r="D37" s="45">
        <v>1102508833091.9412</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topLeftCell="A2" zoomScale="90" zoomScaleNormal="90" workbookViewId="0">
      <selection activeCell="H29" sqref="H29"/>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38" t="s">
        <v>0</v>
      </c>
      <c r="B1" s="238"/>
      <c r="C1" s="238"/>
      <c r="D1" s="238"/>
      <c r="E1" s="238"/>
      <c r="F1" s="238"/>
      <c r="G1" s="3"/>
      <c r="H1" s="3"/>
    </row>
    <row r="2" spans="1:9" ht="21" customHeight="1">
      <c r="A2" s="239" t="s">
        <v>1</v>
      </c>
      <c r="B2" s="239"/>
      <c r="C2" s="239"/>
      <c r="D2" s="239"/>
      <c r="E2" s="239"/>
      <c r="F2" s="239"/>
      <c r="G2" s="2"/>
      <c r="H2" s="2"/>
    </row>
    <row r="3" spans="1:9" ht="15" customHeight="1">
      <c r="A3" s="252" t="s">
        <v>2</v>
      </c>
      <c r="B3" s="252"/>
      <c r="C3" s="252"/>
      <c r="D3" s="252"/>
      <c r="E3" s="252"/>
      <c r="F3" s="252"/>
      <c r="G3" s="1"/>
      <c r="H3" s="72"/>
    </row>
    <row r="5" spans="1:9" ht="18.75">
      <c r="A5" s="253" t="s">
        <v>29</v>
      </c>
      <c r="B5" s="253"/>
      <c r="C5" s="253"/>
      <c r="D5" s="253"/>
      <c r="E5" s="253"/>
      <c r="F5" s="253"/>
      <c r="G5" s="4"/>
      <c r="H5" s="51"/>
    </row>
    <row r="6" spans="1:9" ht="18.75" customHeight="1">
      <c r="A6" s="254" t="s">
        <v>30</v>
      </c>
      <c r="B6" s="254"/>
      <c r="C6" s="254"/>
      <c r="D6" s="254"/>
      <c r="E6" s="254"/>
      <c r="F6" s="254"/>
      <c r="G6" s="4"/>
      <c r="H6" s="4"/>
    </row>
    <row r="7" spans="1:9" ht="18.75">
      <c r="A7" s="250" t="s">
        <v>4294</v>
      </c>
      <c r="B7" s="250"/>
      <c r="C7" s="250"/>
      <c r="D7" s="250"/>
      <c r="E7" s="250"/>
      <c r="F7" s="250"/>
      <c r="G7" s="12"/>
      <c r="H7" s="52"/>
    </row>
    <row r="8" spans="1:9" ht="15.75">
      <c r="A8" s="256" t="s">
        <v>5</v>
      </c>
      <c r="B8" s="256"/>
      <c r="C8" s="256"/>
      <c r="D8" s="256"/>
      <c r="E8" s="256"/>
      <c r="F8" s="256"/>
      <c r="G8" s="50"/>
      <c r="H8" s="6"/>
    </row>
    <row r="9" spans="1:9">
      <c r="G9" s="12"/>
    </row>
    <row r="10" spans="1:9">
      <c r="G10" s="12"/>
      <c r="H10" s="12"/>
    </row>
    <row r="11" spans="1:9" ht="15" customHeight="1">
      <c r="B11" s="255" t="s">
        <v>6</v>
      </c>
      <c r="C11" s="47" t="s">
        <v>7</v>
      </c>
      <c r="D11" s="47" t="s">
        <v>3732</v>
      </c>
      <c r="E11" s="244" t="s">
        <v>8</v>
      </c>
    </row>
    <row r="12" spans="1:9" ht="15" customHeight="1">
      <c r="B12" s="255"/>
      <c r="C12" s="49" t="s">
        <v>3743</v>
      </c>
      <c r="D12" s="49" t="s">
        <v>3740</v>
      </c>
      <c r="E12" s="244"/>
      <c r="F12" s="12"/>
      <c r="G12" s="12"/>
      <c r="H12" s="12"/>
      <c r="I12" s="12"/>
    </row>
    <row r="13" spans="1:9">
      <c r="B13" s="22" t="s">
        <v>14</v>
      </c>
      <c r="C13" s="20">
        <f>+C14+C21</f>
        <v>1418686.51495</v>
      </c>
      <c r="D13" s="20">
        <f>+D14+D21</f>
        <v>1459378.55238833</v>
      </c>
      <c r="E13" s="20">
        <f>+E14+E21</f>
        <v>1032315.9640118014</v>
      </c>
      <c r="G13" s="12"/>
      <c r="H13" s="12"/>
      <c r="I13" s="12"/>
    </row>
    <row r="14" spans="1:9">
      <c r="B14" s="23" t="s">
        <v>15</v>
      </c>
      <c r="C14" s="82">
        <f>SUM(C15:C20)</f>
        <v>1217765.8743179999</v>
      </c>
      <c r="D14" s="82">
        <f>SUM(D15:D20)</f>
        <v>1252447.81343467</v>
      </c>
      <c r="E14" s="82">
        <f>SUM(E15:E20)</f>
        <v>910616.43037021148</v>
      </c>
      <c r="G14" s="12"/>
      <c r="H14" s="12"/>
      <c r="I14" s="12"/>
    </row>
    <row r="15" spans="1:9" ht="12.75" customHeight="1">
      <c r="B15" s="24" t="s">
        <v>31</v>
      </c>
      <c r="C15" s="80">
        <v>486795.80974900001</v>
      </c>
      <c r="D15" s="80">
        <v>493613.6850479499</v>
      </c>
      <c r="E15" s="97">
        <v>334117.23158330127</v>
      </c>
      <c r="F15" s="21"/>
      <c r="G15" s="12"/>
      <c r="H15" s="12"/>
      <c r="I15" s="12"/>
    </row>
    <row r="16" spans="1:9">
      <c r="B16" s="24" t="s">
        <v>32</v>
      </c>
      <c r="C16" s="80">
        <v>73535.970560999995</v>
      </c>
      <c r="D16" s="80">
        <v>77666.603043320007</v>
      </c>
      <c r="E16" s="97">
        <v>53443.118757510005</v>
      </c>
      <c r="F16" s="112"/>
      <c r="G16" s="12"/>
      <c r="H16" s="12"/>
    </row>
    <row r="17" spans="2:10">
      <c r="B17" s="24" t="s">
        <v>16</v>
      </c>
      <c r="C17" s="80">
        <v>263816.79430499999</v>
      </c>
      <c r="D17" s="80">
        <v>263806.764432</v>
      </c>
      <c r="E17" s="97">
        <v>205155.43292922</v>
      </c>
      <c r="F17" s="21"/>
      <c r="G17" s="12"/>
      <c r="H17" s="12"/>
    </row>
    <row r="18" spans="2:10">
      <c r="B18" s="24" t="s">
        <v>33</v>
      </c>
      <c r="C18" s="73">
        <v>14201.85</v>
      </c>
      <c r="D18" s="73">
        <v>21201.85</v>
      </c>
      <c r="E18" s="97">
        <v>18262.4687763</v>
      </c>
      <c r="F18" s="70"/>
      <c r="G18" s="12"/>
      <c r="H18" s="12"/>
    </row>
    <row r="19" spans="2:10">
      <c r="B19" s="24" t="s">
        <v>34</v>
      </c>
      <c r="C19" s="80">
        <v>379413.09040300001</v>
      </c>
      <c r="D19" s="80">
        <v>396005.52182510996</v>
      </c>
      <c r="E19" s="97">
        <v>299576.03770809015</v>
      </c>
      <c r="F19" s="21"/>
      <c r="G19" s="12"/>
      <c r="H19" s="12"/>
    </row>
    <row r="20" spans="2:10">
      <c r="B20" s="24" t="s">
        <v>35</v>
      </c>
      <c r="C20" s="80">
        <v>2.3593000000000002</v>
      </c>
      <c r="D20" s="80">
        <v>153.38908628999999</v>
      </c>
      <c r="E20" s="97">
        <v>62.140615789999998</v>
      </c>
      <c r="F20" s="21"/>
      <c r="G20" s="12"/>
      <c r="H20" s="12"/>
      <c r="J20" s="12"/>
    </row>
    <row r="21" spans="2:10">
      <c r="B21" s="23" t="s">
        <v>17</v>
      </c>
      <c r="C21" s="82">
        <f>SUM(C22:C27)</f>
        <v>200920.640632</v>
      </c>
      <c r="D21" s="82">
        <f>SUM(D22:D27)</f>
        <v>206930.73895365998</v>
      </c>
      <c r="E21" s="82">
        <f>SUM(E22:E27)</f>
        <v>121699.53364158998</v>
      </c>
      <c r="F21" s="21"/>
      <c r="G21" s="12"/>
      <c r="H21" s="12"/>
      <c r="I21" s="12"/>
    </row>
    <row r="22" spans="2:10">
      <c r="B22" s="24" t="s">
        <v>36</v>
      </c>
      <c r="C22" s="80">
        <v>75124.304564999999</v>
      </c>
      <c r="D22" s="80">
        <v>58393.322787920013</v>
      </c>
      <c r="E22" s="97">
        <v>37463.636510659984</v>
      </c>
      <c r="F22" s="21"/>
      <c r="G22" s="12"/>
      <c r="H22" s="12"/>
      <c r="I22" s="43"/>
    </row>
    <row r="23" spans="2:10">
      <c r="B23" s="24" t="s">
        <v>37</v>
      </c>
      <c r="C23" s="80">
        <v>57840.512900000002</v>
      </c>
      <c r="D23" s="80">
        <v>69054.943152909982</v>
      </c>
      <c r="E23" s="97">
        <v>32499.707629720007</v>
      </c>
      <c r="F23" s="21"/>
      <c r="G23" s="12"/>
      <c r="H23" s="12"/>
    </row>
    <row r="24" spans="2:10">
      <c r="B24" s="24" t="s">
        <v>38</v>
      </c>
      <c r="C24" s="80">
        <v>9.1426029999999994</v>
      </c>
      <c r="D24" s="80">
        <v>67.200560400000001</v>
      </c>
      <c r="E24" s="97">
        <v>17.577764089999995</v>
      </c>
      <c r="F24" s="21"/>
      <c r="G24" s="12"/>
      <c r="H24" s="12"/>
    </row>
    <row r="25" spans="2:10">
      <c r="B25" s="24" t="s">
        <v>39</v>
      </c>
      <c r="C25" s="80">
        <v>2087.679447</v>
      </c>
      <c r="D25" s="80">
        <v>4221.1070505500002</v>
      </c>
      <c r="E25" s="97">
        <v>1308.1751268800001</v>
      </c>
      <c r="F25" s="21"/>
      <c r="G25" s="12"/>
      <c r="H25" s="12"/>
    </row>
    <row r="26" spans="2:10">
      <c r="B26" s="24" t="s">
        <v>40</v>
      </c>
      <c r="C26" s="80">
        <v>64412.716842000002</v>
      </c>
      <c r="D26" s="80">
        <v>75015.729110879998</v>
      </c>
      <c r="E26" s="97">
        <v>50410.43661023998</v>
      </c>
      <c r="F26" s="21"/>
      <c r="G26" s="12"/>
      <c r="H26" s="12"/>
    </row>
    <row r="27" spans="2:10">
      <c r="B27" s="24" t="s">
        <v>41</v>
      </c>
      <c r="C27" s="80">
        <v>1446.284275</v>
      </c>
      <c r="D27" s="80">
        <v>178.43629100000001</v>
      </c>
      <c r="E27" s="97">
        <v>0</v>
      </c>
      <c r="F27" s="21"/>
      <c r="G27" s="12"/>
      <c r="H27" s="12"/>
    </row>
    <row r="28" spans="2:10">
      <c r="B28" s="22" t="s">
        <v>42</v>
      </c>
      <c r="C28" s="20">
        <f>C29</f>
        <v>113668.099604</v>
      </c>
      <c r="D28" s="20">
        <f>D29</f>
        <v>113668.099604</v>
      </c>
      <c r="E28" s="20">
        <f>E29</f>
        <v>70192.869080140008</v>
      </c>
      <c r="F28" s="21"/>
      <c r="G28" s="12"/>
      <c r="H28" s="12"/>
    </row>
    <row r="29" spans="2:10">
      <c r="B29" s="23" t="s">
        <v>25</v>
      </c>
      <c r="C29" s="99">
        <f>SUM(C30:C32)</f>
        <v>113668.099604</v>
      </c>
      <c r="D29" s="99">
        <f>SUM(D30:D32)</f>
        <v>113668.099604</v>
      </c>
      <c r="E29" s="99">
        <f>SUM(E30:E32)</f>
        <v>70192.869080140008</v>
      </c>
      <c r="F29" s="21"/>
      <c r="G29" s="12"/>
      <c r="H29" s="12"/>
    </row>
    <row r="30" spans="2:10">
      <c r="B30" s="24" t="s">
        <v>43</v>
      </c>
      <c r="C30" s="21">
        <v>4281.9326160000001</v>
      </c>
      <c r="D30" s="80">
        <v>4281.9326160000001</v>
      </c>
      <c r="E30" s="97">
        <v>225.51741000000001</v>
      </c>
      <c r="F30" s="21"/>
      <c r="G30" s="12"/>
      <c r="H30" s="12"/>
    </row>
    <row r="31" spans="2:10">
      <c r="B31" s="18" t="s">
        <v>44</v>
      </c>
      <c r="C31" s="21">
        <v>109386.166988</v>
      </c>
      <c r="D31" s="80">
        <v>107956.166988</v>
      </c>
      <c r="E31" s="97">
        <v>68567.973774940008</v>
      </c>
      <c r="F31" s="21"/>
      <c r="G31" s="12"/>
      <c r="H31" s="12"/>
    </row>
    <row r="32" spans="2:10">
      <c r="B32" s="18" t="s">
        <v>3722</v>
      </c>
      <c r="C32" s="97">
        <v>0</v>
      </c>
      <c r="D32" s="97">
        <v>1430</v>
      </c>
      <c r="E32" s="97">
        <v>1399.3778952</v>
      </c>
      <c r="H32" s="12"/>
    </row>
    <row r="33" spans="2:20" ht="15" customHeight="1">
      <c r="B33" s="34" t="s">
        <v>45</v>
      </c>
      <c r="C33" s="30">
        <f>C13+C28</f>
        <v>1532354.6145540001</v>
      </c>
      <c r="D33" s="30">
        <f>D13+D28</f>
        <v>1573046.6519923301</v>
      </c>
      <c r="E33" s="30">
        <f>E13+E28</f>
        <v>1102508.8330919414</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43" t="s">
        <v>4296</v>
      </c>
      <c r="C35" s="243"/>
      <c r="D35" s="243"/>
      <c r="E35" s="243"/>
      <c r="F35" s="8"/>
      <c r="I35" s="8"/>
      <c r="J35" s="8"/>
      <c r="K35" s="8"/>
      <c r="L35" s="8"/>
      <c r="M35" s="8"/>
      <c r="N35" s="8"/>
      <c r="O35" s="8"/>
      <c r="P35" s="8"/>
      <c r="Q35" s="8"/>
      <c r="R35" s="8"/>
      <c r="S35" s="8"/>
      <c r="T35" s="8"/>
    </row>
    <row r="36" spans="2:20" ht="19.149999999999999" customHeight="1">
      <c r="B36" s="243" t="s">
        <v>46</v>
      </c>
      <c r="C36" s="243"/>
      <c r="D36" s="243"/>
      <c r="E36" s="243"/>
      <c r="F36" s="8"/>
      <c r="H36" s="8"/>
      <c r="I36" s="8"/>
      <c r="J36" s="8"/>
      <c r="K36" s="8"/>
      <c r="L36" s="8"/>
      <c r="M36" s="8"/>
      <c r="N36" s="8"/>
      <c r="O36" s="8"/>
      <c r="P36" s="8"/>
      <c r="Q36" s="8"/>
      <c r="R36" s="8"/>
      <c r="S36" s="8"/>
      <c r="T36" s="8"/>
    </row>
    <row r="37" spans="2:20">
      <c r="B37" s="243" t="s">
        <v>3746</v>
      </c>
      <c r="C37" s="243"/>
      <c r="D37" s="243"/>
      <c r="E37" s="243"/>
    </row>
    <row r="38" spans="2:20" ht="23.45" customHeight="1">
      <c r="B38" s="243"/>
      <c r="C38" s="243"/>
      <c r="D38" s="243"/>
      <c r="E38" s="243"/>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Normal="100" workbookViewId="0">
      <selection activeCell="H57" sqref="H57"/>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38" t="s">
        <v>0</v>
      </c>
      <c r="B1" s="238"/>
      <c r="C1" s="238"/>
      <c r="D1" s="238"/>
      <c r="E1" s="238"/>
      <c r="F1" s="238"/>
    </row>
    <row r="2" spans="1:9" ht="21" customHeight="1">
      <c r="A2" s="239" t="s">
        <v>1</v>
      </c>
      <c r="B2" s="239"/>
      <c r="C2" s="239"/>
      <c r="D2" s="239"/>
      <c r="E2" s="239"/>
      <c r="F2" s="239"/>
    </row>
    <row r="3" spans="1:9" ht="15" customHeight="1">
      <c r="A3" s="252" t="s">
        <v>2</v>
      </c>
      <c r="B3" s="252"/>
      <c r="C3" s="252"/>
      <c r="D3" s="252"/>
      <c r="E3" s="252"/>
      <c r="F3" s="252"/>
    </row>
    <row r="5" spans="1:9" ht="18.75" customHeight="1">
      <c r="A5" s="254" t="s">
        <v>29</v>
      </c>
      <c r="B5" s="254"/>
      <c r="C5" s="254"/>
      <c r="D5" s="254"/>
      <c r="E5" s="254"/>
      <c r="F5" s="254"/>
    </row>
    <row r="6" spans="1:9" ht="18.75" customHeight="1">
      <c r="A6" s="254" t="s">
        <v>47</v>
      </c>
      <c r="B6" s="254"/>
      <c r="C6" s="254"/>
      <c r="D6" s="254"/>
      <c r="E6" s="254"/>
      <c r="F6" s="254"/>
    </row>
    <row r="7" spans="1:9" ht="18.75">
      <c r="A7" s="250" t="s">
        <v>4294</v>
      </c>
      <c r="B7" s="250"/>
      <c r="C7" s="250"/>
      <c r="D7" s="250"/>
      <c r="E7" s="250"/>
      <c r="F7" s="250"/>
    </row>
    <row r="8" spans="1:9" ht="15.75">
      <c r="A8" s="256" t="s">
        <v>5</v>
      </c>
      <c r="B8" s="256"/>
      <c r="C8" s="256"/>
      <c r="D8" s="256"/>
      <c r="E8" s="256"/>
      <c r="F8" s="256"/>
    </row>
    <row r="10" spans="1:9">
      <c r="H10" s="43"/>
    </row>
    <row r="11" spans="1:9" ht="15" customHeight="1">
      <c r="B11" s="255" t="s">
        <v>6</v>
      </c>
      <c r="C11" s="48" t="s">
        <v>7</v>
      </c>
      <c r="D11" s="49" t="s">
        <v>3732</v>
      </c>
      <c r="E11" s="257" t="s">
        <v>8</v>
      </c>
    </row>
    <row r="12" spans="1:9">
      <c r="B12" s="255"/>
      <c r="C12" s="49" t="s">
        <v>3743</v>
      </c>
      <c r="D12" s="49" t="s">
        <v>3740</v>
      </c>
      <c r="E12" s="257"/>
    </row>
    <row r="13" spans="1:9">
      <c r="B13" s="25" t="s">
        <v>14</v>
      </c>
      <c r="C13" s="26">
        <f>C14+C17+C43+C45+C47+C49+C51+C53+C55</f>
        <v>1418686.5149499997</v>
      </c>
      <c r="D13" s="26">
        <f>D14+D17+D43+D45+D47+D49+D51+D53+D55</f>
        <v>1459378.5523883302</v>
      </c>
      <c r="E13" s="100">
        <f t="shared" ref="E13" si="0">E14+E17+E43+E45+E47+E49+E51+E53+E55</f>
        <v>1032315.9640118001</v>
      </c>
      <c r="H13" s="12"/>
      <c r="I13" s="46"/>
    </row>
    <row r="14" spans="1:9">
      <c r="B14" s="31" t="s">
        <v>48</v>
      </c>
      <c r="C14" s="28">
        <f>SUM(C15:C16)</f>
        <v>8903.7198360000002</v>
      </c>
      <c r="D14" s="28">
        <f>SUM(D15:D16)</f>
        <v>9103.7198360000002</v>
      </c>
      <c r="E14" s="98">
        <f>SUM(E15:E16)</f>
        <v>7619.7657933299988</v>
      </c>
      <c r="H14" s="12"/>
    </row>
    <row r="15" spans="1:9">
      <c r="B15" s="32" t="s">
        <v>49</v>
      </c>
      <c r="C15" s="73">
        <v>3010.7791240000001</v>
      </c>
      <c r="D15" s="73">
        <v>3110.7791240000001</v>
      </c>
      <c r="E15" s="97">
        <v>2608.9824939999999</v>
      </c>
      <c r="F15" s="29"/>
      <c r="H15" s="12"/>
    </row>
    <row r="16" spans="1:9">
      <c r="B16" s="32" t="s">
        <v>50</v>
      </c>
      <c r="C16" s="73">
        <v>5892.9407119999996</v>
      </c>
      <c r="D16" s="73">
        <v>5992.9407119999996</v>
      </c>
      <c r="E16" s="97">
        <v>5010.783299329999</v>
      </c>
      <c r="F16" s="29"/>
      <c r="H16" s="12"/>
    </row>
    <row r="17" spans="2:10">
      <c r="B17" s="31" t="s">
        <v>51</v>
      </c>
      <c r="C17" s="28">
        <f>SUM(C18:C42)</f>
        <v>1383831.7541819999</v>
      </c>
      <c r="D17" s="28">
        <f>SUM(D18:D42)</f>
        <v>1420533.0674712104</v>
      </c>
      <c r="E17" s="98">
        <f>SUM(E18:E42)</f>
        <v>999313.22878324019</v>
      </c>
      <c r="F17" s="29"/>
    </row>
    <row r="18" spans="2:10">
      <c r="B18" s="32" t="s">
        <v>52</v>
      </c>
      <c r="C18" s="73">
        <v>134574.460999</v>
      </c>
      <c r="D18" s="73">
        <v>135960.50433296</v>
      </c>
      <c r="E18" s="97">
        <v>90732.625939509991</v>
      </c>
      <c r="F18" s="85"/>
    </row>
    <row r="19" spans="2:10">
      <c r="B19" s="32" t="s">
        <v>53</v>
      </c>
      <c r="C19" s="73">
        <v>63356.076866000003</v>
      </c>
      <c r="D19" s="73">
        <v>70319.488159009983</v>
      </c>
      <c r="E19" s="97">
        <v>46732.418373929999</v>
      </c>
      <c r="F19" s="85"/>
      <c r="G19" s="85"/>
    </row>
    <row r="20" spans="2:10">
      <c r="B20" s="32" t="s">
        <v>54</v>
      </c>
      <c r="C20" s="73">
        <v>58313.394674000003</v>
      </c>
      <c r="D20" s="73">
        <v>62475.177277839975</v>
      </c>
      <c r="E20" s="97">
        <v>41039.644090490008</v>
      </c>
      <c r="F20" s="85"/>
      <c r="G20" s="85"/>
    </row>
    <row r="21" spans="2:10">
      <c r="B21" s="32" t="s">
        <v>55</v>
      </c>
      <c r="C21" s="73">
        <v>13587.977681</v>
      </c>
      <c r="D21" s="73">
        <v>13333.718539</v>
      </c>
      <c r="E21" s="97">
        <v>8858.9802617900004</v>
      </c>
      <c r="F21" s="85"/>
      <c r="G21" s="85"/>
    </row>
    <row r="22" spans="2:10">
      <c r="B22" s="32" t="s">
        <v>56</v>
      </c>
      <c r="C22" s="73">
        <v>23351.049641000001</v>
      </c>
      <c r="D22" s="73">
        <v>25020.166195440008</v>
      </c>
      <c r="E22" s="97">
        <v>15991.456775469991</v>
      </c>
      <c r="F22" s="85"/>
      <c r="G22" s="85"/>
    </row>
    <row r="23" spans="2:10">
      <c r="B23" s="32" t="s">
        <v>57</v>
      </c>
      <c r="C23" s="73">
        <v>297041.5</v>
      </c>
      <c r="D23" s="73">
        <v>297033.70386053034</v>
      </c>
      <c r="E23" s="97">
        <v>200470.97437654019</v>
      </c>
      <c r="F23" s="85"/>
      <c r="G23" s="85"/>
    </row>
    <row r="24" spans="2:10">
      <c r="B24" s="32" t="s">
        <v>58</v>
      </c>
      <c r="C24" s="73">
        <v>146276.98367799999</v>
      </c>
      <c r="D24" s="73">
        <v>153779.60917980998</v>
      </c>
      <c r="E24" s="97">
        <v>107628.12280319999</v>
      </c>
      <c r="F24" s="85"/>
      <c r="G24" s="85"/>
    </row>
    <row r="25" spans="2:10">
      <c r="B25" s="33" t="s">
        <v>59</v>
      </c>
      <c r="C25" s="73">
        <v>3827.8653890000001</v>
      </c>
      <c r="D25" s="73">
        <v>4267.5330517699995</v>
      </c>
      <c r="E25" s="97">
        <v>2679.6510533600003</v>
      </c>
      <c r="F25" s="85"/>
      <c r="G25" s="85"/>
    </row>
    <row r="26" spans="2:10">
      <c r="B26" s="33" t="s">
        <v>60</v>
      </c>
      <c r="C26" s="73">
        <v>2838.7624080000001</v>
      </c>
      <c r="D26" s="73">
        <v>2885.0114146300002</v>
      </c>
      <c r="E26" s="97">
        <v>1993.6096891100001</v>
      </c>
      <c r="F26" s="85"/>
      <c r="G26" s="85"/>
      <c r="J26" s="73"/>
    </row>
    <row r="27" spans="2:10">
      <c r="B27" s="33" t="s">
        <v>61</v>
      </c>
      <c r="C27" s="73">
        <v>18541.650695</v>
      </c>
      <c r="D27" s="73">
        <v>21620.7648348</v>
      </c>
      <c r="E27" s="97">
        <v>12938.631662219997</v>
      </c>
      <c r="F27" s="85"/>
      <c r="G27" s="85"/>
    </row>
    <row r="28" spans="2:10">
      <c r="B28" s="33" t="s">
        <v>62</v>
      </c>
      <c r="C28" s="73">
        <v>85145.723815999998</v>
      </c>
      <c r="D28" s="73">
        <v>72085.834031999984</v>
      </c>
      <c r="E28" s="97">
        <v>47924.312915709997</v>
      </c>
      <c r="F28" s="85"/>
      <c r="G28" s="85"/>
    </row>
    <row r="29" spans="2:10">
      <c r="B29" s="33" t="s">
        <v>63</v>
      </c>
      <c r="C29" s="73">
        <v>22483.984637000001</v>
      </c>
      <c r="D29" s="73">
        <v>29492.626397160002</v>
      </c>
      <c r="E29" s="97">
        <v>22607.067001650001</v>
      </c>
      <c r="F29" s="85"/>
      <c r="G29" s="85"/>
    </row>
    <row r="30" spans="2:10">
      <c r="B30" s="33" t="s">
        <v>64</v>
      </c>
      <c r="C30" s="73">
        <v>10076.578352</v>
      </c>
      <c r="D30" s="73">
        <v>9377.2333520000011</v>
      </c>
      <c r="E30" s="97">
        <v>4039.156484229999</v>
      </c>
      <c r="F30" s="85"/>
      <c r="G30" s="85"/>
    </row>
    <row r="31" spans="2:10">
      <c r="B31" s="33" t="s">
        <v>65</v>
      </c>
      <c r="C31" s="73">
        <v>9648.5359410000001</v>
      </c>
      <c r="D31" s="73">
        <v>9648.5359410000001</v>
      </c>
      <c r="E31" s="97">
        <v>7929.3192913499988</v>
      </c>
      <c r="F31" s="85"/>
      <c r="G31" s="85"/>
    </row>
    <row r="32" spans="2:10">
      <c r="B32" s="33" t="s">
        <v>66</v>
      </c>
      <c r="C32" s="73">
        <v>1360.2491910000001</v>
      </c>
      <c r="D32" s="73">
        <v>1506.4923070199998</v>
      </c>
      <c r="E32" s="97">
        <v>817.52412000999971</v>
      </c>
      <c r="F32" s="85"/>
      <c r="G32" s="85"/>
    </row>
    <row r="33" spans="2:8">
      <c r="B33" s="33" t="s">
        <v>67</v>
      </c>
      <c r="C33" s="73">
        <v>4168.0412980000001</v>
      </c>
      <c r="D33" s="73">
        <v>4189.2909845499998</v>
      </c>
      <c r="E33" s="97">
        <v>2600.1681127399993</v>
      </c>
      <c r="F33" s="85"/>
      <c r="G33" s="85"/>
    </row>
    <row r="34" spans="2:8">
      <c r="B34" s="33" t="s">
        <v>68</v>
      </c>
      <c r="C34" s="73">
        <v>681.24267599999996</v>
      </c>
      <c r="D34" s="73">
        <v>691.69512099999986</v>
      </c>
      <c r="E34" s="97">
        <v>443.28635927999989</v>
      </c>
      <c r="F34" s="85"/>
      <c r="G34" s="85"/>
    </row>
    <row r="35" spans="2:8">
      <c r="B35" s="33" t="s">
        <v>69</v>
      </c>
      <c r="C35" s="73">
        <v>15623.942767</v>
      </c>
      <c r="D35" s="73">
        <v>18279.486383999996</v>
      </c>
      <c r="E35" s="97">
        <v>10075.316476260001</v>
      </c>
      <c r="F35" s="85"/>
      <c r="G35" s="85"/>
    </row>
    <row r="36" spans="2:8">
      <c r="B36" s="33" t="s">
        <v>70</v>
      </c>
      <c r="C36" s="73">
        <v>20784.213876999998</v>
      </c>
      <c r="D36" s="73">
        <v>20944.827557060002</v>
      </c>
      <c r="E36" s="97">
        <v>15034.156419680001</v>
      </c>
      <c r="F36" s="85"/>
      <c r="G36" s="85"/>
    </row>
    <row r="37" spans="2:8">
      <c r="B37" s="33" t="s">
        <v>71</v>
      </c>
      <c r="C37" s="73">
        <v>3702.7130470000002</v>
      </c>
      <c r="D37" s="73">
        <v>3706.6547036300008</v>
      </c>
      <c r="E37" s="97">
        <v>1962.78037739</v>
      </c>
      <c r="F37" s="85"/>
      <c r="G37" s="85"/>
    </row>
    <row r="38" spans="2:8">
      <c r="B38" s="33" t="s">
        <v>72</v>
      </c>
      <c r="C38" s="73">
        <v>2541.4112580000001</v>
      </c>
      <c r="D38" s="73">
        <v>2716.8197399999999</v>
      </c>
      <c r="E38" s="97">
        <v>1535.4115853099997</v>
      </c>
      <c r="F38" s="85"/>
      <c r="G38" s="85"/>
    </row>
    <row r="39" spans="2:8">
      <c r="B39" s="33" t="s">
        <v>73</v>
      </c>
      <c r="C39" s="73">
        <v>5610.5907100000004</v>
      </c>
      <c r="D39" s="73">
        <v>4141.297388</v>
      </c>
      <c r="E39" s="97">
        <v>1717.3620763500003</v>
      </c>
      <c r="F39" s="85"/>
      <c r="G39" s="85"/>
    </row>
    <row r="40" spans="2:8">
      <c r="B40" s="33" t="s">
        <v>74</v>
      </c>
      <c r="C40" s="73">
        <v>13772.254962000001</v>
      </c>
      <c r="D40" s="73">
        <v>20335.204962000003</v>
      </c>
      <c r="E40" s="97">
        <v>13659.164217299998</v>
      </c>
      <c r="F40" s="85"/>
      <c r="G40" s="85"/>
    </row>
    <row r="41" spans="2:8">
      <c r="B41" s="33" t="s">
        <v>75</v>
      </c>
      <c r="C41" s="73">
        <v>294634.03054200002</v>
      </c>
      <c r="D41" s="73">
        <v>294634.03054200002</v>
      </c>
      <c r="E41" s="97">
        <v>230119.72532222001</v>
      </c>
      <c r="F41" s="85"/>
    </row>
    <row r="42" spans="2:8">
      <c r="B42" s="33" t="s">
        <v>76</v>
      </c>
      <c r="C42" s="73">
        <v>131888.519077</v>
      </c>
      <c r="D42" s="73">
        <v>142087.361214</v>
      </c>
      <c r="E42" s="97">
        <v>109782.36299814</v>
      </c>
      <c r="F42" s="85"/>
    </row>
    <row r="43" spans="2:8">
      <c r="B43" s="31" t="s">
        <v>77</v>
      </c>
      <c r="C43" s="28">
        <f>C44</f>
        <v>8623.3245779999997</v>
      </c>
      <c r="D43" s="28">
        <f>D44</f>
        <v>9544.3245779999997</v>
      </c>
      <c r="E43" s="98">
        <f t="shared" ref="E43" si="1">E44</f>
        <v>7387.1953912299987</v>
      </c>
      <c r="F43" s="85"/>
    </row>
    <row r="44" spans="2:8">
      <c r="B44" s="32" t="s">
        <v>78</v>
      </c>
      <c r="C44" s="73">
        <v>8623.3245779999997</v>
      </c>
      <c r="D44" s="73">
        <v>9544.3245779999997</v>
      </c>
      <c r="E44" s="97">
        <v>7387.1953912299987</v>
      </c>
      <c r="F44" s="85"/>
    </row>
    <row r="45" spans="2:8">
      <c r="B45" s="31" t="s">
        <v>79</v>
      </c>
      <c r="C45" s="28">
        <f>C46</f>
        <v>11771.691736999999</v>
      </c>
      <c r="D45" s="28">
        <f>D46</f>
        <v>14292.491737</v>
      </c>
      <c r="E45" s="98">
        <f>E46</f>
        <v>13526.325003</v>
      </c>
      <c r="F45" s="85"/>
    </row>
    <row r="46" spans="2:8">
      <c r="B46" s="32" t="s">
        <v>80</v>
      </c>
      <c r="C46" s="73">
        <v>11771.691736999999</v>
      </c>
      <c r="D46" s="73">
        <v>14292.491737</v>
      </c>
      <c r="E46" s="97">
        <v>13526.325003</v>
      </c>
      <c r="F46" s="85"/>
      <c r="H46" s="73"/>
    </row>
    <row r="47" spans="2:8">
      <c r="B47" s="31" t="s">
        <v>81</v>
      </c>
      <c r="C47" s="28">
        <f>C48</f>
        <v>1524.2480869999999</v>
      </c>
      <c r="D47" s="28">
        <f>D48</f>
        <v>1524.2480869999999</v>
      </c>
      <c r="E47" s="98">
        <f>E48</f>
        <v>1143.1731862899999</v>
      </c>
      <c r="F47" s="85"/>
    </row>
    <row r="48" spans="2:8">
      <c r="B48" s="32" t="s">
        <v>82</v>
      </c>
      <c r="C48" s="73">
        <v>1524.2480869999999</v>
      </c>
      <c r="D48" s="73">
        <v>1524.2480869999999</v>
      </c>
      <c r="E48" s="97">
        <v>1143.1731862899999</v>
      </c>
      <c r="F48" s="85"/>
    </row>
    <row r="49" spans="2:8">
      <c r="B49" s="31" t="s">
        <v>83</v>
      </c>
      <c r="C49" s="28">
        <f>C50</f>
        <v>1825.371875</v>
      </c>
      <c r="D49" s="28">
        <f>D50</f>
        <v>1825.371875</v>
      </c>
      <c r="E49" s="98">
        <f>E50</f>
        <v>1521.0652958700002</v>
      </c>
      <c r="F49" s="85"/>
      <c r="G49" s="73"/>
      <c r="H49" s="73"/>
    </row>
    <row r="50" spans="2:8">
      <c r="B50" s="32" t="s">
        <v>84</v>
      </c>
      <c r="C50" s="73">
        <v>1825.371875</v>
      </c>
      <c r="D50" s="73">
        <v>1825.371875</v>
      </c>
      <c r="E50" s="97">
        <v>1521.0652958700002</v>
      </c>
      <c r="F50" s="85"/>
      <c r="G50" s="73"/>
    </row>
    <row r="51" spans="2:8">
      <c r="B51" s="31" t="s">
        <v>85</v>
      </c>
      <c r="C51" s="28">
        <f>C52</f>
        <v>337.728228</v>
      </c>
      <c r="D51" s="28">
        <f>D52</f>
        <v>402.08971300000002</v>
      </c>
      <c r="E51" s="98">
        <f>E52</f>
        <v>282.35619808999996</v>
      </c>
      <c r="F51" s="85"/>
    </row>
    <row r="52" spans="2:8">
      <c r="B52" s="32" t="s">
        <v>86</v>
      </c>
      <c r="C52" s="73">
        <v>337.728228</v>
      </c>
      <c r="D52" s="73">
        <v>402.08971300000002</v>
      </c>
      <c r="E52" s="97">
        <v>282.35619808999996</v>
      </c>
      <c r="F52" s="85"/>
    </row>
    <row r="53" spans="2:8">
      <c r="B53" s="31" t="s">
        <v>87</v>
      </c>
      <c r="C53" s="28">
        <f>C54</f>
        <v>1172.006944</v>
      </c>
      <c r="D53" s="28">
        <f>D54</f>
        <v>1172.006944</v>
      </c>
      <c r="E53" s="98">
        <f t="shared" ref="E53" si="2">E54</f>
        <v>1013.35998689</v>
      </c>
      <c r="F53" s="85"/>
    </row>
    <row r="54" spans="2:8">
      <c r="B54" s="32" t="s">
        <v>88</v>
      </c>
      <c r="C54" s="73">
        <v>1172.006944</v>
      </c>
      <c r="D54" s="73">
        <v>1172.006944</v>
      </c>
      <c r="E54" s="97">
        <v>1013.35998689</v>
      </c>
      <c r="F54" s="85"/>
      <c r="H54" s="73"/>
    </row>
    <row r="55" spans="2:8">
      <c r="B55" s="87" t="s">
        <v>89</v>
      </c>
      <c r="C55" s="28">
        <f>C56</f>
        <v>696.66948300000001</v>
      </c>
      <c r="D55" s="28">
        <f>D56</f>
        <v>981.23214712000004</v>
      </c>
      <c r="E55" s="98">
        <f>E56</f>
        <v>509.49437385999994</v>
      </c>
      <c r="F55" s="85"/>
    </row>
    <row r="56" spans="2:8">
      <c r="B56" s="32" t="s">
        <v>3090</v>
      </c>
      <c r="C56" s="73">
        <v>696.66948300000001</v>
      </c>
      <c r="D56" s="73">
        <v>981.23214712000004</v>
      </c>
      <c r="E56" s="97">
        <v>509.49437385999994</v>
      </c>
      <c r="F56" s="85"/>
    </row>
    <row r="57" spans="2:8">
      <c r="B57" s="88" t="s">
        <v>42</v>
      </c>
      <c r="C57" s="27">
        <f>C58</f>
        <v>113668.099604</v>
      </c>
      <c r="D57" s="27">
        <f>D58</f>
        <v>113668.099604</v>
      </c>
      <c r="E57" s="100">
        <f>E58</f>
        <v>70192.869080139993</v>
      </c>
      <c r="F57" s="85"/>
    </row>
    <row r="58" spans="2:8">
      <c r="B58" s="31" t="s">
        <v>51</v>
      </c>
      <c r="C58" s="28">
        <f>SUM(C59:C63)</f>
        <v>113668.099604</v>
      </c>
      <c r="D58" s="28">
        <f>SUM(D59:D63)</f>
        <v>113668.099604</v>
      </c>
      <c r="E58" s="28">
        <f>SUM(E59:E63)</f>
        <v>70192.869080139993</v>
      </c>
      <c r="F58" s="85"/>
      <c r="H58" s="73"/>
    </row>
    <row r="59" spans="2:8">
      <c r="B59" s="32" t="s">
        <v>57</v>
      </c>
      <c r="C59" s="74">
        <v>0</v>
      </c>
      <c r="D59" s="73">
        <v>81</v>
      </c>
      <c r="E59" s="97">
        <v>21.97700081</v>
      </c>
      <c r="F59" s="85"/>
      <c r="H59" s="73"/>
    </row>
    <row r="60" spans="2:8">
      <c r="B60" s="32" t="s">
        <v>61</v>
      </c>
      <c r="C60" s="74">
        <v>0</v>
      </c>
      <c r="D60" s="73">
        <v>681</v>
      </c>
      <c r="E60" s="97">
        <v>0</v>
      </c>
      <c r="F60" s="85"/>
      <c r="H60" s="73"/>
    </row>
    <row r="61" spans="2:8">
      <c r="B61" s="32" t="s">
        <v>71</v>
      </c>
      <c r="C61" s="29">
        <v>835.789266</v>
      </c>
      <c r="D61" s="29">
        <v>835.789266</v>
      </c>
      <c r="E61" s="97">
        <v>0</v>
      </c>
      <c r="F61" s="85"/>
      <c r="H61" s="73"/>
    </row>
    <row r="62" spans="2:8">
      <c r="B62" s="32" t="s">
        <v>75</v>
      </c>
      <c r="C62" s="29">
        <v>91550.686174999995</v>
      </c>
      <c r="D62" s="29">
        <v>91550.686174999995</v>
      </c>
      <c r="E62" s="97">
        <v>65911.797132489999</v>
      </c>
      <c r="F62" s="85"/>
    </row>
    <row r="63" spans="2:8">
      <c r="B63" s="32" t="s">
        <v>76</v>
      </c>
      <c r="C63" s="29">
        <v>21281.624163</v>
      </c>
      <c r="D63" s="29">
        <v>20519.624163</v>
      </c>
      <c r="E63" s="97">
        <v>4259.0949468399995</v>
      </c>
    </row>
    <row r="64" spans="2:8">
      <c r="B64" s="34" t="s">
        <v>90</v>
      </c>
      <c r="C64" s="30">
        <f>C13+C57</f>
        <v>1532354.6145539999</v>
      </c>
      <c r="D64" s="30">
        <f>D13+D57</f>
        <v>1573046.6519923303</v>
      </c>
      <c r="E64" s="102">
        <f>(E13+E57)</f>
        <v>1102508.83309194</v>
      </c>
    </row>
    <row r="65" spans="2:6">
      <c r="B65" s="15" t="s">
        <v>26</v>
      </c>
      <c r="C65" s="15"/>
      <c r="D65" s="15"/>
      <c r="E65" s="16"/>
      <c r="F65" s="85"/>
    </row>
    <row r="66" spans="2:6" ht="36" customHeight="1">
      <c r="B66" s="243" t="s">
        <v>4296</v>
      </c>
      <c r="C66" s="243"/>
      <c r="D66" s="243"/>
      <c r="E66" s="243"/>
      <c r="F66" s="85"/>
    </row>
    <row r="67" spans="2:6">
      <c r="B67" s="15" t="s">
        <v>46</v>
      </c>
      <c r="C67" s="44"/>
      <c r="D67" s="44"/>
      <c r="E67" s="44"/>
      <c r="F67" s="85"/>
    </row>
    <row r="68" spans="2:6" ht="21" customHeight="1">
      <c r="B68" s="243" t="s">
        <v>3746</v>
      </c>
      <c r="C68" s="243"/>
      <c r="D68" s="243"/>
      <c r="E68" s="243"/>
    </row>
    <row r="69" spans="2:6">
      <c r="B69" s="243"/>
      <c r="C69" s="243"/>
      <c r="D69" s="243"/>
      <c r="E69" s="243"/>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80" zoomScaleNormal="80" workbookViewId="0">
      <selection activeCell="M16" sqref="M16"/>
    </sheetView>
  </sheetViews>
  <sheetFormatPr baseColWidth="10" defaultColWidth="11.42578125" defaultRowHeight="15"/>
  <cols>
    <col min="1" max="1" width="15.5703125" customWidth="1"/>
    <col min="2" max="2" width="78.42578125" customWidth="1"/>
    <col min="3" max="4" width="18.140625" bestFit="1" customWidth="1"/>
    <col min="5" max="5" width="19.28515625" customWidth="1"/>
    <col min="6" max="6" width="12.28515625" bestFit="1" customWidth="1"/>
    <col min="7" max="8" width="12.7109375" bestFit="1" customWidth="1"/>
  </cols>
  <sheetData>
    <row r="1" spans="1:6" ht="28.5" customHeight="1">
      <c r="A1" s="238" t="s">
        <v>0</v>
      </c>
      <c r="B1" s="238"/>
      <c r="C1" s="238"/>
      <c r="D1" s="238"/>
      <c r="E1" s="238"/>
    </row>
    <row r="2" spans="1:6" ht="21" customHeight="1">
      <c r="A2" s="239" t="s">
        <v>1</v>
      </c>
      <c r="B2" s="239"/>
      <c r="C2" s="239"/>
      <c r="D2" s="239"/>
      <c r="E2" s="239"/>
    </row>
    <row r="3" spans="1:6" ht="15" customHeight="1">
      <c r="A3" s="252" t="s">
        <v>2</v>
      </c>
      <c r="B3" s="252"/>
      <c r="C3" s="252"/>
      <c r="D3" s="252"/>
      <c r="E3" s="252"/>
    </row>
    <row r="5" spans="1:6" ht="18.75" customHeight="1">
      <c r="A5" s="254" t="s">
        <v>29</v>
      </c>
      <c r="B5" s="254"/>
      <c r="C5" s="254"/>
      <c r="D5" s="254"/>
      <c r="E5" s="254"/>
    </row>
    <row r="6" spans="1:6" ht="18.75" customHeight="1">
      <c r="A6" s="254" t="s">
        <v>91</v>
      </c>
      <c r="B6" s="254"/>
      <c r="C6" s="254"/>
      <c r="D6" s="254"/>
      <c r="E6" s="254"/>
    </row>
    <row r="7" spans="1:6" ht="18.75">
      <c r="A7" s="250" t="s">
        <v>4294</v>
      </c>
      <c r="B7" s="250"/>
      <c r="C7" s="250"/>
      <c r="D7" s="250"/>
      <c r="E7" s="250"/>
    </row>
    <row r="8" spans="1:6" ht="15.75">
      <c r="A8" s="256" t="s">
        <v>5</v>
      </c>
      <c r="B8" s="256"/>
      <c r="C8" s="256"/>
      <c r="D8" s="256"/>
      <c r="E8" s="256"/>
    </row>
    <row r="11" spans="1:6" ht="15" customHeight="1">
      <c r="B11" s="255" t="s">
        <v>6</v>
      </c>
      <c r="C11" s="48" t="s">
        <v>7</v>
      </c>
      <c r="D11" s="49" t="s">
        <v>3732</v>
      </c>
      <c r="E11" s="257" t="s">
        <v>8</v>
      </c>
    </row>
    <row r="12" spans="1:6">
      <c r="B12" s="255"/>
      <c r="C12" s="49" t="s">
        <v>3743</v>
      </c>
      <c r="D12" s="49" t="s">
        <v>3740</v>
      </c>
      <c r="E12" s="257"/>
    </row>
    <row r="13" spans="1:6">
      <c r="B13" s="22" t="s">
        <v>14</v>
      </c>
      <c r="C13" s="19">
        <f>C14+C38+C74+C104+C152</f>
        <v>1418686.51495</v>
      </c>
      <c r="D13" s="19">
        <f>D14+D38+D74+D104+D152</f>
        <v>1459378.55238833</v>
      </c>
      <c r="E13" s="98">
        <f>E14+E38+E74+E104+E152</f>
        <v>1032315.9640118</v>
      </c>
    </row>
    <row r="14" spans="1:6" s="7" customFormat="1">
      <c r="B14" s="83" t="s">
        <v>92</v>
      </c>
      <c r="C14" s="75">
        <f>C15+C21+C24+C30</f>
        <v>219411.356799</v>
      </c>
      <c r="D14" s="75">
        <f>D15+D21+D24+D30</f>
        <v>240011.79892452</v>
      </c>
      <c r="E14" s="101">
        <f>E15+E21+E24+E30</f>
        <v>165337.96315984998</v>
      </c>
      <c r="F14"/>
    </row>
    <row r="15" spans="1:6" s="7" customFormat="1">
      <c r="B15" s="41" t="s">
        <v>93</v>
      </c>
      <c r="C15" s="74">
        <f>SUM(C16:C20)</f>
        <v>95815.120186999993</v>
      </c>
      <c r="D15" s="74">
        <f>SUM(D16:D20)</f>
        <v>102186.92580499002</v>
      </c>
      <c r="E15" s="74">
        <f>SUM(E16:E20)</f>
        <v>74505.804129449985</v>
      </c>
      <c r="F15"/>
    </row>
    <row r="16" spans="1:6" s="7" customFormat="1">
      <c r="B16" s="18" t="s">
        <v>94</v>
      </c>
      <c r="C16" s="73">
        <v>8026.720875</v>
      </c>
      <c r="D16" s="73">
        <v>8523.3820940000005</v>
      </c>
      <c r="E16" s="97">
        <v>6728.6659757500001</v>
      </c>
      <c r="F16"/>
    </row>
    <row r="17" spans="2:6" s="7" customFormat="1">
      <c r="B17" s="18" t="s">
        <v>95</v>
      </c>
      <c r="C17" s="73">
        <v>51147.763555999998</v>
      </c>
      <c r="D17" s="73">
        <v>52796.798972140023</v>
      </c>
      <c r="E17" s="97">
        <v>33371.774446089978</v>
      </c>
      <c r="F17"/>
    </row>
    <row r="18" spans="2:6" s="7" customFormat="1">
      <c r="B18" s="18" t="s">
        <v>96</v>
      </c>
      <c r="C18" s="73">
        <v>24002.440665999999</v>
      </c>
      <c r="D18" s="73">
        <v>25815.073686050004</v>
      </c>
      <c r="E18" s="97">
        <v>20450.51427068</v>
      </c>
      <c r="F18"/>
    </row>
    <row r="19" spans="2:6" s="7" customFormat="1">
      <c r="B19" s="18" t="s">
        <v>97</v>
      </c>
      <c r="C19" s="73">
        <v>11763.309937</v>
      </c>
      <c r="D19" s="73">
        <v>14286.994747999999</v>
      </c>
      <c r="E19" s="97">
        <v>13521.399839</v>
      </c>
      <c r="F19"/>
    </row>
    <row r="20" spans="2:6" s="7" customFormat="1">
      <c r="B20" s="18" t="s">
        <v>98</v>
      </c>
      <c r="C20" s="73">
        <v>874.88515299999995</v>
      </c>
      <c r="D20" s="73">
        <v>764.67630479999991</v>
      </c>
      <c r="E20" s="97">
        <v>433.44959793000015</v>
      </c>
      <c r="F20"/>
    </row>
    <row r="21" spans="2:6" s="7" customFormat="1">
      <c r="B21" s="41" t="s">
        <v>99</v>
      </c>
      <c r="C21" s="74">
        <f>SUM(C22:C23)</f>
        <v>13511.032861</v>
      </c>
      <c r="D21" s="74">
        <f>SUM(D22:D23)</f>
        <v>13262.982359</v>
      </c>
      <c r="E21" s="74">
        <f>SUM(E22:E23)</f>
        <v>8850.3368707499994</v>
      </c>
      <c r="F21"/>
    </row>
    <row r="22" spans="2:6" s="7" customFormat="1">
      <c r="B22" s="18" t="s">
        <v>100</v>
      </c>
      <c r="C22" s="73">
        <v>4815.7834160000002</v>
      </c>
      <c r="D22" s="73">
        <v>4553.4227410000003</v>
      </c>
      <c r="E22" s="97">
        <v>2610.1907201999998</v>
      </c>
      <c r="F22"/>
    </row>
    <row r="23" spans="2:6" s="7" customFormat="1">
      <c r="B23" s="18" t="s">
        <v>101</v>
      </c>
      <c r="C23" s="73">
        <v>8695.2494449999995</v>
      </c>
      <c r="D23" s="73">
        <v>8709.5596179999993</v>
      </c>
      <c r="E23" s="97">
        <v>6240.1461505500001</v>
      </c>
      <c r="F23"/>
    </row>
    <row r="24" spans="2:6" s="7" customFormat="1">
      <c r="B24" s="41" t="s">
        <v>102</v>
      </c>
      <c r="C24" s="74">
        <f>SUM(C25:C29)</f>
        <v>49384.238725999996</v>
      </c>
      <c r="D24" s="74">
        <f>SUM(D25:D29)</f>
        <v>53581.513238679974</v>
      </c>
      <c r="E24" s="74">
        <f>SUM(E25:E29)</f>
        <v>34602.005515559977</v>
      </c>
      <c r="F24"/>
    </row>
    <row r="25" spans="2:6" s="7" customFormat="1">
      <c r="B25" s="18" t="s">
        <v>103</v>
      </c>
      <c r="C25" s="73">
        <v>45493.198731999997</v>
      </c>
      <c r="D25" s="73">
        <v>49269.071933699983</v>
      </c>
      <c r="E25" s="97">
        <v>32533.129201629978</v>
      </c>
      <c r="F25"/>
    </row>
    <row r="26" spans="2:6" s="7" customFormat="1">
      <c r="B26" s="18" t="s">
        <v>104</v>
      </c>
      <c r="C26" s="73">
        <v>3641.4148620000001</v>
      </c>
      <c r="D26" s="73">
        <v>3910.3289959999997</v>
      </c>
      <c r="E26" s="97">
        <v>1810.1584383099996</v>
      </c>
      <c r="F26"/>
    </row>
    <row r="27" spans="2:6" s="7" customFormat="1">
      <c r="B27" s="18" t="s">
        <v>2810</v>
      </c>
      <c r="C27" s="73">
        <v>1</v>
      </c>
      <c r="D27" s="73">
        <v>1</v>
      </c>
      <c r="E27" s="97">
        <v>0.155</v>
      </c>
      <c r="F27"/>
    </row>
    <row r="28" spans="2:6" s="7" customFormat="1">
      <c r="B28" s="18" t="s">
        <v>2811</v>
      </c>
      <c r="C28" s="73">
        <v>177.195695</v>
      </c>
      <c r="D28" s="73">
        <v>327.63273298000001</v>
      </c>
      <c r="E28" s="97">
        <v>211.90678876999999</v>
      </c>
      <c r="F28"/>
    </row>
    <row r="29" spans="2:6" s="7" customFormat="1">
      <c r="B29" s="18" t="s">
        <v>105</v>
      </c>
      <c r="C29" s="73">
        <v>71.429436999999993</v>
      </c>
      <c r="D29" s="73">
        <v>73.479575999999994</v>
      </c>
      <c r="E29" s="97">
        <v>46.656086850000001</v>
      </c>
      <c r="F29"/>
    </row>
    <row r="30" spans="2:6" s="7" customFormat="1">
      <c r="B30" s="41" t="s">
        <v>106</v>
      </c>
      <c r="C30" s="74">
        <f>SUM(C31:C37)</f>
        <v>60700.965024999998</v>
      </c>
      <c r="D30" s="74">
        <f>SUM(D31:D37)</f>
        <v>70980.377521849994</v>
      </c>
      <c r="E30" s="74">
        <f>SUM(E31:E37)</f>
        <v>47379.816644090024</v>
      </c>
      <c r="F30"/>
    </row>
    <row r="31" spans="2:6" s="7" customFormat="1">
      <c r="B31" s="18" t="s">
        <v>107</v>
      </c>
      <c r="C31" s="73">
        <v>30411.775911000001</v>
      </c>
      <c r="D31" s="73">
        <v>35339.68182731999</v>
      </c>
      <c r="E31" s="97">
        <v>21582.841143750007</v>
      </c>
      <c r="F31"/>
    </row>
    <row r="32" spans="2:6" s="7" customFormat="1">
      <c r="B32" s="18" t="s">
        <v>108</v>
      </c>
      <c r="C32" s="73">
        <v>1533.4254550000001</v>
      </c>
      <c r="D32" s="73">
        <v>1386.8533560000001</v>
      </c>
      <c r="E32" s="97">
        <v>726.99559607000015</v>
      </c>
      <c r="F32"/>
    </row>
    <row r="33" spans="2:8" s="7" customFormat="1">
      <c r="B33" s="18" t="s">
        <v>109</v>
      </c>
      <c r="C33" s="73">
        <v>20384.001723000001</v>
      </c>
      <c r="D33" s="73">
        <v>22987.234713120008</v>
      </c>
      <c r="E33" s="97">
        <v>18347.228620170019</v>
      </c>
      <c r="F33"/>
    </row>
    <row r="34" spans="2:8" s="7" customFormat="1">
      <c r="B34" s="18" t="s">
        <v>110</v>
      </c>
      <c r="C34" s="73">
        <v>1357.523044</v>
      </c>
      <c r="D34" s="73">
        <v>2474.94793613</v>
      </c>
      <c r="E34" s="97">
        <v>1657.23231171</v>
      </c>
      <c r="F34"/>
    </row>
    <row r="35" spans="2:8" s="7" customFormat="1">
      <c r="B35" s="18" t="s">
        <v>111</v>
      </c>
      <c r="C35" s="73">
        <v>3043.332414</v>
      </c>
      <c r="D35" s="73">
        <v>3767.0485832799986</v>
      </c>
      <c r="E35" s="97">
        <v>1977.8726776700007</v>
      </c>
      <c r="F35"/>
    </row>
    <row r="36" spans="2:8" s="7" customFormat="1">
      <c r="B36" s="18" t="s">
        <v>112</v>
      </c>
      <c r="C36" s="73">
        <v>74.079167999999996</v>
      </c>
      <c r="D36" s="73">
        <v>74.079167999999996</v>
      </c>
      <c r="E36" s="97">
        <v>57.903449999999999</v>
      </c>
      <c r="F36"/>
    </row>
    <row r="37" spans="2:8" s="7" customFormat="1">
      <c r="B37" s="18" t="s">
        <v>113</v>
      </c>
      <c r="C37" s="73">
        <v>3896.8273100000001</v>
      </c>
      <c r="D37" s="73">
        <v>4950.5319380000001</v>
      </c>
      <c r="E37" s="97">
        <v>3029.7428447200009</v>
      </c>
      <c r="F37"/>
    </row>
    <row r="38" spans="2:8" s="7" customFormat="1">
      <c r="B38" s="83" t="s">
        <v>114</v>
      </c>
      <c r="C38" s="74">
        <f>C39+C43+C49+C51+C56+C59+C65+C67+C69</f>
        <v>268623.884854</v>
      </c>
      <c r="D38" s="74">
        <f>D39+D43+D49+D51+D56+D59+D65+D67+D69</f>
        <v>268257.69476652</v>
      </c>
      <c r="E38" s="74">
        <f>E39+E43+E49+E51+E56+E59+E65+E67+E69</f>
        <v>191209.89053725003</v>
      </c>
      <c r="F38"/>
    </row>
    <row r="39" spans="2:8" s="7" customFormat="1">
      <c r="B39" s="41" t="s">
        <v>115</v>
      </c>
      <c r="C39" s="74">
        <f>SUM(C40:C42)</f>
        <v>24181.094950000002</v>
      </c>
      <c r="D39" s="74">
        <f>SUM(D40:D42)</f>
        <v>31250.633662110002</v>
      </c>
      <c r="E39" s="74">
        <f>SUM(E40:E42)</f>
        <v>23691.778425740002</v>
      </c>
      <c r="F39"/>
    </row>
    <row r="40" spans="2:8" s="7" customFormat="1">
      <c r="B40" s="18" t="s">
        <v>116</v>
      </c>
      <c r="C40" s="73">
        <v>22306.765070000001</v>
      </c>
      <c r="D40" s="73">
        <v>29314.932830160004</v>
      </c>
      <c r="E40" s="97">
        <v>22497.717354880002</v>
      </c>
      <c r="F40"/>
    </row>
    <row r="41" spans="2:8">
      <c r="B41" s="18" t="s">
        <v>117</v>
      </c>
      <c r="C41" s="73">
        <v>1632.201836</v>
      </c>
      <c r="D41" s="73">
        <v>1641.8154368299997</v>
      </c>
      <c r="E41" s="97">
        <v>1023.5869280700002</v>
      </c>
      <c r="G41" s="7"/>
      <c r="H41" s="7"/>
    </row>
    <row r="42" spans="2:8">
      <c r="B42" s="18" t="s">
        <v>118</v>
      </c>
      <c r="C42" s="73">
        <v>242.12804399999999</v>
      </c>
      <c r="D42" s="73">
        <v>293.88539512</v>
      </c>
      <c r="E42" s="97">
        <v>170.47414279000003</v>
      </c>
      <c r="G42" s="7"/>
      <c r="H42" s="7"/>
    </row>
    <row r="43" spans="2:8">
      <c r="B43" s="41" t="s">
        <v>119</v>
      </c>
      <c r="C43" s="74">
        <f>SUM(C44:C48)</f>
        <v>18352.875264000002</v>
      </c>
      <c r="D43" s="74">
        <f>SUM(D44:D48)</f>
        <v>21336.336107499996</v>
      </c>
      <c r="E43" s="74">
        <f>SUM(E44:E48)</f>
        <v>12783.233659580001</v>
      </c>
      <c r="G43" s="7"/>
      <c r="H43" s="7"/>
    </row>
    <row r="44" spans="2:8">
      <c r="B44" s="18" t="s">
        <v>120</v>
      </c>
      <c r="C44" s="73">
        <v>10685.424905</v>
      </c>
      <c r="D44" s="73">
        <v>16065.736966939998</v>
      </c>
      <c r="E44" s="97">
        <v>9446.8799472200008</v>
      </c>
      <c r="G44" s="7"/>
      <c r="H44" s="7"/>
    </row>
    <row r="45" spans="2:8">
      <c r="B45" s="18" t="s">
        <v>121</v>
      </c>
      <c r="C45" s="73">
        <v>186.316699</v>
      </c>
      <c r="D45" s="73">
        <v>219.19744856</v>
      </c>
      <c r="E45" s="97">
        <v>197.75263099</v>
      </c>
      <c r="G45" s="7"/>
      <c r="H45" s="7"/>
    </row>
    <row r="46" spans="2:8">
      <c r="B46" s="18" t="s">
        <v>2812</v>
      </c>
      <c r="C46" s="73">
        <v>168.7</v>
      </c>
      <c r="D46" s="73">
        <v>300.58999999999997</v>
      </c>
      <c r="E46" s="97">
        <v>0</v>
      </c>
      <c r="G46" s="7"/>
      <c r="H46" s="7"/>
    </row>
    <row r="47" spans="2:8">
      <c r="B47" s="18" t="s">
        <v>122</v>
      </c>
      <c r="C47" s="73">
        <v>482.53408899999999</v>
      </c>
      <c r="D47" s="73">
        <v>332.177121</v>
      </c>
      <c r="E47" s="97">
        <v>166.82624437999996</v>
      </c>
      <c r="G47" s="7"/>
      <c r="H47" s="7"/>
    </row>
    <row r="48" spans="2:8">
      <c r="B48" s="18" t="s">
        <v>123</v>
      </c>
      <c r="C48" s="73">
        <v>6829.8995709999999</v>
      </c>
      <c r="D48" s="73">
        <v>4418.6345709999996</v>
      </c>
      <c r="E48" s="97">
        <v>2971.77483699</v>
      </c>
      <c r="G48" s="7"/>
      <c r="H48" s="7"/>
    </row>
    <row r="49" spans="2:8">
      <c r="B49" s="41" t="s">
        <v>124</v>
      </c>
      <c r="C49" s="74">
        <f>C50</f>
        <v>7309.9724660000002</v>
      </c>
      <c r="D49" s="74">
        <f>D50</f>
        <v>9819.8949739500003</v>
      </c>
      <c r="E49" s="74">
        <f>E50</f>
        <v>5168.97506565</v>
      </c>
      <c r="G49" s="7"/>
      <c r="H49" s="7"/>
    </row>
    <row r="50" spans="2:8">
      <c r="B50" s="18" t="s">
        <v>125</v>
      </c>
      <c r="C50" s="73">
        <v>7309.9724660000002</v>
      </c>
      <c r="D50" s="73">
        <v>9819.8949739500003</v>
      </c>
      <c r="E50" s="97">
        <v>5168.97506565</v>
      </c>
      <c r="G50" s="7"/>
      <c r="H50" s="7"/>
    </row>
    <row r="51" spans="2:8">
      <c r="B51" s="41" t="s">
        <v>126</v>
      </c>
      <c r="C51" s="74">
        <f>SUM(C52:C55)</f>
        <v>92264.417778000003</v>
      </c>
      <c r="D51" s="74">
        <f>SUM(D52:D55)</f>
        <v>96687.09222713999</v>
      </c>
      <c r="E51" s="74">
        <f>SUM(E52:E55)</f>
        <v>77912.62922196</v>
      </c>
      <c r="G51" s="7"/>
      <c r="H51" s="7"/>
    </row>
    <row r="52" spans="2:8">
      <c r="B52" s="18" t="s">
        <v>127</v>
      </c>
      <c r="C52" s="73">
        <v>612.76176499999997</v>
      </c>
      <c r="D52" s="73">
        <v>653.91596400000003</v>
      </c>
      <c r="E52" s="97">
        <v>414.27304910999987</v>
      </c>
      <c r="G52" s="7"/>
      <c r="H52" s="7"/>
    </row>
    <row r="53" spans="2:8">
      <c r="B53" s="18" t="s">
        <v>128</v>
      </c>
      <c r="C53" s="73">
        <v>89379.551277999999</v>
      </c>
      <c r="D53" s="73">
        <v>93707.486155139995</v>
      </c>
      <c r="E53" s="97">
        <v>76378.845363350003</v>
      </c>
      <c r="G53" s="7"/>
      <c r="H53" s="7"/>
    </row>
    <row r="54" spans="2:8">
      <c r="B54" s="18" t="s">
        <v>129</v>
      </c>
      <c r="C54" s="73">
        <v>3.4314740000000001</v>
      </c>
      <c r="D54" s="73">
        <v>87.357162000000002</v>
      </c>
      <c r="E54" s="97">
        <v>36.652697589999995</v>
      </c>
      <c r="G54" s="7"/>
      <c r="H54" s="7"/>
    </row>
    <row r="55" spans="2:8">
      <c r="B55" s="18" t="s">
        <v>130</v>
      </c>
      <c r="C55" s="73">
        <v>2268.6732609999999</v>
      </c>
      <c r="D55" s="73">
        <v>2238.332946</v>
      </c>
      <c r="E55" s="97">
        <v>1082.8581119099999</v>
      </c>
      <c r="G55" s="7"/>
      <c r="H55" s="7"/>
    </row>
    <row r="56" spans="2:8">
      <c r="B56" s="41" t="s">
        <v>131</v>
      </c>
      <c r="C56" s="74">
        <f>SUM(C57:C58)</f>
        <v>762.08392100000003</v>
      </c>
      <c r="D56" s="74">
        <f>SUM(D57:D58)</f>
        <v>939.32230272000004</v>
      </c>
      <c r="E56" s="74">
        <f>SUM(E57:E58)</f>
        <v>528.05279856999994</v>
      </c>
      <c r="G56" s="7"/>
      <c r="H56" s="7"/>
    </row>
    <row r="57" spans="2:8">
      <c r="B57" s="18" t="s">
        <v>132</v>
      </c>
      <c r="C57" s="73">
        <v>749.45083599999998</v>
      </c>
      <c r="D57" s="73">
        <v>937.32854789999999</v>
      </c>
      <c r="E57" s="97">
        <v>526.06774226999994</v>
      </c>
      <c r="G57" s="7"/>
      <c r="H57" s="7"/>
    </row>
    <row r="58" spans="2:8">
      <c r="B58" s="18" t="s">
        <v>1124</v>
      </c>
      <c r="C58" s="73">
        <v>12.633084999999999</v>
      </c>
      <c r="D58" s="73">
        <v>1.9937548200000001</v>
      </c>
      <c r="E58" s="97">
        <v>1.9850563000000001</v>
      </c>
      <c r="G58" s="7"/>
      <c r="H58" s="7"/>
    </row>
    <row r="59" spans="2:8">
      <c r="B59" s="41" t="s">
        <v>133</v>
      </c>
      <c r="C59" s="74">
        <f>SUM(C60:C64)</f>
        <v>115004.34796799999</v>
      </c>
      <c r="D59" s="74">
        <f>SUM(D60:D64)</f>
        <v>97219.404691960008</v>
      </c>
      <c r="E59" s="74">
        <f>SUM(E60:E64)</f>
        <v>66315.423907970006</v>
      </c>
      <c r="G59" s="7"/>
      <c r="H59" s="7"/>
    </row>
    <row r="60" spans="2:8">
      <c r="B60" s="18" t="s">
        <v>134</v>
      </c>
      <c r="C60" s="73">
        <v>63779.679345999997</v>
      </c>
      <c r="D60" s="73">
        <v>48206.867851090006</v>
      </c>
      <c r="E60" s="97">
        <v>32797.196680969981</v>
      </c>
      <c r="G60" s="7"/>
      <c r="H60" s="7"/>
    </row>
    <row r="61" spans="2:8">
      <c r="B61" s="18" t="s">
        <v>135</v>
      </c>
      <c r="C61" s="73">
        <v>91.082204000000004</v>
      </c>
      <c r="D61" s="73">
        <v>81.245633400000003</v>
      </c>
      <c r="E61" s="97">
        <v>41.872498330000006</v>
      </c>
      <c r="G61" s="7"/>
      <c r="H61" s="7"/>
    </row>
    <row r="62" spans="2:8">
      <c r="B62" s="18" t="s">
        <v>136</v>
      </c>
      <c r="C62" s="73">
        <v>46244.887248999999</v>
      </c>
      <c r="D62" s="73">
        <v>43662.695827000003</v>
      </c>
      <c r="E62" s="97">
        <v>29750.037195040022</v>
      </c>
      <c r="G62" s="7"/>
      <c r="H62" s="7"/>
    </row>
    <row r="63" spans="2:8">
      <c r="B63" s="18" t="s">
        <v>137</v>
      </c>
      <c r="C63" s="73">
        <v>905.37626499999999</v>
      </c>
      <c r="D63" s="73">
        <v>1705.3762649999996</v>
      </c>
      <c r="E63" s="97">
        <v>1256.4128433500002</v>
      </c>
      <c r="G63" s="7"/>
      <c r="H63" s="7"/>
    </row>
    <row r="64" spans="2:8">
      <c r="B64" s="18" t="s">
        <v>138</v>
      </c>
      <c r="C64" s="73">
        <v>3983.3229040000001</v>
      </c>
      <c r="D64" s="73">
        <v>3563.2191154699999</v>
      </c>
      <c r="E64" s="97">
        <v>2469.9046902799996</v>
      </c>
      <c r="G64" s="7"/>
      <c r="H64" s="7"/>
    </row>
    <row r="65" spans="2:8">
      <c r="B65" s="41" t="s">
        <v>139</v>
      </c>
      <c r="C65" s="74">
        <f>C66</f>
        <v>2319.162116</v>
      </c>
      <c r="D65" s="74">
        <f>D66</f>
        <v>3605.1964029999999</v>
      </c>
      <c r="E65" s="74">
        <f>E66</f>
        <v>1208.6460041500002</v>
      </c>
      <c r="G65" s="7"/>
      <c r="H65" s="7"/>
    </row>
    <row r="66" spans="2:8">
      <c r="B66" s="18" t="s">
        <v>140</v>
      </c>
      <c r="C66" s="73">
        <v>2319.162116</v>
      </c>
      <c r="D66" s="73">
        <v>3605.1964029999999</v>
      </c>
      <c r="E66" s="97">
        <v>1208.6460041500002</v>
      </c>
      <c r="G66" s="7"/>
      <c r="H66" s="7"/>
    </row>
    <row r="67" spans="2:8">
      <c r="B67" s="41" t="s">
        <v>141</v>
      </c>
      <c r="C67" s="74">
        <f>C68</f>
        <v>149.70302000000001</v>
      </c>
      <c r="D67" s="74">
        <f>D68</f>
        <v>149.70302000000001</v>
      </c>
      <c r="E67" s="74">
        <f>E68</f>
        <v>124.7525167</v>
      </c>
      <c r="G67" s="7"/>
      <c r="H67" s="7"/>
    </row>
    <row r="68" spans="2:8">
      <c r="B68" s="18" t="s">
        <v>142</v>
      </c>
      <c r="C68" s="73">
        <v>149.70302000000001</v>
      </c>
      <c r="D68" s="73">
        <v>149.70302000000001</v>
      </c>
      <c r="E68" s="97">
        <v>124.7525167</v>
      </c>
      <c r="G68" s="7"/>
      <c r="H68" s="7"/>
    </row>
    <row r="69" spans="2:8">
      <c r="B69" s="41" t="s">
        <v>143</v>
      </c>
      <c r="C69" s="74">
        <f>SUM(C70:C73)</f>
        <v>8280.2273710000009</v>
      </c>
      <c r="D69" s="74">
        <f>SUM(D70:D73)</f>
        <v>7250.1113781399999</v>
      </c>
      <c r="E69" s="74">
        <f>SUM(E70:E73)</f>
        <v>3476.3989369299989</v>
      </c>
      <c r="G69" s="7"/>
      <c r="H69" s="7"/>
    </row>
    <row r="70" spans="2:8">
      <c r="B70" s="18" t="s">
        <v>987</v>
      </c>
      <c r="C70" s="73">
        <v>38.137005000000002</v>
      </c>
      <c r="D70" s="73">
        <v>71.473939999999999</v>
      </c>
      <c r="E70" s="97">
        <v>38.761938630000003</v>
      </c>
      <c r="G70" s="7"/>
      <c r="H70" s="7"/>
    </row>
    <row r="71" spans="2:8">
      <c r="B71" s="18" t="s">
        <v>3737</v>
      </c>
      <c r="C71" s="73">
        <v>0</v>
      </c>
      <c r="D71" s="73">
        <v>4.3079313399999997</v>
      </c>
      <c r="E71" s="97">
        <v>0</v>
      </c>
      <c r="G71" s="7"/>
      <c r="H71" s="7"/>
    </row>
    <row r="72" spans="2:8">
      <c r="B72" s="18" t="s">
        <v>144</v>
      </c>
      <c r="C72" s="73">
        <v>8068.4191090000004</v>
      </c>
      <c r="D72" s="73">
        <v>7000.6582497999998</v>
      </c>
      <c r="E72" s="97">
        <v>3307.3835555499991</v>
      </c>
      <c r="G72" s="7"/>
      <c r="H72" s="7"/>
    </row>
    <row r="73" spans="2:8">
      <c r="B73" s="18" t="s">
        <v>2813</v>
      </c>
      <c r="C73" s="73">
        <v>173.671257</v>
      </c>
      <c r="D73" s="73">
        <v>173.671257</v>
      </c>
      <c r="E73" s="97">
        <v>130.25344275</v>
      </c>
      <c r="G73" s="7"/>
      <c r="H73" s="7"/>
    </row>
    <row r="74" spans="2:8">
      <c r="B74" s="83" t="s">
        <v>145</v>
      </c>
      <c r="C74" s="74">
        <f>C75+C80+C95</f>
        <v>9784.2454699999998</v>
      </c>
      <c r="D74" s="74">
        <f>D75+D80+D95</f>
        <v>9507.3057815100019</v>
      </c>
      <c r="E74" s="74">
        <f>E75+E80+E95</f>
        <v>5648.6684303900001</v>
      </c>
      <c r="G74" s="7"/>
      <c r="H74" s="7"/>
    </row>
    <row r="75" spans="2:8">
      <c r="B75" s="41" t="s">
        <v>146</v>
      </c>
      <c r="C75" s="74">
        <f>SUM(C76:C79)</f>
        <v>900.97756499999991</v>
      </c>
      <c r="D75" s="74">
        <f>SUM(D76:D79)</f>
        <v>1013.4456721299999</v>
      </c>
      <c r="E75" s="74">
        <f>SUM(E76:E79)</f>
        <v>508.45723042999998</v>
      </c>
      <c r="G75" s="7"/>
      <c r="H75" s="7"/>
    </row>
    <row r="76" spans="2:8">
      <c r="B76" s="18" t="s">
        <v>147</v>
      </c>
      <c r="C76" s="73">
        <v>240.045174</v>
      </c>
      <c r="D76" s="73">
        <v>518.04517399999997</v>
      </c>
      <c r="E76" s="97">
        <v>243.37921218</v>
      </c>
      <c r="G76" s="7"/>
      <c r="H76" s="7"/>
    </row>
    <row r="77" spans="2:8">
      <c r="B77" s="18" t="s">
        <v>148</v>
      </c>
      <c r="C77" s="73">
        <v>469.84194600000001</v>
      </c>
      <c r="D77" s="73">
        <v>371.43902100000003</v>
      </c>
      <c r="E77" s="97">
        <v>220.88231036999997</v>
      </c>
      <c r="G77" s="7"/>
      <c r="H77" s="7"/>
    </row>
    <row r="78" spans="2:8">
      <c r="B78" s="18" t="s">
        <v>2552</v>
      </c>
      <c r="C78" s="73">
        <v>16.170945</v>
      </c>
      <c r="D78" s="73">
        <v>31.62577903</v>
      </c>
      <c r="E78" s="97">
        <v>2.5422580799999999</v>
      </c>
      <c r="G78" s="7"/>
      <c r="H78" s="7"/>
    </row>
    <row r="79" spans="2:8">
      <c r="B79" s="18" t="s">
        <v>149</v>
      </c>
      <c r="C79" s="73">
        <v>174.9195</v>
      </c>
      <c r="D79" s="73">
        <v>92.335698099999988</v>
      </c>
      <c r="E79" s="97">
        <v>41.653449799999997</v>
      </c>
      <c r="G79" s="7"/>
      <c r="H79" s="7"/>
    </row>
    <row r="80" spans="2:8" ht="16.899999999999999" customHeight="1">
      <c r="B80" s="41" t="s">
        <v>150</v>
      </c>
      <c r="C80" s="74">
        <f>SUM(C81:C94)</f>
        <v>8164.3254500000003</v>
      </c>
      <c r="D80" s="74">
        <f>SUM(D81:D94)</f>
        <v>7803.5248020000017</v>
      </c>
      <c r="E80" s="74">
        <f>SUM(E81:E94)</f>
        <v>4714.1737347500002</v>
      </c>
      <c r="G80" s="7"/>
      <c r="H80" s="7"/>
    </row>
    <row r="81" spans="2:8">
      <c r="B81" s="18" t="s">
        <v>151</v>
      </c>
      <c r="C81" s="73">
        <v>973.79100200000005</v>
      </c>
      <c r="D81" s="73">
        <v>289.57936599999999</v>
      </c>
      <c r="E81" s="97">
        <v>185.28547499999999</v>
      </c>
      <c r="G81" s="7"/>
      <c r="H81" s="7"/>
    </row>
    <row r="82" spans="2:8">
      <c r="B82" s="18" t="s">
        <v>2814</v>
      </c>
      <c r="C82" s="73">
        <v>0.79366499999999995</v>
      </c>
      <c r="D82" s="73">
        <v>2.225085</v>
      </c>
      <c r="E82" s="97">
        <v>1.9539839999999999</v>
      </c>
      <c r="G82" s="7"/>
      <c r="H82" s="7"/>
    </row>
    <row r="83" spans="2:8">
      <c r="B83" s="18" t="s">
        <v>152</v>
      </c>
      <c r="C83" s="73">
        <v>168.15633700000001</v>
      </c>
      <c r="D83" s="73">
        <v>173.84933699999999</v>
      </c>
      <c r="E83" s="97">
        <v>131.81450443</v>
      </c>
      <c r="G83" s="7"/>
      <c r="H83" s="7"/>
    </row>
    <row r="84" spans="2:8">
      <c r="B84" s="18" t="s">
        <v>153</v>
      </c>
      <c r="C84" s="73">
        <v>8.5482440000000004</v>
      </c>
      <c r="D84" s="73">
        <v>2.044254</v>
      </c>
      <c r="E84" s="97">
        <v>0.11047197</v>
      </c>
      <c r="G84" s="7"/>
      <c r="H84" s="7"/>
    </row>
    <row r="85" spans="2:8">
      <c r="B85" s="18" t="s">
        <v>154</v>
      </c>
      <c r="C85" s="73">
        <v>35.876055999999998</v>
      </c>
      <c r="D85" s="73">
        <v>30.150777000000001</v>
      </c>
      <c r="E85" s="97">
        <v>10.902397839999999</v>
      </c>
      <c r="G85" s="7"/>
      <c r="H85" s="7"/>
    </row>
    <row r="86" spans="2:8">
      <c r="B86" s="18" t="s">
        <v>155</v>
      </c>
      <c r="C86" s="73">
        <v>133.1</v>
      </c>
      <c r="D86" s="73">
        <v>167.1</v>
      </c>
      <c r="E86" s="97">
        <v>111.77387501999999</v>
      </c>
      <c r="G86" s="7"/>
      <c r="H86" s="7"/>
    </row>
    <row r="87" spans="2:8">
      <c r="B87" s="18" t="s">
        <v>2815</v>
      </c>
      <c r="C87" s="73">
        <v>103.47732499999999</v>
      </c>
      <c r="D87" s="73">
        <v>80.252440000000007</v>
      </c>
      <c r="E87" s="97">
        <v>37.424952689999998</v>
      </c>
      <c r="G87" s="7"/>
      <c r="H87" s="7"/>
    </row>
    <row r="88" spans="2:8">
      <c r="B88" s="18" t="s">
        <v>156</v>
      </c>
      <c r="C88" s="73">
        <v>901.64199499999995</v>
      </c>
      <c r="D88" s="73">
        <v>881.52062799999999</v>
      </c>
      <c r="E88" s="97">
        <v>539.59945342000003</v>
      </c>
      <c r="G88" s="7"/>
      <c r="H88" s="7"/>
    </row>
    <row r="89" spans="2:8">
      <c r="B89" s="18" t="s">
        <v>157</v>
      </c>
      <c r="C89" s="73">
        <v>631.89854400000002</v>
      </c>
      <c r="D89" s="73">
        <v>886.40868</v>
      </c>
      <c r="E89" s="97">
        <v>614.16128747999994</v>
      </c>
      <c r="G89" s="7"/>
      <c r="H89" s="7"/>
    </row>
    <row r="90" spans="2:8">
      <c r="B90" s="18" t="s">
        <v>158</v>
      </c>
      <c r="C90" s="73">
        <v>113.76155300000001</v>
      </c>
      <c r="D90" s="73">
        <v>107.411553</v>
      </c>
      <c r="E90" s="97">
        <v>62.936942320000007</v>
      </c>
      <c r="G90" s="7"/>
      <c r="H90" s="7"/>
    </row>
    <row r="91" spans="2:8">
      <c r="B91" s="18" t="s">
        <v>159</v>
      </c>
      <c r="C91" s="73">
        <v>9.6492640000000005</v>
      </c>
      <c r="D91" s="73">
        <v>3.155189</v>
      </c>
      <c r="E91" s="97">
        <v>0.89401626000000001</v>
      </c>
      <c r="G91" s="7"/>
      <c r="H91" s="7"/>
    </row>
    <row r="92" spans="2:8">
      <c r="B92" s="18" t="s">
        <v>2816</v>
      </c>
      <c r="C92" s="73">
        <v>84.934883999999997</v>
      </c>
      <c r="D92" s="73">
        <v>66.405835999999994</v>
      </c>
      <c r="E92" s="97">
        <v>7.8024835299999999</v>
      </c>
      <c r="G92" s="7"/>
      <c r="H92" s="7"/>
    </row>
    <row r="93" spans="2:8">
      <c r="B93" s="18" t="s">
        <v>160</v>
      </c>
      <c r="C93" s="73">
        <v>12</v>
      </c>
      <c r="D93" s="73">
        <v>12</v>
      </c>
      <c r="E93" s="97">
        <v>11.469292699999999</v>
      </c>
      <c r="G93" s="7"/>
      <c r="H93" s="7"/>
    </row>
    <row r="94" spans="2:8">
      <c r="B94" s="18" t="s">
        <v>161</v>
      </c>
      <c r="C94" s="73">
        <v>4986.6965810000002</v>
      </c>
      <c r="D94" s="73">
        <v>5101.4216570000017</v>
      </c>
      <c r="E94" s="97">
        <v>2998.0445980900004</v>
      </c>
      <c r="G94" s="7"/>
      <c r="H94" s="7"/>
    </row>
    <row r="95" spans="2:8">
      <c r="B95" s="41" t="s">
        <v>162</v>
      </c>
      <c r="C95" s="74">
        <f>SUM(C96:C103)</f>
        <v>718.942455</v>
      </c>
      <c r="D95" s="74">
        <f>SUM(D96:D103)</f>
        <v>690.33530738000002</v>
      </c>
      <c r="E95" s="74">
        <f>SUM(E96:E103)</f>
        <v>426.03746520999994</v>
      </c>
      <c r="G95" s="7"/>
      <c r="H95" s="7"/>
    </row>
    <row r="96" spans="2:8">
      <c r="B96" s="18" t="s">
        <v>163</v>
      </c>
      <c r="C96" s="73">
        <v>282.064978</v>
      </c>
      <c r="D96" s="73">
        <v>264.23318704000002</v>
      </c>
      <c r="E96" s="97">
        <v>195.00583133999999</v>
      </c>
      <c r="G96" s="7"/>
      <c r="H96" s="7"/>
    </row>
    <row r="97" spans="2:8">
      <c r="B97" s="18" t="s">
        <v>164</v>
      </c>
      <c r="C97" s="73">
        <v>4.5381109999999998</v>
      </c>
      <c r="D97" s="73">
        <v>4.9659694999999999</v>
      </c>
      <c r="E97" s="97">
        <v>3.1871599699999997</v>
      </c>
      <c r="G97" s="7"/>
      <c r="H97" s="7"/>
    </row>
    <row r="98" spans="2:8">
      <c r="B98" s="18" t="s">
        <v>165</v>
      </c>
      <c r="C98" s="73">
        <v>149.27897200000001</v>
      </c>
      <c r="D98" s="73">
        <v>160.62056887</v>
      </c>
      <c r="E98" s="97">
        <v>99.653074439999997</v>
      </c>
      <c r="G98" s="7"/>
      <c r="H98" s="7"/>
    </row>
    <row r="99" spans="2:8">
      <c r="B99" s="18" t="s">
        <v>166</v>
      </c>
      <c r="C99" s="73">
        <v>16</v>
      </c>
      <c r="D99" s="73">
        <v>10.67550647</v>
      </c>
      <c r="E99" s="97">
        <v>5.4044134699999988</v>
      </c>
      <c r="G99" s="7"/>
      <c r="H99" s="7"/>
    </row>
    <row r="100" spans="2:8">
      <c r="B100" s="18" t="s">
        <v>2817</v>
      </c>
      <c r="C100" s="73">
        <v>62.669184000000001</v>
      </c>
      <c r="D100" s="73">
        <v>63.260972000000002</v>
      </c>
      <c r="E100" s="97">
        <v>30.350345409999996</v>
      </c>
      <c r="G100" s="7"/>
      <c r="H100" s="7"/>
    </row>
    <row r="101" spans="2:8">
      <c r="B101" s="18" t="s">
        <v>2818</v>
      </c>
      <c r="C101" s="73">
        <v>1.688957</v>
      </c>
      <c r="D101" s="73">
        <v>1.389006</v>
      </c>
      <c r="E101" s="97">
        <v>0</v>
      </c>
      <c r="G101" s="7"/>
      <c r="H101" s="7"/>
    </row>
    <row r="102" spans="2:8">
      <c r="B102" s="18" t="s">
        <v>167</v>
      </c>
      <c r="C102" s="73">
        <v>6.5523220000000002</v>
      </c>
      <c r="D102" s="73">
        <v>6.5504509999999998</v>
      </c>
      <c r="E102" s="97">
        <v>4.4246989399999999</v>
      </c>
      <c r="G102" s="7"/>
      <c r="H102" s="7"/>
    </row>
    <row r="103" spans="2:8">
      <c r="B103" s="18" t="s">
        <v>168</v>
      </c>
      <c r="C103" s="73">
        <v>196.14993100000001</v>
      </c>
      <c r="D103" s="73">
        <v>178.6396465</v>
      </c>
      <c r="E103" s="97">
        <v>88.011941639999975</v>
      </c>
      <c r="G103" s="7"/>
      <c r="H103" s="7"/>
    </row>
    <row r="104" spans="2:8">
      <c r="B104" s="83" t="s">
        <v>169</v>
      </c>
      <c r="C104" s="74">
        <f>C105+C110+C117+C124+C136+C147</f>
        <v>626232.99728500005</v>
      </c>
      <c r="D104" s="74">
        <f>D105+D110+D117+D124+D136+D147</f>
        <v>646967.7223737801</v>
      </c>
      <c r="E104" s="74">
        <f>E105+E110+E117+E124+E136+E147</f>
        <v>439999.71656208992</v>
      </c>
      <c r="G104" s="7"/>
      <c r="H104" s="7"/>
    </row>
    <row r="105" spans="2:8">
      <c r="B105" s="41" t="s">
        <v>170</v>
      </c>
      <c r="C105" s="74">
        <f>SUM(C106:C109)</f>
        <v>26591.527885</v>
      </c>
      <c r="D105" s="74">
        <f>SUM(D106:D109)</f>
        <v>31605.027745260002</v>
      </c>
      <c r="E105" s="74">
        <f>SUM(E106:E109)</f>
        <v>23439.538142040001</v>
      </c>
      <c r="G105" s="7"/>
      <c r="H105" s="7"/>
    </row>
    <row r="106" spans="2:8">
      <c r="B106" s="18" t="s">
        <v>171</v>
      </c>
      <c r="C106" s="73">
        <v>3603.2551539999999</v>
      </c>
      <c r="D106" s="73">
        <v>4877.9376658400006</v>
      </c>
      <c r="E106" s="97">
        <v>3569.2768630400001</v>
      </c>
      <c r="G106" s="7"/>
      <c r="H106" s="7"/>
    </row>
    <row r="107" spans="2:8">
      <c r="B107" s="18" t="s">
        <v>172</v>
      </c>
      <c r="C107" s="73">
        <v>1105.454</v>
      </c>
      <c r="D107" s="73">
        <v>951.19317142000011</v>
      </c>
      <c r="E107" s="97">
        <v>351.88384405999994</v>
      </c>
      <c r="G107" s="7"/>
      <c r="H107" s="7"/>
    </row>
    <row r="108" spans="2:8">
      <c r="B108" s="18" t="s">
        <v>173</v>
      </c>
      <c r="C108" s="73">
        <v>21882.818730999999</v>
      </c>
      <c r="D108" s="73">
        <v>25762.070908000002</v>
      </c>
      <c r="E108" s="97">
        <v>19516.68018494</v>
      </c>
      <c r="G108" s="7"/>
      <c r="H108" s="7"/>
    </row>
    <row r="109" spans="2:8">
      <c r="B109" s="18" t="s">
        <v>3721</v>
      </c>
      <c r="C109" s="73">
        <v>0</v>
      </c>
      <c r="D109" s="73">
        <v>13.826000000000001</v>
      </c>
      <c r="E109" s="97">
        <v>1.6972499999999999</v>
      </c>
      <c r="G109" s="7"/>
      <c r="H109" s="7"/>
    </row>
    <row r="110" spans="2:8">
      <c r="B110" s="41" t="s">
        <v>174</v>
      </c>
      <c r="C110" s="74">
        <f>SUM(C111:C116)</f>
        <v>133160.839893</v>
      </c>
      <c r="D110" s="74">
        <f>SUM(D111:D116)</f>
        <v>138749.70638199997</v>
      </c>
      <c r="E110" s="74">
        <f>SUM(E111:E116)</f>
        <v>94981.79004326</v>
      </c>
      <c r="G110" s="7"/>
      <c r="H110" s="7"/>
    </row>
    <row r="111" spans="2:8">
      <c r="B111" s="18" t="s">
        <v>2819</v>
      </c>
      <c r="C111" s="73">
        <v>161.55573999999999</v>
      </c>
      <c r="D111" s="73">
        <v>168.65748063999999</v>
      </c>
      <c r="E111" s="97">
        <v>51</v>
      </c>
      <c r="G111" s="7"/>
      <c r="H111" s="7"/>
    </row>
    <row r="112" spans="2:8">
      <c r="B112" s="18" t="s">
        <v>175</v>
      </c>
      <c r="C112" s="73">
        <v>12981.049711</v>
      </c>
      <c r="D112" s="73">
        <v>13876.603460599996</v>
      </c>
      <c r="E112" s="97">
        <v>9741.8969963699983</v>
      </c>
      <c r="G112" s="7"/>
      <c r="H112" s="7"/>
    </row>
    <row r="113" spans="2:8">
      <c r="B113" s="18" t="s">
        <v>176</v>
      </c>
      <c r="C113" s="73">
        <v>11127.355992000001</v>
      </c>
      <c r="D113" s="73">
        <v>11874.346332670002</v>
      </c>
      <c r="E113" s="97">
        <v>8914.7660399000015</v>
      </c>
      <c r="G113" s="7"/>
      <c r="H113" s="7"/>
    </row>
    <row r="114" spans="2:8">
      <c r="B114" s="18" t="s">
        <v>177</v>
      </c>
      <c r="C114" s="73">
        <v>30.27</v>
      </c>
      <c r="D114" s="73">
        <v>84.833674999999999</v>
      </c>
      <c r="E114" s="97">
        <v>35.332972060000003</v>
      </c>
      <c r="G114" s="7"/>
      <c r="H114" s="7"/>
    </row>
    <row r="115" spans="2:8">
      <c r="B115" s="18" t="s">
        <v>178</v>
      </c>
      <c r="C115" s="73">
        <v>9.5212959999999995</v>
      </c>
      <c r="D115" s="73">
        <v>10.007884000000001</v>
      </c>
      <c r="E115" s="97">
        <v>6.3050555500000005</v>
      </c>
      <c r="G115" s="7"/>
      <c r="H115" s="7"/>
    </row>
    <row r="116" spans="2:8">
      <c r="B116" s="18" t="s">
        <v>179</v>
      </c>
      <c r="C116" s="73">
        <v>108851.08715399999</v>
      </c>
      <c r="D116" s="73">
        <v>112735.25754908998</v>
      </c>
      <c r="E116" s="97">
        <v>76232.488979379996</v>
      </c>
      <c r="G116" s="7"/>
      <c r="H116" s="7"/>
    </row>
    <row r="117" spans="2:8">
      <c r="B117" s="41" t="s">
        <v>180</v>
      </c>
      <c r="C117" s="84">
        <f>SUM(C118:C123)</f>
        <v>9752.5831039999994</v>
      </c>
      <c r="D117" s="84">
        <f>SUM(D118:D123)</f>
        <v>13136.428597279999</v>
      </c>
      <c r="E117" s="84">
        <f>SUM(E118:E123)</f>
        <v>8427.1191545799993</v>
      </c>
      <c r="G117" s="7"/>
      <c r="H117" s="7"/>
    </row>
    <row r="118" spans="2:8">
      <c r="B118" s="18" t="s">
        <v>181</v>
      </c>
      <c r="C118" s="73">
        <v>1475.270784</v>
      </c>
      <c r="D118" s="73">
        <v>1875.7076001399998</v>
      </c>
      <c r="E118" s="97">
        <v>1281.7896235900002</v>
      </c>
      <c r="G118" s="7"/>
      <c r="H118" s="7"/>
    </row>
    <row r="119" spans="2:8">
      <c r="B119" s="18" t="s">
        <v>182</v>
      </c>
      <c r="C119" s="73">
        <v>1292.268863</v>
      </c>
      <c r="D119" s="73">
        <v>3085.52335606</v>
      </c>
      <c r="E119" s="97">
        <v>2048.3425321399995</v>
      </c>
      <c r="G119" s="7"/>
      <c r="H119" s="7"/>
    </row>
    <row r="120" spans="2:8">
      <c r="B120" s="18" t="s">
        <v>183</v>
      </c>
      <c r="C120" s="73">
        <v>4430.4965069999998</v>
      </c>
      <c r="D120" s="73">
        <v>4612.9737694899995</v>
      </c>
      <c r="E120" s="97">
        <v>2935.8839714099995</v>
      </c>
      <c r="G120" s="7"/>
      <c r="H120" s="7"/>
    </row>
    <row r="121" spans="2:8">
      <c r="B121" s="18" t="s">
        <v>969</v>
      </c>
      <c r="C121" s="73">
        <v>0.70926299999999998</v>
      </c>
      <c r="D121" s="73">
        <v>0</v>
      </c>
      <c r="E121" s="97">
        <v>0</v>
      </c>
      <c r="G121" s="7"/>
      <c r="H121" s="7"/>
    </row>
    <row r="122" spans="2:8">
      <c r="B122" s="18" t="s">
        <v>184</v>
      </c>
      <c r="C122" s="73">
        <v>331.42829799999998</v>
      </c>
      <c r="D122" s="73">
        <v>917.64370353999982</v>
      </c>
      <c r="E122" s="97">
        <v>636.87147442999981</v>
      </c>
      <c r="G122" s="7"/>
      <c r="H122" s="7"/>
    </row>
    <row r="123" spans="2:8">
      <c r="B123" s="18" t="s">
        <v>185</v>
      </c>
      <c r="C123" s="73">
        <v>2222.4093889999999</v>
      </c>
      <c r="D123" s="73">
        <v>2644.5801680499999</v>
      </c>
      <c r="E123" s="97">
        <v>1524.2315530099995</v>
      </c>
      <c r="G123" s="7"/>
      <c r="H123" s="7"/>
    </row>
    <row r="124" spans="2:8">
      <c r="B124" s="41" t="s">
        <v>186</v>
      </c>
      <c r="C124" s="74">
        <f>SUM(C125:C135)</f>
        <v>299968.35136600002</v>
      </c>
      <c r="D124" s="74">
        <f>SUM(D125:D135)</f>
        <v>301287.15245317004</v>
      </c>
      <c r="E124" s="74">
        <f>SUM(E125:E135)</f>
        <v>204354.44811420992</v>
      </c>
      <c r="G124" s="7"/>
      <c r="H124" s="7"/>
    </row>
    <row r="125" spans="2:8">
      <c r="B125" s="18" t="s">
        <v>187</v>
      </c>
      <c r="C125" s="73">
        <v>20083.879982999999</v>
      </c>
      <c r="D125" s="73">
        <v>16426.967567900039</v>
      </c>
      <c r="E125" s="97">
        <v>8681.9004662800053</v>
      </c>
      <c r="G125" s="7"/>
      <c r="H125" s="7"/>
    </row>
    <row r="126" spans="2:8">
      <c r="B126" s="18" t="s">
        <v>1125</v>
      </c>
      <c r="C126" s="73">
        <v>101277.75752299999</v>
      </c>
      <c r="D126" s="73">
        <v>106515.60095316</v>
      </c>
      <c r="E126" s="97">
        <v>76228.700839729965</v>
      </c>
      <c r="G126" s="7"/>
      <c r="H126" s="7"/>
    </row>
    <row r="127" spans="2:8">
      <c r="B127" s="18" t="s">
        <v>1126</v>
      </c>
      <c r="C127" s="73">
        <v>31159.505327999999</v>
      </c>
      <c r="D127" s="73">
        <v>31229.907229020006</v>
      </c>
      <c r="E127" s="97">
        <v>21673.928964490002</v>
      </c>
      <c r="G127" s="7"/>
      <c r="H127" s="7"/>
    </row>
    <row r="128" spans="2:8">
      <c r="B128" s="18" t="s">
        <v>188</v>
      </c>
      <c r="C128" s="73">
        <v>24122.473035999999</v>
      </c>
      <c r="D128" s="73">
        <v>26125.036440760003</v>
      </c>
      <c r="E128" s="97">
        <v>18403.675134680008</v>
      </c>
      <c r="G128" s="7"/>
      <c r="H128" s="7"/>
    </row>
    <row r="129" spans="2:8">
      <c r="B129" s="18" t="s">
        <v>189</v>
      </c>
      <c r="C129" s="73">
        <v>3625.3491800000002</v>
      </c>
      <c r="D129" s="73">
        <v>3596.6352314999999</v>
      </c>
      <c r="E129" s="97">
        <v>2597.1480056600003</v>
      </c>
      <c r="G129" s="7"/>
      <c r="H129" s="7"/>
    </row>
    <row r="130" spans="2:8">
      <c r="B130" s="18" t="s">
        <v>190</v>
      </c>
      <c r="C130" s="73">
        <v>10281.253720000001</v>
      </c>
      <c r="D130" s="73">
        <v>12030.078091659994</v>
      </c>
      <c r="E130" s="97">
        <v>8209.9560995699994</v>
      </c>
      <c r="G130" s="7"/>
      <c r="H130" s="7"/>
    </row>
    <row r="131" spans="2:8">
      <c r="B131" s="18" t="s">
        <v>191</v>
      </c>
      <c r="C131" s="73">
        <v>1362.36232</v>
      </c>
      <c r="D131" s="73">
        <v>1307.4543214300002</v>
      </c>
      <c r="E131" s="97">
        <v>886.54201330000024</v>
      </c>
      <c r="G131" s="7"/>
      <c r="H131" s="7"/>
    </row>
    <row r="132" spans="2:8">
      <c r="B132" s="18" t="s">
        <v>192</v>
      </c>
      <c r="C132" s="73">
        <v>561.07786499999997</v>
      </c>
      <c r="D132" s="73">
        <v>648.29732531999991</v>
      </c>
      <c r="E132" s="97">
        <v>480.57251046000005</v>
      </c>
      <c r="G132" s="7"/>
      <c r="H132" s="7"/>
    </row>
    <row r="133" spans="2:8">
      <c r="B133" s="18" t="s">
        <v>193</v>
      </c>
      <c r="C133" s="73">
        <v>556.87523099999999</v>
      </c>
      <c r="D133" s="73">
        <v>667.68462266999984</v>
      </c>
      <c r="E133" s="97">
        <v>366.73817119</v>
      </c>
      <c r="G133" s="7"/>
      <c r="H133" s="7"/>
    </row>
    <row r="134" spans="2:8">
      <c r="B134" s="18" t="s">
        <v>194</v>
      </c>
      <c r="C134" s="73">
        <v>1057.9352120000001</v>
      </c>
      <c r="D134" s="73">
        <v>1765.2251230099998</v>
      </c>
      <c r="E134" s="97">
        <v>1202.6996059700002</v>
      </c>
      <c r="G134" s="7"/>
      <c r="H134" s="7"/>
    </row>
    <row r="135" spans="2:8">
      <c r="B135" s="18" t="s">
        <v>195</v>
      </c>
      <c r="C135" s="73">
        <v>105879.881968</v>
      </c>
      <c r="D135" s="73">
        <v>100974.26554674</v>
      </c>
      <c r="E135" s="97">
        <v>65622.586302879979</v>
      </c>
      <c r="G135" s="7"/>
      <c r="H135" s="7"/>
    </row>
    <row r="136" spans="2:8">
      <c r="B136" s="41" t="s">
        <v>196</v>
      </c>
      <c r="C136" s="74">
        <f>SUM(C137:C146)</f>
        <v>155715.91962099998</v>
      </c>
      <c r="D136" s="74">
        <f>SUM(D137:D146)</f>
        <v>161069.20601413006</v>
      </c>
      <c r="E136" s="74">
        <f>SUM(E137:E146)</f>
        <v>108273.33029843</v>
      </c>
      <c r="G136" s="7"/>
      <c r="H136" s="7"/>
    </row>
    <row r="137" spans="2:8" ht="15.75" customHeight="1">
      <c r="B137" s="18" t="s">
        <v>197</v>
      </c>
      <c r="C137" s="73">
        <v>73577.328735000003</v>
      </c>
      <c r="D137" s="73">
        <v>77695.465304320009</v>
      </c>
      <c r="E137" s="97">
        <v>53441.645311690001</v>
      </c>
      <c r="G137" s="7"/>
      <c r="H137" s="7"/>
    </row>
    <row r="138" spans="2:8" ht="15.75" customHeight="1">
      <c r="B138" s="18" t="s">
        <v>4179</v>
      </c>
      <c r="C138" s="73"/>
      <c r="D138" s="73">
        <v>0.6</v>
      </c>
      <c r="E138" s="97">
        <v>8.5000000000000006E-2</v>
      </c>
      <c r="G138" s="7"/>
      <c r="H138" s="7"/>
    </row>
    <row r="139" spans="2:8" ht="15.75" customHeight="1">
      <c r="B139" s="18" t="s">
        <v>2820</v>
      </c>
      <c r="C139" s="73">
        <v>293.62300900000002</v>
      </c>
      <c r="D139" s="73">
        <v>293.62300900000002</v>
      </c>
      <c r="E139" s="97">
        <v>232.33027869</v>
      </c>
      <c r="G139" s="7"/>
      <c r="H139" s="7"/>
    </row>
    <row r="140" spans="2:8" ht="15.75" customHeight="1">
      <c r="B140" s="18" t="s">
        <v>2508</v>
      </c>
      <c r="C140" s="73">
        <v>1656.8059290000001</v>
      </c>
      <c r="D140" s="73">
        <v>1690.1149949999999</v>
      </c>
      <c r="E140" s="97">
        <v>1295.7643714200001</v>
      </c>
      <c r="G140" s="7"/>
      <c r="H140" s="7"/>
    </row>
    <row r="141" spans="2:8" ht="15.75" customHeight="1">
      <c r="B141" s="18" t="s">
        <v>198</v>
      </c>
      <c r="C141" s="73">
        <v>250.74257399999999</v>
      </c>
      <c r="D141" s="73">
        <v>686.55573300000003</v>
      </c>
      <c r="E141" s="97">
        <v>374.85700877999994</v>
      </c>
      <c r="G141" s="7"/>
      <c r="H141" s="7"/>
    </row>
    <row r="142" spans="2:8">
      <c r="B142" s="18" t="s">
        <v>199</v>
      </c>
      <c r="C142" s="73">
        <v>3905.1047960000001</v>
      </c>
      <c r="D142" s="73">
        <v>3449.0746660000004</v>
      </c>
      <c r="E142" s="97">
        <v>2094.5350582799997</v>
      </c>
      <c r="G142" s="7"/>
      <c r="H142" s="7"/>
    </row>
    <row r="143" spans="2:8">
      <c r="B143" s="18" t="s">
        <v>200</v>
      </c>
      <c r="C143" s="73">
        <v>1671.91101</v>
      </c>
      <c r="D143" s="73">
        <v>2282.0815139399997</v>
      </c>
      <c r="E143" s="97">
        <v>1246.8974548399999</v>
      </c>
      <c r="G143" s="7"/>
      <c r="H143" s="7"/>
    </row>
    <row r="144" spans="2:8">
      <c r="B144" s="18" t="s">
        <v>201</v>
      </c>
      <c r="C144" s="73">
        <v>72103.426275999998</v>
      </c>
      <c r="D144" s="73">
        <v>71717.813500870034</v>
      </c>
      <c r="E144" s="97">
        <v>48028.738738269989</v>
      </c>
      <c r="G144" s="7"/>
      <c r="H144" s="7"/>
    </row>
    <row r="145" spans="2:8">
      <c r="B145" s="18" t="s">
        <v>2821</v>
      </c>
      <c r="C145" s="73">
        <v>1.6</v>
      </c>
      <c r="D145" s="73">
        <v>1.6</v>
      </c>
      <c r="E145" s="97">
        <v>0</v>
      </c>
      <c r="G145" s="7"/>
      <c r="H145" s="7"/>
    </row>
    <row r="146" spans="2:8">
      <c r="B146" s="18" t="s">
        <v>202</v>
      </c>
      <c r="C146" s="73">
        <v>2255.3772920000001</v>
      </c>
      <c r="D146" s="73">
        <v>3252.2772920000002</v>
      </c>
      <c r="E146" s="97">
        <v>1558.47707646</v>
      </c>
      <c r="G146" s="7"/>
      <c r="H146" s="7"/>
    </row>
    <row r="147" spans="2:8">
      <c r="B147" s="41" t="s">
        <v>203</v>
      </c>
      <c r="C147" s="74">
        <f>SUM(C148:C151)</f>
        <v>1043.775416</v>
      </c>
      <c r="D147" s="74">
        <f>SUM(D148:D151)</f>
        <v>1120.20118194</v>
      </c>
      <c r="E147" s="74">
        <f>SUM(E148:E151)</f>
        <v>523.49080957000001</v>
      </c>
      <c r="G147" s="7"/>
      <c r="H147" s="7"/>
    </row>
    <row r="148" spans="2:8">
      <c r="B148" s="18" t="s">
        <v>204</v>
      </c>
      <c r="C148" s="73">
        <v>146.32508799999999</v>
      </c>
      <c r="D148" s="73">
        <v>181.00784451999999</v>
      </c>
      <c r="E148" s="97">
        <v>90.414944919999996</v>
      </c>
      <c r="G148" s="7"/>
      <c r="H148" s="7"/>
    </row>
    <row r="149" spans="2:8">
      <c r="B149" s="18" t="s">
        <v>2822</v>
      </c>
      <c r="C149" s="73">
        <v>310</v>
      </c>
      <c r="D149" s="73">
        <v>125.00000000000001</v>
      </c>
      <c r="E149" s="97">
        <v>39.367999600000005</v>
      </c>
      <c r="G149" s="7"/>
      <c r="H149" s="7"/>
    </row>
    <row r="150" spans="2:8">
      <c r="B150" s="18" t="s">
        <v>205</v>
      </c>
      <c r="C150" s="73">
        <v>195.103174</v>
      </c>
      <c r="D150" s="73">
        <v>206.96232961999999</v>
      </c>
      <c r="E150" s="97">
        <v>92.489210620000009</v>
      </c>
      <c r="G150" s="7"/>
      <c r="H150" s="7"/>
    </row>
    <row r="151" spans="2:8">
      <c r="B151" s="18" t="s">
        <v>206</v>
      </c>
      <c r="C151" s="73">
        <v>392.34715399999999</v>
      </c>
      <c r="D151" s="73">
        <v>607.23100780000004</v>
      </c>
      <c r="E151" s="97">
        <v>301.21865443000007</v>
      </c>
      <c r="G151" s="7"/>
      <c r="H151" s="7"/>
    </row>
    <row r="152" spans="2:8" ht="15" customHeight="1">
      <c r="B152" s="83" t="s">
        <v>207</v>
      </c>
      <c r="C152" s="74">
        <f t="shared" ref="C152:E153" si="0">C153</f>
        <v>294634.03054200002</v>
      </c>
      <c r="D152" s="74">
        <f t="shared" si="0"/>
        <v>294634.03054200002</v>
      </c>
      <c r="E152" s="74">
        <f t="shared" si="0"/>
        <v>230119.72532222001</v>
      </c>
      <c r="G152" s="7"/>
      <c r="H152" s="7"/>
    </row>
    <row r="153" spans="2:8">
      <c r="B153" s="41" t="s">
        <v>208</v>
      </c>
      <c r="C153" s="74">
        <f t="shared" si="0"/>
        <v>294634.03054200002</v>
      </c>
      <c r="D153" s="74">
        <f t="shared" si="0"/>
        <v>294634.03054200002</v>
      </c>
      <c r="E153" s="74">
        <f t="shared" si="0"/>
        <v>230119.72532222001</v>
      </c>
      <c r="G153" s="7"/>
      <c r="H153" s="7"/>
    </row>
    <row r="154" spans="2:8">
      <c r="B154" s="18" t="s">
        <v>209</v>
      </c>
      <c r="C154" s="73">
        <v>294634.03054200002</v>
      </c>
      <c r="D154" s="73">
        <v>294634.03054200002</v>
      </c>
      <c r="E154" s="97">
        <v>230119.72532222001</v>
      </c>
      <c r="G154" s="7"/>
      <c r="H154" s="7"/>
    </row>
    <row r="155" spans="2:8">
      <c r="B155" s="22" t="s">
        <v>42</v>
      </c>
      <c r="C155" s="28">
        <f>C156</f>
        <v>113668.099604</v>
      </c>
      <c r="D155" s="28">
        <f t="shared" ref="C155:E156" si="1">D156</f>
        <v>113668.099604</v>
      </c>
      <c r="E155" s="28">
        <f t="shared" si="1"/>
        <v>70192.869080139993</v>
      </c>
      <c r="G155" s="7"/>
    </row>
    <row r="156" spans="2:8">
      <c r="B156" s="42" t="s">
        <v>210</v>
      </c>
      <c r="C156" s="37">
        <f t="shared" si="1"/>
        <v>113668.099604</v>
      </c>
      <c r="D156" s="37">
        <f t="shared" si="1"/>
        <v>113668.099604</v>
      </c>
      <c r="E156" s="101">
        <f t="shared" si="1"/>
        <v>70192.869080139993</v>
      </c>
      <c r="G156" s="7"/>
    </row>
    <row r="157" spans="2:8">
      <c r="B157" s="41" t="s">
        <v>211</v>
      </c>
      <c r="C157" s="37">
        <f>C158</f>
        <v>113668.099604</v>
      </c>
      <c r="D157" s="37">
        <f>D158</f>
        <v>113668.099604</v>
      </c>
      <c r="E157" s="101">
        <f>E158</f>
        <v>70192.869080139993</v>
      </c>
      <c r="G157" s="7"/>
    </row>
    <row r="158" spans="2:8">
      <c r="B158" s="18" t="s">
        <v>212</v>
      </c>
      <c r="C158" s="29">
        <v>113668.099604</v>
      </c>
      <c r="D158" s="29">
        <v>113668.099604</v>
      </c>
      <c r="E158" s="97">
        <v>70192.869080139993</v>
      </c>
    </row>
    <row r="159" spans="2:8">
      <c r="B159" s="34" t="s">
        <v>45</v>
      </c>
      <c r="C159" s="108">
        <f>C13+C155</f>
        <v>1532354.6145540001</v>
      </c>
      <c r="D159" s="108">
        <f>D13+D155</f>
        <v>1573046.6519923301</v>
      </c>
      <c r="E159" s="102">
        <f>E13+E155</f>
        <v>1102508.83309194</v>
      </c>
    </row>
    <row r="160" spans="2:8">
      <c r="B160" s="15" t="s">
        <v>26</v>
      </c>
      <c r="C160" s="16"/>
      <c r="D160" s="16"/>
      <c r="E160" s="16"/>
      <c r="G160" s="7"/>
    </row>
    <row r="161" spans="2:7" ht="21.6" customHeight="1">
      <c r="B161" s="243" t="s">
        <v>4296</v>
      </c>
      <c r="C161" s="243"/>
      <c r="D161" s="243"/>
      <c r="E161" s="243"/>
      <c r="G161" s="7"/>
    </row>
    <row r="162" spans="2:7" ht="12.75" customHeight="1">
      <c r="B162" s="15" t="s">
        <v>46</v>
      </c>
      <c r="C162" s="16"/>
      <c r="D162" s="16"/>
      <c r="E162" s="16"/>
      <c r="G162" s="7"/>
    </row>
    <row r="163" spans="2:7">
      <c r="B163" s="243" t="s">
        <v>3746</v>
      </c>
      <c r="C163" s="243"/>
      <c r="D163" s="243"/>
      <c r="E163" s="243"/>
      <c r="G163" s="7"/>
    </row>
    <row r="164" spans="2:7" ht="29.25" customHeight="1">
      <c r="B164" s="243"/>
      <c r="C164" s="243"/>
      <c r="D164" s="243"/>
      <c r="E164" s="243"/>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G26" sqref="G26"/>
    </sheetView>
  </sheetViews>
  <sheetFormatPr baseColWidth="10" defaultColWidth="11.42578125" defaultRowHeight="15"/>
  <cols>
    <col min="1" max="1" width="11.42578125" style="113"/>
    <col min="2" max="2" width="99.140625" style="113" customWidth="1"/>
    <col min="3" max="4" width="15.42578125" style="113" customWidth="1"/>
    <col min="5" max="5" width="17.7109375" style="113" customWidth="1"/>
    <col min="6" max="6" width="21.85546875" style="113" bestFit="1" customWidth="1"/>
    <col min="7" max="7" width="38.5703125" style="113" customWidth="1"/>
    <col min="8" max="16384" width="11.42578125" style="113"/>
  </cols>
  <sheetData>
    <row r="1" spans="2:7" ht="28.5">
      <c r="B1" s="238" t="s">
        <v>0</v>
      </c>
      <c r="C1" s="238"/>
      <c r="D1" s="238"/>
      <c r="E1" s="238"/>
    </row>
    <row r="2" spans="2:7" ht="45" customHeight="1">
      <c r="B2" s="259" t="s">
        <v>1</v>
      </c>
      <c r="C2" s="259"/>
      <c r="D2" s="259"/>
      <c r="E2" s="259"/>
    </row>
    <row r="3" spans="2:7" ht="15.6" customHeight="1">
      <c r="B3" s="240" t="s">
        <v>2</v>
      </c>
      <c r="C3" s="240"/>
      <c r="D3" s="240"/>
      <c r="E3" s="240"/>
    </row>
    <row r="4" spans="2:7" ht="13.9" customHeight="1">
      <c r="B4"/>
      <c r="C4"/>
      <c r="D4"/>
      <c r="E4"/>
    </row>
    <row r="5" spans="2:7" ht="18.75">
      <c r="B5" s="254" t="s">
        <v>29</v>
      </c>
      <c r="C5" s="254"/>
      <c r="D5" s="254"/>
      <c r="E5" s="254"/>
    </row>
    <row r="6" spans="2:7" ht="18.75">
      <c r="B6" s="254" t="s">
        <v>3324</v>
      </c>
      <c r="C6" s="254"/>
      <c r="D6" s="254"/>
      <c r="E6" s="254"/>
      <c r="G6" s="114"/>
    </row>
    <row r="7" spans="2:7" ht="18.75">
      <c r="B7" s="250" t="s">
        <v>4294</v>
      </c>
      <c r="C7" s="250"/>
      <c r="D7" s="250"/>
      <c r="E7" s="250"/>
      <c r="G7" s="114"/>
    </row>
    <row r="8" spans="2:7" ht="15.75">
      <c r="B8" s="256" t="s">
        <v>5</v>
      </c>
      <c r="C8" s="256"/>
      <c r="D8" s="256"/>
      <c r="E8" s="256"/>
      <c r="G8" s="115"/>
    </row>
    <row r="9" spans="2:7">
      <c r="B9"/>
      <c r="C9"/>
      <c r="D9"/>
      <c r="E9"/>
      <c r="G9" s="115"/>
    </row>
    <row r="10" spans="2:7">
      <c r="B10" s="121"/>
      <c r="C10" s="121"/>
      <c r="D10" s="121"/>
      <c r="E10" s="121"/>
      <c r="G10" s="115"/>
    </row>
    <row r="11" spans="2:7" ht="9.6" customHeight="1">
      <c r="B11" s="255" t="s">
        <v>6</v>
      </c>
      <c r="C11" s="258" t="s">
        <v>7</v>
      </c>
      <c r="D11" s="244" t="s">
        <v>3732</v>
      </c>
      <c r="E11" s="258" t="s">
        <v>8</v>
      </c>
    </row>
    <row r="12" spans="2:7" ht="13.15" customHeight="1">
      <c r="B12" s="255"/>
      <c r="C12" s="258"/>
      <c r="D12" s="244"/>
      <c r="E12" s="258"/>
    </row>
    <row r="13" spans="2:7" ht="15" customHeight="1">
      <c r="B13" s="255"/>
      <c r="C13" s="143" t="s">
        <v>3743</v>
      </c>
      <c r="D13" s="49" t="s">
        <v>3733</v>
      </c>
      <c r="E13" s="258"/>
      <c r="G13" s="116"/>
    </row>
    <row r="14" spans="2:7">
      <c r="B14" s="144" t="s">
        <v>3318</v>
      </c>
      <c r="C14" s="28">
        <f>C15+C17</f>
        <v>953.71309399999996</v>
      </c>
      <c r="D14" s="28">
        <f>D15+D17</f>
        <v>843.50424579999992</v>
      </c>
      <c r="E14" s="28">
        <f>E15+E17</f>
        <v>491.35304792999983</v>
      </c>
      <c r="F14" s="117"/>
      <c r="G14" s="118"/>
    </row>
    <row r="15" spans="2:7">
      <c r="B15" s="138" t="s">
        <v>93</v>
      </c>
      <c r="C15" s="74">
        <f>C16</f>
        <v>879.63392599999997</v>
      </c>
      <c r="D15" s="74">
        <f>D16</f>
        <v>769.42507779999994</v>
      </c>
      <c r="E15" s="74">
        <f>E16</f>
        <v>433.44959792999981</v>
      </c>
      <c r="F15" s="117"/>
      <c r="G15" s="116"/>
    </row>
    <row r="16" spans="2:7" ht="16.149999999999999" customHeight="1">
      <c r="B16" s="139" t="s">
        <v>98</v>
      </c>
      <c r="C16" s="73">
        <v>879.63392599999997</v>
      </c>
      <c r="D16" s="73">
        <v>769.42507779999994</v>
      </c>
      <c r="E16" s="73">
        <v>433.44959792999981</v>
      </c>
      <c r="F16" s="117"/>
      <c r="G16" s="123"/>
    </row>
    <row r="17" spans="2:7">
      <c r="B17" s="138" t="s">
        <v>106</v>
      </c>
      <c r="C17" s="74">
        <f>C18</f>
        <v>74.079167999999996</v>
      </c>
      <c r="D17" s="74">
        <f>D18</f>
        <v>74.079167999999996</v>
      </c>
      <c r="E17" s="74">
        <f>E18</f>
        <v>57.903449999999999</v>
      </c>
      <c r="F17" s="117"/>
      <c r="G17" s="123"/>
    </row>
    <row r="18" spans="2:7" ht="14.45" customHeight="1" thickBot="1">
      <c r="B18" s="140" t="s">
        <v>112</v>
      </c>
      <c r="C18" s="73">
        <v>74.079167999999996</v>
      </c>
      <c r="D18" s="73">
        <v>74.079167999999996</v>
      </c>
      <c r="E18" s="73">
        <v>57.903449999999999</v>
      </c>
      <c r="F18" s="117"/>
      <c r="G18" s="118"/>
    </row>
    <row r="19" spans="2:7" ht="13.9" customHeight="1">
      <c r="B19" s="137" t="s">
        <v>3319</v>
      </c>
      <c r="C19" s="28">
        <f t="shared" ref="C19:E20" si="0">C20</f>
        <v>243.726069</v>
      </c>
      <c r="D19" s="28">
        <f t="shared" si="0"/>
        <v>295.48342012000001</v>
      </c>
      <c r="E19" s="28">
        <f t="shared" si="0"/>
        <v>171.50131171999999</v>
      </c>
      <c r="F19" s="117"/>
      <c r="G19" s="118"/>
    </row>
    <row r="20" spans="2:7" ht="10.9" customHeight="1">
      <c r="B20" s="138" t="s">
        <v>115</v>
      </c>
      <c r="C20" s="74">
        <f t="shared" si="0"/>
        <v>243.726069</v>
      </c>
      <c r="D20" s="74">
        <f t="shared" si="0"/>
        <v>295.48342012000001</v>
      </c>
      <c r="E20" s="74">
        <f t="shared" si="0"/>
        <v>171.50131171999999</v>
      </c>
      <c r="F20" s="117"/>
      <c r="G20" s="119"/>
    </row>
    <row r="21" spans="2:7" ht="15.75" thickBot="1">
      <c r="B21" s="141" t="s">
        <v>118</v>
      </c>
      <c r="C21" s="73">
        <v>243.726069</v>
      </c>
      <c r="D21" s="73">
        <v>295.48342012000001</v>
      </c>
      <c r="E21" s="73">
        <v>171.50131171999999</v>
      </c>
      <c r="F21" s="117"/>
      <c r="G21" s="118"/>
    </row>
    <row r="22" spans="2:7">
      <c r="B22" s="137" t="s">
        <v>3320</v>
      </c>
      <c r="C22" s="28">
        <f>C23+C25+C27</f>
        <v>8867.0653839999995</v>
      </c>
      <c r="D22" s="28">
        <f>D23+D25+D27</f>
        <v>10734.408032789999</v>
      </c>
      <c r="E22" s="28">
        <f>E23+E25+E27</f>
        <v>6022.6303349600003</v>
      </c>
      <c r="F22" s="117"/>
      <c r="G22" s="118"/>
    </row>
    <row r="23" spans="2:7">
      <c r="B23" s="138" t="s">
        <v>174</v>
      </c>
      <c r="C23" s="74">
        <f>C24</f>
        <v>74.641091000000003</v>
      </c>
      <c r="D23" s="74">
        <f>D24</f>
        <v>238.97579038000001</v>
      </c>
      <c r="E23" s="74">
        <f>E24</f>
        <v>164.79540582000004</v>
      </c>
      <c r="F23" s="117"/>
      <c r="G23" s="118"/>
    </row>
    <row r="24" spans="2:7">
      <c r="B24" s="142" t="s">
        <v>177</v>
      </c>
      <c r="C24" s="73">
        <v>74.641091000000003</v>
      </c>
      <c r="D24" s="73">
        <v>238.97579038000001</v>
      </c>
      <c r="E24" s="73">
        <v>164.79540582000004</v>
      </c>
      <c r="F24" s="117"/>
      <c r="G24" s="118"/>
    </row>
    <row r="25" spans="2:7">
      <c r="B25" s="138" t="s">
        <v>3321</v>
      </c>
      <c r="C25" s="74">
        <f>C26</f>
        <v>3289.6718719999999</v>
      </c>
      <c r="D25" s="74">
        <f>D26</f>
        <v>3833.82260705</v>
      </c>
      <c r="E25" s="74">
        <f>E26</f>
        <v>2660.5824215899997</v>
      </c>
      <c r="F25" s="117"/>
      <c r="G25" s="118"/>
    </row>
    <row r="26" spans="2:7">
      <c r="B26" s="142" t="s">
        <v>2508</v>
      </c>
      <c r="C26" s="73">
        <v>3289.6718719999999</v>
      </c>
      <c r="D26" s="73">
        <v>3833.82260705</v>
      </c>
      <c r="E26" s="73">
        <v>2660.5824215899997</v>
      </c>
      <c r="F26" s="117"/>
      <c r="G26" s="118"/>
    </row>
    <row r="27" spans="2:7">
      <c r="B27" s="138" t="s">
        <v>203</v>
      </c>
      <c r="C27" s="74">
        <f>C28+C30+C31+C29</f>
        <v>5502.7524210000001</v>
      </c>
      <c r="D27" s="74">
        <f>D28+D30+D31+D29</f>
        <v>6661.6096353599996</v>
      </c>
      <c r="E27" s="74">
        <f>E28+E30+E31+E29</f>
        <v>3197.2525075500002</v>
      </c>
      <c r="F27" s="117"/>
      <c r="G27" s="118"/>
    </row>
    <row r="28" spans="2:7" ht="15.6" customHeight="1">
      <c r="B28" s="142" t="s">
        <v>204</v>
      </c>
      <c r="C28" s="73">
        <v>146.32508799999999</v>
      </c>
      <c r="D28" s="73">
        <v>181.00784452000002</v>
      </c>
      <c r="E28" s="73">
        <v>90.414944919999982</v>
      </c>
      <c r="F28" s="117"/>
      <c r="G28" s="118"/>
    </row>
    <row r="29" spans="2:7" ht="24.75" customHeight="1">
      <c r="B29" s="142" t="s">
        <v>2822</v>
      </c>
      <c r="C29" s="73">
        <v>310</v>
      </c>
      <c r="D29" s="73">
        <v>125</v>
      </c>
      <c r="E29" s="73">
        <v>39.367999600000005</v>
      </c>
      <c r="F29" s="117"/>
      <c r="G29" s="118"/>
    </row>
    <row r="30" spans="2:7" ht="18.600000000000001" customHeight="1">
      <c r="B30" s="142" t="s">
        <v>205</v>
      </c>
      <c r="C30" s="73">
        <v>4653.7128890000004</v>
      </c>
      <c r="D30" s="73">
        <v>5748.0034930399997</v>
      </c>
      <c r="E30" s="73">
        <v>2766.1287594</v>
      </c>
      <c r="F30" s="117"/>
      <c r="G30" s="123"/>
    </row>
    <row r="31" spans="2:7" ht="19.899999999999999" customHeight="1">
      <c r="B31" s="142" t="s">
        <v>206</v>
      </c>
      <c r="C31" s="73">
        <v>392.71444400000001</v>
      </c>
      <c r="D31" s="73">
        <v>607.59829779999995</v>
      </c>
      <c r="E31" s="73">
        <v>301.34080363000004</v>
      </c>
      <c r="F31" s="117"/>
      <c r="G31" s="119"/>
    </row>
    <row r="32" spans="2:7">
      <c r="B32" s="145" t="s">
        <v>3322</v>
      </c>
      <c r="C32" s="30">
        <f>C14+C19+C22</f>
        <v>10064.504547</v>
      </c>
      <c r="D32" s="30">
        <f>D14+D19+D22</f>
        <v>11873.395698709999</v>
      </c>
      <c r="E32" s="102">
        <f>E14+E19+E22</f>
        <v>6685.4846946100006</v>
      </c>
      <c r="F32" s="117"/>
    </row>
    <row r="33" spans="2:6">
      <c r="B33" s="15" t="s">
        <v>26</v>
      </c>
      <c r="C33" s="122"/>
      <c r="D33" s="122"/>
      <c r="E33" s="122"/>
      <c r="F33" s="120"/>
    </row>
    <row r="34" spans="2:6" ht="39.6" customHeight="1">
      <c r="B34" s="243" t="s">
        <v>4296</v>
      </c>
      <c r="C34" s="243"/>
      <c r="D34" s="243"/>
      <c r="E34" s="243"/>
    </row>
    <row r="35" spans="2:6">
      <c r="B35" s="260" t="s">
        <v>46</v>
      </c>
      <c r="C35" s="260"/>
      <c r="D35" s="260"/>
      <c r="E35" s="260"/>
    </row>
    <row r="36" spans="2:6">
      <c r="B36" s="243" t="s">
        <v>3746</v>
      </c>
      <c r="C36" s="243"/>
      <c r="D36" s="243"/>
      <c r="E36" s="243"/>
    </row>
    <row r="37" spans="2:6" ht="25.5" customHeight="1">
      <c r="B37" s="243"/>
      <c r="C37" s="243"/>
      <c r="D37" s="243"/>
      <c r="E37" s="243"/>
    </row>
    <row r="263" spans="2:2">
      <c r="B263" s="113" t="s">
        <v>3323</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G47" sqref="G47"/>
    </sheetView>
  </sheetViews>
  <sheetFormatPr baseColWidth="10" defaultColWidth="11.5703125" defaultRowHeight="15"/>
  <cols>
    <col min="1" max="1" width="11.5703125" style="124"/>
    <col min="2" max="2" width="87.85546875" style="124" bestFit="1" customWidth="1"/>
    <col min="3" max="4" width="24.7109375" style="124" customWidth="1"/>
    <col min="5" max="5" width="32.7109375" style="124" bestFit="1" customWidth="1"/>
    <col min="6" max="6" width="27.7109375" style="124" bestFit="1" customWidth="1"/>
    <col min="7" max="7" width="26.5703125" style="124" customWidth="1"/>
    <col min="8" max="8" width="20.28515625" style="124" customWidth="1"/>
    <col min="9" max="9" width="21.5703125" style="124" customWidth="1"/>
    <col min="10" max="12" width="11.5703125" style="124"/>
    <col min="13" max="13" width="36.28515625" style="124" bestFit="1" customWidth="1"/>
    <col min="14" max="14" width="17.7109375" style="124" bestFit="1" customWidth="1"/>
    <col min="15" max="16384" width="11.5703125" style="124"/>
  </cols>
  <sheetData>
    <row r="1" spans="2:14" ht="29.25" thickBot="1">
      <c r="B1" s="238" t="s">
        <v>0</v>
      </c>
      <c r="C1" s="238"/>
      <c r="D1" s="238"/>
      <c r="E1" s="238"/>
      <c r="F1" s="238"/>
      <c r="G1" s="238"/>
      <c r="H1" s="238"/>
      <c r="I1" s="238"/>
    </row>
    <row r="2" spans="2:14" ht="21" customHeight="1" thickBot="1">
      <c r="B2" s="239" t="s">
        <v>1</v>
      </c>
      <c r="C2" s="239"/>
      <c r="D2" s="239"/>
      <c r="E2" s="239"/>
      <c r="F2" s="239"/>
      <c r="G2" s="239"/>
      <c r="H2" s="239"/>
      <c r="I2" s="239"/>
      <c r="M2" s="125" t="s">
        <v>3325</v>
      </c>
      <c r="N2" s="154">
        <v>7447461.0319153201</v>
      </c>
    </row>
    <row r="3" spans="2:14" ht="14.45" customHeight="1">
      <c r="B3" s="252" t="s">
        <v>2</v>
      </c>
      <c r="C3" s="252"/>
      <c r="D3" s="252"/>
      <c r="E3" s="252"/>
      <c r="F3" s="252"/>
      <c r="G3" s="252"/>
      <c r="H3" s="252"/>
      <c r="I3" s="252"/>
    </row>
    <row r="4" spans="2:14" ht="14.45" customHeight="1">
      <c r="C4"/>
      <c r="D4"/>
      <c r="E4"/>
      <c r="F4"/>
      <c r="G4"/>
      <c r="H4"/>
      <c r="I4"/>
    </row>
    <row r="5" spans="2:14" ht="18" customHeight="1">
      <c r="B5" s="254" t="s">
        <v>29</v>
      </c>
      <c r="C5" s="254"/>
      <c r="D5" s="254"/>
      <c r="E5" s="254"/>
      <c r="F5" s="254"/>
      <c r="G5" s="254"/>
      <c r="H5" s="254"/>
      <c r="I5" s="254"/>
    </row>
    <row r="6" spans="2:14" ht="18" customHeight="1">
      <c r="B6" s="253" t="s">
        <v>3332</v>
      </c>
      <c r="C6" s="253"/>
      <c r="D6" s="253"/>
      <c r="E6" s="253"/>
      <c r="F6" s="253"/>
      <c r="G6" s="253"/>
      <c r="H6" s="253"/>
      <c r="I6" s="253"/>
    </row>
    <row r="7" spans="2:14" ht="18" customHeight="1">
      <c r="B7" s="250" t="s">
        <v>4294</v>
      </c>
      <c r="C7" s="250"/>
      <c r="D7" s="250"/>
      <c r="E7" s="250"/>
      <c r="F7" s="250"/>
      <c r="G7" s="250"/>
      <c r="H7" s="250"/>
      <c r="I7" s="250"/>
    </row>
    <row r="8" spans="2:14" ht="15.6" customHeight="1">
      <c r="B8" s="256" t="s">
        <v>5</v>
      </c>
      <c r="C8" s="256"/>
      <c r="D8" s="256"/>
      <c r="E8" s="256"/>
      <c r="F8" s="256"/>
      <c r="G8" s="256"/>
      <c r="H8" s="256"/>
      <c r="I8" s="256"/>
    </row>
    <row r="10" spans="2:14" ht="14.45" customHeight="1">
      <c r="B10" s="263" t="s">
        <v>6</v>
      </c>
      <c r="C10" s="261" t="s">
        <v>7</v>
      </c>
      <c r="D10" s="261" t="s">
        <v>3732</v>
      </c>
      <c r="E10" s="261" t="s">
        <v>8</v>
      </c>
      <c r="F10" s="261" t="s">
        <v>3328</v>
      </c>
      <c r="G10" s="261" t="s">
        <v>3329</v>
      </c>
      <c r="H10" s="261" t="s">
        <v>3330</v>
      </c>
      <c r="I10" s="261" t="s">
        <v>3331</v>
      </c>
    </row>
    <row r="11" spans="2:14" ht="14.45" customHeight="1">
      <c r="B11" s="263"/>
      <c r="C11" s="261"/>
      <c r="D11" s="261"/>
      <c r="E11" s="261"/>
      <c r="F11" s="261"/>
      <c r="G11" s="261"/>
      <c r="H11" s="261"/>
      <c r="I11" s="261"/>
    </row>
    <row r="12" spans="2:14" ht="14.45" customHeight="1">
      <c r="B12" s="263"/>
      <c r="C12" s="262"/>
      <c r="D12" s="262"/>
      <c r="E12" s="261"/>
      <c r="F12" s="261"/>
      <c r="G12" s="261"/>
      <c r="H12" s="261"/>
      <c r="I12" s="261"/>
    </row>
    <row r="13" spans="2:14" ht="19.899999999999999" customHeight="1">
      <c r="B13" s="263"/>
      <c r="C13" s="188" t="s">
        <v>3743</v>
      </c>
      <c r="D13" s="188" t="s">
        <v>3733</v>
      </c>
      <c r="E13" s="261"/>
      <c r="F13" s="261"/>
      <c r="G13" s="261"/>
      <c r="H13" s="261"/>
      <c r="I13" s="261"/>
    </row>
    <row r="14" spans="2:14" ht="13.15" customHeight="1">
      <c r="B14" s="263"/>
      <c r="C14" s="187">
        <v>1</v>
      </c>
      <c r="D14" s="187">
        <v>2</v>
      </c>
      <c r="E14" s="187">
        <v>3</v>
      </c>
      <c r="F14" s="187">
        <v>4</v>
      </c>
      <c r="G14" s="187">
        <v>5</v>
      </c>
      <c r="H14" s="187" t="s">
        <v>3734</v>
      </c>
      <c r="I14" s="187" t="s">
        <v>3735</v>
      </c>
    </row>
    <row r="15" spans="2:14">
      <c r="B15" s="135" t="s">
        <v>3318</v>
      </c>
      <c r="C15" s="161">
        <f t="shared" ref="C15:D15" si="0">C16</f>
        <v>1533.4254550000001</v>
      </c>
      <c r="D15" s="161">
        <f t="shared" si="0"/>
        <v>1386.8533560000001</v>
      </c>
      <c r="E15" s="161">
        <f t="shared" ref="E15:G16" si="1">E16</f>
        <v>726.99559607000003</v>
      </c>
      <c r="F15" s="161">
        <f t="shared" si="1"/>
        <v>726.99559607000003</v>
      </c>
      <c r="G15" s="161">
        <f t="shared" si="1"/>
        <v>0</v>
      </c>
      <c r="H15" s="147">
        <f>F15-G15</f>
        <v>726.99559607000003</v>
      </c>
      <c r="I15" s="136">
        <f>E15/$N$2</f>
        <v>9.7616569318662562E-5</v>
      </c>
      <c r="M15" s="153"/>
    </row>
    <row r="16" spans="2:14">
      <c r="B16" s="133" t="s">
        <v>106</v>
      </c>
      <c r="C16" s="162">
        <f>C17</f>
        <v>1533.4254550000001</v>
      </c>
      <c r="D16" s="162">
        <v>1386.8533560000001</v>
      </c>
      <c r="E16" s="162">
        <v>726.99559607000003</v>
      </c>
      <c r="F16" s="163">
        <f t="shared" si="1"/>
        <v>726.99559607000003</v>
      </c>
      <c r="G16" s="163">
        <f t="shared" si="1"/>
        <v>0</v>
      </c>
      <c r="H16" s="150">
        <f>F16-G16</f>
        <v>726.99559607000003</v>
      </c>
      <c r="I16" s="134">
        <f t="shared" ref="I16:I55" si="2">E16/$N$2</f>
        <v>9.7616569318662562E-5</v>
      </c>
    </row>
    <row r="17" spans="2:13">
      <c r="B17" s="129" t="s">
        <v>108</v>
      </c>
      <c r="C17" s="162">
        <v>1533.4254550000001</v>
      </c>
      <c r="D17" s="162">
        <v>1386.8533560000001</v>
      </c>
      <c r="E17" s="162">
        <v>726.99559607000003</v>
      </c>
      <c r="F17" s="162">
        <f>$E17</f>
        <v>726.99559607000003</v>
      </c>
      <c r="G17" s="163">
        <v>0</v>
      </c>
      <c r="H17" s="151">
        <f t="shared" ref="H17:H55" si="3">F17-G17</f>
        <v>726.99559607000003</v>
      </c>
      <c r="I17" s="130">
        <f t="shared" si="2"/>
        <v>9.7616569318662562E-5</v>
      </c>
    </row>
    <row r="18" spans="2:13">
      <c r="B18" s="135" t="s">
        <v>3319</v>
      </c>
      <c r="C18" s="161">
        <f>C19+C22+C27+C29</f>
        <v>139909.989952</v>
      </c>
      <c r="D18" s="161">
        <f>D19+D22+D27+D29</f>
        <v>141919.88372303999</v>
      </c>
      <c r="E18" s="161">
        <f>E19+E22+E27+E29</f>
        <v>108355.56040365</v>
      </c>
      <c r="F18" s="161">
        <f>F19+F22+F27+F29</f>
        <v>31036.374248920005</v>
      </c>
      <c r="G18" s="161">
        <f>G19+G22+G27+G29</f>
        <v>77319.186154729992</v>
      </c>
      <c r="H18" s="147">
        <f t="shared" si="3"/>
        <v>-46282.811905809984</v>
      </c>
      <c r="I18" s="136">
        <f t="shared" si="2"/>
        <v>1.4549328951075207E-2</v>
      </c>
      <c r="K18" s="126"/>
    </row>
    <row r="19" spans="2:13">
      <c r="B19" s="133" t="s">
        <v>119</v>
      </c>
      <c r="C19" s="165">
        <f>C21+C20</f>
        <v>651.23408900000004</v>
      </c>
      <c r="D19" s="165">
        <f>D21+D20</f>
        <v>632.76712099999997</v>
      </c>
      <c r="E19" s="165">
        <f>E21+E20</f>
        <v>166.82624437999996</v>
      </c>
      <c r="F19" s="163">
        <f>SUM(F20:F21)</f>
        <v>166.82624437999996</v>
      </c>
      <c r="G19" s="164">
        <f>SUM(G20:G21)</f>
        <v>0</v>
      </c>
      <c r="H19" s="150">
        <f t="shared" si="3"/>
        <v>166.82624437999996</v>
      </c>
      <c r="I19" s="134">
        <f t="shared" si="2"/>
        <v>2.2400418567493463E-5</v>
      </c>
      <c r="K19" s="126"/>
    </row>
    <row r="20" spans="2:13">
      <c r="B20" s="129" t="s">
        <v>3327</v>
      </c>
      <c r="C20" s="162">
        <v>168.7</v>
      </c>
      <c r="D20" s="162">
        <v>300.58999999999997</v>
      </c>
      <c r="E20" s="162">
        <v>0</v>
      </c>
      <c r="F20" s="162">
        <f>$E20</f>
        <v>0</v>
      </c>
      <c r="G20" s="164">
        <v>0</v>
      </c>
      <c r="H20" s="150">
        <f t="shared" si="3"/>
        <v>0</v>
      </c>
      <c r="I20" s="134">
        <f t="shared" si="2"/>
        <v>0</v>
      </c>
      <c r="K20" s="160"/>
      <c r="M20" s="157"/>
    </row>
    <row r="21" spans="2:13">
      <c r="B21" s="129" t="s">
        <v>122</v>
      </c>
      <c r="C21" s="162">
        <v>482.53408899999999</v>
      </c>
      <c r="D21" s="162">
        <v>332.177121</v>
      </c>
      <c r="E21" s="162">
        <v>166.82624437999996</v>
      </c>
      <c r="F21" s="162">
        <f t="shared" ref="F21:F54" si="4">$E21</f>
        <v>166.82624437999996</v>
      </c>
      <c r="G21" s="162">
        <v>0</v>
      </c>
      <c r="H21" s="146">
        <f t="shared" si="3"/>
        <v>166.82624437999996</v>
      </c>
      <c r="I21" s="155">
        <f t="shared" si="2"/>
        <v>2.2400418567493463E-5</v>
      </c>
      <c r="K21" s="152"/>
    </row>
    <row r="22" spans="2:13" ht="15.75" thickBot="1">
      <c r="B22" s="133" t="s">
        <v>126</v>
      </c>
      <c r="C22" s="165">
        <f>SUM(C23:C26)</f>
        <v>92264.417778000003</v>
      </c>
      <c r="D22" s="165">
        <f>SUM(D23:D26)</f>
        <v>96687.09222713999</v>
      </c>
      <c r="E22" s="165">
        <f>SUM(E23:E26)</f>
        <v>77912.62922196</v>
      </c>
      <c r="F22" s="165">
        <f>SUM(F23:F26)</f>
        <v>1119.5108095000001</v>
      </c>
      <c r="G22" s="165">
        <f>SUM(G23:G26)</f>
        <v>76793.118412459997</v>
      </c>
      <c r="H22" s="148">
        <f t="shared" si="3"/>
        <v>-75673.607602959994</v>
      </c>
      <c r="I22" s="156">
        <f t="shared" si="2"/>
        <v>1.0461636373533681E-2</v>
      </c>
    </row>
    <row r="23" spans="2:13" ht="15.75" thickBot="1">
      <c r="B23" s="129" t="s">
        <v>127</v>
      </c>
      <c r="C23" s="162">
        <v>612.76176499999997</v>
      </c>
      <c r="D23" s="162">
        <v>653.91596400000003</v>
      </c>
      <c r="E23" s="162">
        <v>414.2730491100001</v>
      </c>
      <c r="F23" s="192">
        <v>0</v>
      </c>
      <c r="G23" s="162">
        <f>$E23</f>
        <v>414.2730491100001</v>
      </c>
      <c r="H23" s="146">
        <f t="shared" si="3"/>
        <v>-414.2730491100001</v>
      </c>
      <c r="I23" s="155">
        <f t="shared" si="2"/>
        <v>5.562607811369217E-5</v>
      </c>
    </row>
    <row r="24" spans="2:13">
      <c r="B24" s="129" t="s">
        <v>128</v>
      </c>
      <c r="C24" s="162">
        <v>89379.551277999999</v>
      </c>
      <c r="D24" s="162">
        <v>93707.486155139995</v>
      </c>
      <c r="E24" s="162">
        <v>76378.845363350003</v>
      </c>
      <c r="F24" s="192">
        <v>0</v>
      </c>
      <c r="G24" s="162">
        <f>$E24</f>
        <v>76378.845363350003</v>
      </c>
      <c r="H24" s="146">
        <f>F24-G24</f>
        <v>-76378.845363350003</v>
      </c>
      <c r="I24" s="155">
        <f t="shared" si="2"/>
        <v>1.0255689158497963E-2</v>
      </c>
      <c r="K24" s="127"/>
    </row>
    <row r="25" spans="2:13">
      <c r="B25" s="129" t="s">
        <v>129</v>
      </c>
      <c r="C25" s="162">
        <v>3.4314740000000001</v>
      </c>
      <c r="D25" s="162">
        <v>87.357162000000002</v>
      </c>
      <c r="E25" s="162">
        <v>36.652697589999995</v>
      </c>
      <c r="F25" s="162">
        <f t="shared" si="4"/>
        <v>36.652697589999995</v>
      </c>
      <c r="G25" s="162">
        <v>0</v>
      </c>
      <c r="H25" s="146">
        <f t="shared" si="3"/>
        <v>36.652697589999995</v>
      </c>
      <c r="I25" s="155">
        <f t="shared" si="2"/>
        <v>4.9215024332357929E-6</v>
      </c>
    </row>
    <row r="26" spans="2:13">
      <c r="B26" s="129" t="s">
        <v>130</v>
      </c>
      <c r="C26" s="162">
        <v>2268.6732609999999</v>
      </c>
      <c r="D26" s="162">
        <v>2238.332946</v>
      </c>
      <c r="E26" s="162">
        <v>1082.8581119100002</v>
      </c>
      <c r="F26" s="162">
        <f t="shared" si="4"/>
        <v>1082.8581119100002</v>
      </c>
      <c r="G26" s="162">
        <v>0</v>
      </c>
      <c r="H26" s="146">
        <f t="shared" si="3"/>
        <v>1082.8581119100002</v>
      </c>
      <c r="I26" s="155">
        <f t="shared" si="2"/>
        <v>1.4539963448879079E-4</v>
      </c>
    </row>
    <row r="27" spans="2:13" ht="15.75" thickBot="1">
      <c r="B27" s="133" t="s">
        <v>131</v>
      </c>
      <c r="C27" s="165">
        <f>C28</f>
        <v>749.45083599999998</v>
      </c>
      <c r="D27" s="165">
        <f>D28</f>
        <v>937.32854789999999</v>
      </c>
      <c r="E27" s="165">
        <f>E28</f>
        <v>526.06774227000005</v>
      </c>
      <c r="F27" s="165">
        <f>F28</f>
        <v>0</v>
      </c>
      <c r="G27" s="165">
        <f>G28</f>
        <v>526.06774227000005</v>
      </c>
      <c r="H27" s="148">
        <f t="shared" si="3"/>
        <v>-526.06774227000005</v>
      </c>
      <c r="I27" s="156">
        <f t="shared" si="2"/>
        <v>7.0637192999814489E-5</v>
      </c>
    </row>
    <row r="28" spans="2:13">
      <c r="B28" s="129" t="s">
        <v>132</v>
      </c>
      <c r="C28" s="162">
        <v>749.45083599999998</v>
      </c>
      <c r="D28" s="162">
        <v>937.32854789999999</v>
      </c>
      <c r="E28" s="162">
        <v>526.06774227000005</v>
      </c>
      <c r="F28" s="192">
        <v>0</v>
      </c>
      <c r="G28" s="162">
        <f>$E28</f>
        <v>526.06774227000005</v>
      </c>
      <c r="H28" s="146">
        <f t="shared" si="3"/>
        <v>-526.06774227000005</v>
      </c>
      <c r="I28" s="155">
        <f t="shared" si="2"/>
        <v>7.0637192999814489E-5</v>
      </c>
    </row>
    <row r="29" spans="2:13">
      <c r="B29" s="133" t="s">
        <v>133</v>
      </c>
      <c r="C29" s="165">
        <f>C30</f>
        <v>46244.887248999999</v>
      </c>
      <c r="D29" s="165">
        <f>D30</f>
        <v>43662.695827000003</v>
      </c>
      <c r="E29" s="165">
        <f>E30</f>
        <v>29750.037195040004</v>
      </c>
      <c r="F29" s="165">
        <f>F30</f>
        <v>29750.037195040004</v>
      </c>
      <c r="G29" s="162">
        <f>G30</f>
        <v>0</v>
      </c>
      <c r="H29" s="148">
        <f t="shared" si="3"/>
        <v>29750.037195040004</v>
      </c>
      <c r="I29" s="156">
        <f t="shared" si="2"/>
        <v>3.9946549659742175E-3</v>
      </c>
    </row>
    <row r="30" spans="2:13">
      <c r="B30" s="129" t="s">
        <v>136</v>
      </c>
      <c r="C30" s="162">
        <v>46244.887248999999</v>
      </c>
      <c r="D30" s="162">
        <v>43662.695827000003</v>
      </c>
      <c r="E30" s="162">
        <v>29750.037195040004</v>
      </c>
      <c r="F30" s="162">
        <f t="shared" si="4"/>
        <v>29750.037195040004</v>
      </c>
      <c r="G30" s="164">
        <v>0</v>
      </c>
      <c r="H30" s="151">
        <f t="shared" si="3"/>
        <v>29750.037195040004</v>
      </c>
      <c r="I30" s="130">
        <f t="shared" si="2"/>
        <v>3.9946549659742175E-3</v>
      </c>
    </row>
    <row r="31" spans="2:13">
      <c r="B31" s="135" t="s">
        <v>3326</v>
      </c>
      <c r="C31" s="161">
        <f>C32+C35+C46</f>
        <v>9052.3133450000005</v>
      </c>
      <c r="D31" s="161">
        <f>D32+D35+D46</f>
        <v>8852.6192024800002</v>
      </c>
      <c r="E31" s="161">
        <f>E32+E35+E46</f>
        <v>5273.9805782599997</v>
      </c>
      <c r="F31" s="161">
        <f>F32+F35+F46</f>
        <v>5266.1780947299994</v>
      </c>
      <c r="G31" s="161">
        <f>G32+G35+G46</f>
        <v>7.8024835299999999</v>
      </c>
      <c r="H31" s="147">
        <f>F31-G31</f>
        <v>5258.3756111999992</v>
      </c>
      <c r="I31" s="136">
        <f t="shared" si="2"/>
        <v>7.0815819722438349E-4</v>
      </c>
    </row>
    <row r="32" spans="2:13">
      <c r="B32" s="133" t="s">
        <v>146</v>
      </c>
      <c r="C32" s="165">
        <f>C33+C34</f>
        <v>414.964674</v>
      </c>
      <c r="D32" s="165">
        <f>D33+D34</f>
        <v>610.38087209999992</v>
      </c>
      <c r="E32" s="165">
        <f t="shared" ref="E32" si="5">E33+E34</f>
        <v>285.03266197999994</v>
      </c>
      <c r="F32" s="165">
        <f>SUM(F33:F34)</f>
        <v>285.03266197999994</v>
      </c>
      <c r="G32" s="164">
        <f>SUM(G33:G34)</f>
        <v>0</v>
      </c>
      <c r="H32" s="150">
        <f t="shared" si="3"/>
        <v>285.03266197999994</v>
      </c>
      <c r="I32" s="134">
        <f t="shared" si="2"/>
        <v>3.8272461011681984E-5</v>
      </c>
    </row>
    <row r="33" spans="2:9">
      <c r="B33" s="129" t="s">
        <v>147</v>
      </c>
      <c r="C33" s="162">
        <v>240.045174</v>
      </c>
      <c r="D33" s="162">
        <v>518.04517399999997</v>
      </c>
      <c r="E33" s="162">
        <v>243.37921217999997</v>
      </c>
      <c r="F33" s="162">
        <f t="shared" si="4"/>
        <v>243.37921217999997</v>
      </c>
      <c r="G33" s="164">
        <v>0</v>
      </c>
      <c r="H33" s="151">
        <f t="shared" si="3"/>
        <v>243.37921217999997</v>
      </c>
      <c r="I33" s="130">
        <f t="shared" si="2"/>
        <v>3.2679487833104956E-5</v>
      </c>
    </row>
    <row r="34" spans="2:9">
      <c r="B34" s="129" t="s">
        <v>149</v>
      </c>
      <c r="C34" s="162">
        <v>174.9195</v>
      </c>
      <c r="D34" s="162">
        <v>92.335698099999988</v>
      </c>
      <c r="E34" s="162">
        <v>41.653449800000004</v>
      </c>
      <c r="F34" s="162">
        <f t="shared" si="4"/>
        <v>41.653449800000004</v>
      </c>
      <c r="G34" s="162">
        <v>0</v>
      </c>
      <c r="H34" s="146">
        <f>F34-G34</f>
        <v>41.653449800000004</v>
      </c>
      <c r="I34" s="130">
        <f t="shared" si="2"/>
        <v>5.5929731785770314E-6</v>
      </c>
    </row>
    <row r="35" spans="2:9">
      <c r="B35" s="133" t="s">
        <v>150</v>
      </c>
      <c r="C35" s="165">
        <f>SUM(C36:C45)</f>
        <v>7918.4062160000003</v>
      </c>
      <c r="D35" s="165">
        <f>SUM(D36:D45)</f>
        <v>7551.9030229999998</v>
      </c>
      <c r="E35" s="165">
        <f t="shared" ref="E35" si="6">SUM(E36:E45)</f>
        <v>4562.9104510699999</v>
      </c>
      <c r="F35" s="165">
        <f>SUM(F36:F45)</f>
        <v>4555.1079675399997</v>
      </c>
      <c r="G35" s="165">
        <f>SUM(G36:G45)</f>
        <v>7.8024835299999999</v>
      </c>
      <c r="H35" s="148">
        <f>F35-G35</f>
        <v>4547.3054840099994</v>
      </c>
      <c r="I35" s="134">
        <f t="shared" si="2"/>
        <v>6.1268000349597282E-4</v>
      </c>
    </row>
    <row r="36" spans="2:9">
      <c r="B36" s="129" t="s">
        <v>151</v>
      </c>
      <c r="C36" s="162">
        <v>973.79100200000005</v>
      </c>
      <c r="D36" s="162">
        <v>289.57936599999999</v>
      </c>
      <c r="E36" s="162">
        <v>185.28547499999999</v>
      </c>
      <c r="F36" s="162">
        <f t="shared" si="4"/>
        <v>185.28547499999999</v>
      </c>
      <c r="G36" s="162">
        <v>0</v>
      </c>
      <c r="H36" s="146">
        <f t="shared" si="3"/>
        <v>185.28547499999999</v>
      </c>
      <c r="I36" s="130">
        <f t="shared" si="2"/>
        <v>2.4879012351454857E-5</v>
      </c>
    </row>
    <row r="37" spans="2:9">
      <c r="B37" s="129" t="s">
        <v>152</v>
      </c>
      <c r="C37" s="162">
        <v>168.15633700000001</v>
      </c>
      <c r="D37" s="162">
        <v>173.84933699999999</v>
      </c>
      <c r="E37" s="162">
        <v>131.81450443</v>
      </c>
      <c r="F37" s="162">
        <f t="shared" si="4"/>
        <v>131.81450443</v>
      </c>
      <c r="G37" s="162">
        <v>0</v>
      </c>
      <c r="H37" s="146">
        <f t="shared" si="3"/>
        <v>131.81450443</v>
      </c>
      <c r="I37" s="155">
        <f t="shared" si="2"/>
        <v>1.7699253996109902E-5</v>
      </c>
    </row>
    <row r="38" spans="2:9">
      <c r="B38" s="129" t="s">
        <v>154</v>
      </c>
      <c r="C38" s="162">
        <v>35.876055999999998</v>
      </c>
      <c r="D38" s="162">
        <v>30.150777000000001</v>
      </c>
      <c r="E38" s="162">
        <v>10.902397839999999</v>
      </c>
      <c r="F38" s="162">
        <f t="shared" si="4"/>
        <v>10.902397839999999</v>
      </c>
      <c r="G38" s="162">
        <v>0</v>
      </c>
      <c r="H38" s="146">
        <f t="shared" si="3"/>
        <v>10.902397839999999</v>
      </c>
      <c r="I38" s="155">
        <f t="shared" si="2"/>
        <v>1.463908007477838E-6</v>
      </c>
    </row>
    <row r="39" spans="2:9">
      <c r="B39" s="129" t="s">
        <v>156</v>
      </c>
      <c r="C39" s="162">
        <v>901.64199499999995</v>
      </c>
      <c r="D39" s="162">
        <v>881.52062799999999</v>
      </c>
      <c r="E39" s="162">
        <v>539.59945342000003</v>
      </c>
      <c r="F39" s="162">
        <f t="shared" si="4"/>
        <v>539.59945342000003</v>
      </c>
      <c r="G39" s="162">
        <v>0</v>
      </c>
      <c r="H39" s="146">
        <f t="shared" si="3"/>
        <v>539.59945342000003</v>
      </c>
      <c r="I39" s="155">
        <f t="shared" si="2"/>
        <v>7.2454149287603202E-5</v>
      </c>
    </row>
    <row r="40" spans="2:9">
      <c r="B40" s="129" t="s">
        <v>157</v>
      </c>
      <c r="C40" s="162">
        <v>631.89854400000002</v>
      </c>
      <c r="D40" s="162">
        <v>886.40868</v>
      </c>
      <c r="E40" s="162">
        <v>614.16128747999994</v>
      </c>
      <c r="F40" s="162">
        <f t="shared" si="4"/>
        <v>614.16128747999994</v>
      </c>
      <c r="G40" s="162">
        <v>0</v>
      </c>
      <c r="H40" s="146">
        <f t="shared" si="3"/>
        <v>614.16128747999994</v>
      </c>
      <c r="I40" s="155">
        <f t="shared" si="2"/>
        <v>8.2465861163700697E-5</v>
      </c>
    </row>
    <row r="41" spans="2:9">
      <c r="B41" s="129" t="s">
        <v>158</v>
      </c>
      <c r="C41" s="162">
        <v>113.76155300000001</v>
      </c>
      <c r="D41" s="162">
        <v>107.411553</v>
      </c>
      <c r="E41" s="162">
        <v>62.936942320000014</v>
      </c>
      <c r="F41" s="162">
        <f t="shared" si="4"/>
        <v>62.936942320000014</v>
      </c>
      <c r="G41" s="162">
        <v>0</v>
      </c>
      <c r="H41" s="146">
        <f t="shared" si="3"/>
        <v>62.936942320000014</v>
      </c>
      <c r="I41" s="155">
        <f t="shared" si="2"/>
        <v>8.4507917598078449E-6</v>
      </c>
    </row>
    <row r="42" spans="2:9" ht="15.75" thickBot="1">
      <c r="B42" s="129" t="s">
        <v>159</v>
      </c>
      <c r="C42" s="162">
        <v>9.6492640000000005</v>
      </c>
      <c r="D42" s="162">
        <v>3.155189</v>
      </c>
      <c r="E42" s="162">
        <v>0.89401626000000001</v>
      </c>
      <c r="F42" s="162">
        <f t="shared" si="4"/>
        <v>0.89401626000000001</v>
      </c>
      <c r="G42" s="162">
        <v>0</v>
      </c>
      <c r="H42" s="146">
        <f t="shared" si="3"/>
        <v>0.89401626000000001</v>
      </c>
      <c r="I42" s="155">
        <f t="shared" si="2"/>
        <v>1.2004309336682478E-7</v>
      </c>
    </row>
    <row r="43" spans="2:9">
      <c r="B43" s="129" t="s">
        <v>2816</v>
      </c>
      <c r="C43" s="162">
        <v>84.934883999999997</v>
      </c>
      <c r="D43" s="162">
        <v>66.405835999999994</v>
      </c>
      <c r="E43" s="162">
        <v>7.8024835299999999</v>
      </c>
      <c r="F43" s="193">
        <v>0</v>
      </c>
      <c r="G43" s="162">
        <f>$E43</f>
        <v>7.8024835299999999</v>
      </c>
      <c r="H43" s="146">
        <f t="shared" si="3"/>
        <v>-7.8024835299999999</v>
      </c>
      <c r="I43" s="155">
        <f t="shared" si="2"/>
        <v>1.0476702726692046E-6</v>
      </c>
    </row>
    <row r="44" spans="2:9">
      <c r="B44" s="129" t="s">
        <v>160</v>
      </c>
      <c r="C44" s="162">
        <v>12</v>
      </c>
      <c r="D44" s="162">
        <v>12</v>
      </c>
      <c r="E44" s="162">
        <v>11.4692927</v>
      </c>
      <c r="F44" s="162">
        <f t="shared" si="4"/>
        <v>11.4692927</v>
      </c>
      <c r="G44" s="162">
        <v>0</v>
      </c>
      <c r="H44" s="146">
        <f t="shared" si="3"/>
        <v>11.4692927</v>
      </c>
      <c r="I44" s="155">
        <f t="shared" si="2"/>
        <v>1.5400272187863137E-6</v>
      </c>
    </row>
    <row r="45" spans="2:9">
      <c r="B45" s="129" t="s">
        <v>161</v>
      </c>
      <c r="C45" s="162">
        <v>4986.6965810000002</v>
      </c>
      <c r="D45" s="162">
        <v>5101.4216569999999</v>
      </c>
      <c r="E45" s="162">
        <v>2998.0445980899995</v>
      </c>
      <c r="F45" s="162">
        <f t="shared" si="4"/>
        <v>2998.0445980899995</v>
      </c>
      <c r="G45" s="162">
        <v>0</v>
      </c>
      <c r="H45" s="146">
        <f t="shared" si="3"/>
        <v>2998.0445980899995</v>
      </c>
      <c r="I45" s="155">
        <f t="shared" si="2"/>
        <v>4.0255928634499609E-4</v>
      </c>
    </row>
    <row r="46" spans="2:9">
      <c r="B46" s="133" t="s">
        <v>162</v>
      </c>
      <c r="C46" s="165">
        <f>SUM(C47:C54)</f>
        <v>718.942455</v>
      </c>
      <c r="D46" s="165">
        <f>SUM(D47:D54)</f>
        <v>690.3353073799999</v>
      </c>
      <c r="E46" s="165">
        <f t="shared" ref="E46" si="7">SUM(E47:E54)</f>
        <v>426.03746520999994</v>
      </c>
      <c r="F46" s="165">
        <f>SUM(F47:F54)</f>
        <v>426.03746520999994</v>
      </c>
      <c r="G46" s="162">
        <f>SUM(G47:G54)</f>
        <v>0</v>
      </c>
      <c r="H46" s="148">
        <f t="shared" si="3"/>
        <v>426.03746520999994</v>
      </c>
      <c r="I46" s="156">
        <f t="shared" si="2"/>
        <v>5.7205732716728652E-5</v>
      </c>
    </row>
    <row r="47" spans="2:9">
      <c r="B47" s="129" t="s">
        <v>163</v>
      </c>
      <c r="C47" s="162">
        <v>282.064978</v>
      </c>
      <c r="D47" s="162">
        <v>264.23318704000002</v>
      </c>
      <c r="E47" s="162">
        <v>195.00583133999999</v>
      </c>
      <c r="F47" s="162">
        <f t="shared" si="4"/>
        <v>195.00583133999999</v>
      </c>
      <c r="G47" s="162">
        <v>0</v>
      </c>
      <c r="H47" s="146">
        <f t="shared" si="3"/>
        <v>195.00583133999999</v>
      </c>
      <c r="I47" s="155">
        <f t="shared" si="2"/>
        <v>2.618420297928687E-5</v>
      </c>
    </row>
    <row r="48" spans="2:9">
      <c r="B48" s="129" t="s">
        <v>164</v>
      </c>
      <c r="C48" s="162">
        <v>4.5381109999999998</v>
      </c>
      <c r="D48" s="162">
        <v>4.9659694999999999</v>
      </c>
      <c r="E48" s="162">
        <v>3.1871599699999997</v>
      </c>
      <c r="F48" s="162">
        <f t="shared" si="4"/>
        <v>3.1871599699999997</v>
      </c>
      <c r="G48" s="162">
        <v>0</v>
      </c>
      <c r="H48" s="146">
        <f t="shared" si="3"/>
        <v>3.1871599699999997</v>
      </c>
      <c r="I48" s="155">
        <f t="shared" si="2"/>
        <v>4.2795255407739056E-7</v>
      </c>
    </row>
    <row r="49" spans="2:9">
      <c r="B49" s="129" t="s">
        <v>165</v>
      </c>
      <c r="C49" s="162">
        <v>149.27897200000001</v>
      </c>
      <c r="D49" s="162">
        <v>160.62056886999997</v>
      </c>
      <c r="E49" s="162">
        <v>99.653074440000012</v>
      </c>
      <c r="F49" s="162">
        <f t="shared" si="4"/>
        <v>99.653074440000012</v>
      </c>
      <c r="G49" s="162">
        <v>0</v>
      </c>
      <c r="H49" s="146">
        <f t="shared" si="3"/>
        <v>99.653074440000012</v>
      </c>
      <c r="I49" s="130">
        <f t="shared" si="2"/>
        <v>1.3380811797866028E-5</v>
      </c>
    </row>
    <row r="50" spans="2:9">
      <c r="B50" s="129" t="s">
        <v>166</v>
      </c>
      <c r="C50" s="162">
        <v>16</v>
      </c>
      <c r="D50" s="162">
        <v>10.675506469999998</v>
      </c>
      <c r="E50" s="162">
        <v>5.4044134699999997</v>
      </c>
      <c r="F50" s="162">
        <f t="shared" si="4"/>
        <v>5.4044134699999997</v>
      </c>
      <c r="G50" s="162">
        <v>0</v>
      </c>
      <c r="H50" s="146">
        <f t="shared" si="3"/>
        <v>5.4044134699999997</v>
      </c>
      <c r="I50" s="130">
        <f t="shared" si="2"/>
        <v>7.2567193662913409E-7</v>
      </c>
    </row>
    <row r="51" spans="2:9">
      <c r="B51" s="129" t="s">
        <v>2817</v>
      </c>
      <c r="C51" s="162">
        <v>62.669184000000001</v>
      </c>
      <c r="D51" s="162">
        <v>63.260972000000002</v>
      </c>
      <c r="E51" s="162">
        <v>30.350345409999999</v>
      </c>
      <c r="F51" s="162">
        <f t="shared" si="4"/>
        <v>30.350345409999999</v>
      </c>
      <c r="G51" s="162">
        <v>0</v>
      </c>
      <c r="H51" s="146">
        <f t="shared" si="3"/>
        <v>30.350345409999999</v>
      </c>
      <c r="I51" s="130">
        <f t="shared" si="2"/>
        <v>4.075260720390043E-6</v>
      </c>
    </row>
    <row r="52" spans="2:9">
      <c r="B52" s="129" t="s">
        <v>2818</v>
      </c>
      <c r="C52" s="162">
        <v>1.688957</v>
      </c>
      <c r="D52" s="162">
        <v>1.389006</v>
      </c>
      <c r="E52" s="162">
        <v>0</v>
      </c>
      <c r="F52" s="162">
        <f t="shared" si="4"/>
        <v>0</v>
      </c>
      <c r="G52" s="162">
        <v>0</v>
      </c>
      <c r="H52" s="146">
        <f t="shared" si="3"/>
        <v>0</v>
      </c>
      <c r="I52" s="130">
        <f t="shared" si="2"/>
        <v>0</v>
      </c>
    </row>
    <row r="53" spans="2:9">
      <c r="B53" s="129" t="s">
        <v>167</v>
      </c>
      <c r="C53" s="162">
        <v>6.5523220000000002</v>
      </c>
      <c r="D53" s="162">
        <v>6.5504509999999998</v>
      </c>
      <c r="E53" s="162">
        <v>4.4246989400000007</v>
      </c>
      <c r="F53" s="162">
        <f t="shared" si="4"/>
        <v>4.4246989400000007</v>
      </c>
      <c r="G53" s="162">
        <v>0</v>
      </c>
      <c r="H53" s="146">
        <f t="shared" si="3"/>
        <v>4.4246989400000007</v>
      </c>
      <c r="I53" s="130">
        <f t="shared" si="2"/>
        <v>5.9412179815891793E-7</v>
      </c>
    </row>
    <row r="54" spans="2:9">
      <c r="B54" s="129" t="s">
        <v>168</v>
      </c>
      <c r="C54" s="162">
        <v>196.14993100000001</v>
      </c>
      <c r="D54" s="162">
        <v>178.63964650000003</v>
      </c>
      <c r="E54" s="162">
        <v>88.011941639999975</v>
      </c>
      <c r="F54" s="168">
        <f t="shared" si="4"/>
        <v>88.011941639999975</v>
      </c>
      <c r="G54" s="162">
        <v>0</v>
      </c>
      <c r="H54" s="146">
        <f t="shared" si="3"/>
        <v>88.011941639999975</v>
      </c>
      <c r="I54" s="130">
        <f t="shared" si="2"/>
        <v>1.1817710930320273E-5</v>
      </c>
    </row>
    <row r="55" spans="2:9">
      <c r="B55" s="158" t="s">
        <v>605</v>
      </c>
      <c r="C55" s="166">
        <f>C15+C18+C31</f>
        <v>150495.728752</v>
      </c>
      <c r="D55" s="166">
        <f>D15+D18+D31</f>
        <v>152159.35628152001</v>
      </c>
      <c r="E55" s="166">
        <f>E15+E18+E31</f>
        <v>114356.53657798</v>
      </c>
      <c r="F55" s="166">
        <f>F15+F18+F31</f>
        <v>37029.547939720003</v>
      </c>
      <c r="G55" s="166">
        <f>G15+G18+G31</f>
        <v>77326.988638259994</v>
      </c>
      <c r="H55" s="149">
        <f t="shared" si="3"/>
        <v>-40297.440698539991</v>
      </c>
      <c r="I55" s="159">
        <f t="shared" si="2"/>
        <v>1.5355103717618253E-2</v>
      </c>
    </row>
    <row r="56" spans="2:9">
      <c r="B56" s="15" t="s">
        <v>26</v>
      </c>
      <c r="C56" s="122"/>
      <c r="D56" s="122"/>
      <c r="E56" s="131"/>
      <c r="F56" s="132"/>
      <c r="G56" s="132"/>
      <c r="H56" s="131"/>
      <c r="I56" s="131"/>
    </row>
    <row r="57" spans="2:9" ht="31.9" customHeight="1">
      <c r="B57" s="243" t="s">
        <v>4296</v>
      </c>
      <c r="C57" s="243"/>
      <c r="D57" s="243"/>
      <c r="E57" s="243"/>
      <c r="F57" s="132"/>
      <c r="G57" s="132"/>
      <c r="H57" s="131"/>
      <c r="I57" s="131"/>
    </row>
    <row r="58" spans="2:9">
      <c r="B58" s="15" t="s">
        <v>46</v>
      </c>
      <c r="F58" s="126"/>
    </row>
    <row r="59" spans="2:9">
      <c r="B59" s="243" t="s">
        <v>3746</v>
      </c>
      <c r="C59" s="243"/>
      <c r="D59" s="243"/>
      <c r="E59" s="243"/>
    </row>
    <row r="60" spans="2:9" ht="25.5" customHeight="1">
      <c r="B60" s="243"/>
      <c r="C60" s="243"/>
      <c r="D60" s="243"/>
      <c r="E60" s="243"/>
    </row>
    <row r="61" spans="2:9">
      <c r="B61" s="242" t="s">
        <v>3753</v>
      </c>
      <c r="C61" s="242"/>
      <c r="D61" s="242"/>
      <c r="E61" s="242"/>
      <c r="F61" s="242"/>
      <c r="G61" s="242"/>
    </row>
    <row r="65" spans="9:10">
      <c r="I65" s="126"/>
      <c r="J65" s="126"/>
    </row>
    <row r="67" spans="9:10">
      <c r="I67" s="126"/>
    </row>
    <row r="68" spans="9:10">
      <c r="I68" s="126"/>
    </row>
    <row r="69" spans="9:10">
      <c r="I69" s="126"/>
    </row>
    <row r="70" spans="9:10">
      <c r="I70" s="128"/>
    </row>
    <row r="71" spans="9:10">
      <c r="I71" s="128"/>
    </row>
    <row r="75" spans="9:10">
      <c r="I75" s="126"/>
    </row>
  </sheetData>
  <mergeCells count="18">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 ref="B57:E57"/>
    <mergeCell ref="B59:E60"/>
    <mergeCell ref="B61:G61"/>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F26" sqref="F26"/>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38" t="s">
        <v>0</v>
      </c>
      <c r="B1" s="238"/>
      <c r="C1" s="238"/>
      <c r="D1" s="238"/>
      <c r="E1" s="238"/>
      <c r="F1" s="238"/>
    </row>
    <row r="2" spans="1:9" ht="21" customHeight="1">
      <c r="A2" s="239" t="s">
        <v>1</v>
      </c>
      <c r="B2" s="239"/>
      <c r="C2" s="239"/>
      <c r="D2" s="239"/>
      <c r="E2" s="239"/>
      <c r="F2" s="239"/>
    </row>
    <row r="3" spans="1:9" ht="15" customHeight="1">
      <c r="A3" s="252" t="s">
        <v>2</v>
      </c>
      <c r="B3" s="252"/>
      <c r="C3" s="252"/>
      <c r="D3" s="252"/>
      <c r="E3" s="252"/>
      <c r="F3" s="252"/>
    </row>
    <row r="5" spans="1:9" ht="18.75" customHeight="1">
      <c r="A5" s="254" t="s">
        <v>29</v>
      </c>
      <c r="B5" s="254"/>
      <c r="C5" s="254"/>
      <c r="D5" s="254"/>
      <c r="E5" s="254"/>
      <c r="F5" s="254"/>
      <c r="G5" s="254"/>
    </row>
    <row r="6" spans="1:9" ht="18.75">
      <c r="A6" s="253" t="s">
        <v>213</v>
      </c>
      <c r="B6" s="253"/>
      <c r="C6" s="253"/>
      <c r="D6" s="253"/>
      <c r="E6" s="253"/>
      <c r="F6" s="253"/>
    </row>
    <row r="7" spans="1:9" ht="18.75">
      <c r="A7" s="250" t="s">
        <v>4294</v>
      </c>
      <c r="B7" s="250"/>
      <c r="C7" s="250"/>
      <c r="D7" s="250"/>
      <c r="E7" s="250"/>
      <c r="F7" s="250"/>
      <c r="H7" s="12"/>
    </row>
    <row r="8" spans="1:9" ht="15.75">
      <c r="A8" s="256" t="s">
        <v>5</v>
      </c>
      <c r="B8" s="256"/>
      <c r="C8" s="256"/>
      <c r="D8" s="256"/>
      <c r="E8" s="256"/>
      <c r="F8" s="256"/>
    </row>
    <row r="11" spans="1:9" ht="15" customHeight="1">
      <c r="B11" s="255" t="s">
        <v>6</v>
      </c>
      <c r="C11" s="48" t="s">
        <v>7</v>
      </c>
      <c r="D11" s="49" t="s">
        <v>3732</v>
      </c>
      <c r="E11" s="257" t="s">
        <v>8</v>
      </c>
      <c r="I11" s="12"/>
    </row>
    <row r="12" spans="1:9" ht="15.75" customHeight="1">
      <c r="B12" s="255"/>
      <c r="C12" s="49" t="s">
        <v>3743</v>
      </c>
      <c r="D12" s="49" t="s">
        <v>3740</v>
      </c>
      <c r="E12" s="257"/>
    </row>
    <row r="13" spans="1:9">
      <c r="B13" s="22" t="s">
        <v>14</v>
      </c>
      <c r="C13" s="19">
        <f>C14+C20+C30+C40+C49+C56+C66+C70</f>
        <v>1418686.51495</v>
      </c>
      <c r="D13" s="19">
        <f>D14+D20+D30+D40+D49+D56+D66+D70</f>
        <v>1459378.5523883298</v>
      </c>
      <c r="E13" s="98">
        <f>E14+E20+E30+E40+E49+E56+E66+E70</f>
        <v>1032315.9640118001</v>
      </c>
      <c r="G13" s="43"/>
    </row>
    <row r="14" spans="1:9">
      <c r="B14" s="38" t="s">
        <v>214</v>
      </c>
      <c r="C14" s="110">
        <f>SUM(C15:C19)</f>
        <v>336637.71550699999</v>
      </c>
      <c r="D14" s="110">
        <f>SUM(D15:D19)</f>
        <v>339744.67908474989</v>
      </c>
      <c r="E14" s="110">
        <f>SUM(E15:E19)</f>
        <v>232796.38829015996</v>
      </c>
      <c r="F14" s="86"/>
      <c r="G14" s="43"/>
    </row>
    <row r="15" spans="1:9">
      <c r="B15" s="90" t="s">
        <v>215</v>
      </c>
      <c r="C15" s="81">
        <v>277819.46428999997</v>
      </c>
      <c r="D15" s="81">
        <v>275729.23348168994</v>
      </c>
      <c r="E15" s="167">
        <v>189900.73450489991</v>
      </c>
      <c r="F15" s="86"/>
      <c r="G15" s="43"/>
    </row>
    <row r="16" spans="1:9">
      <c r="B16" s="90" t="s">
        <v>216</v>
      </c>
      <c r="C16" s="81">
        <v>24032.337694999998</v>
      </c>
      <c r="D16" s="81">
        <v>23974.114262859999</v>
      </c>
      <c r="E16" s="167">
        <v>13318.633697280011</v>
      </c>
      <c r="F16" s="86"/>
      <c r="G16" s="111"/>
    </row>
    <row r="17" spans="2:7">
      <c r="B17" s="90" t="s">
        <v>217</v>
      </c>
      <c r="C17" s="81">
        <v>1060.435324</v>
      </c>
      <c r="D17" s="81">
        <v>2012.9297973800001</v>
      </c>
      <c r="E17" s="167">
        <v>1761.0779166500001</v>
      </c>
      <c r="F17" s="86"/>
      <c r="G17" s="43"/>
    </row>
    <row r="18" spans="2:7">
      <c r="B18" s="90" t="s">
        <v>3089</v>
      </c>
      <c r="C18" s="73">
        <v>0</v>
      </c>
      <c r="D18" s="73">
        <v>1398.4591248400002</v>
      </c>
      <c r="E18" s="167">
        <v>1129.0485424799999</v>
      </c>
      <c r="F18" s="86"/>
      <c r="G18" s="43"/>
    </row>
    <row r="19" spans="2:7">
      <c r="B19" s="90" t="s">
        <v>218</v>
      </c>
      <c r="C19" s="81">
        <v>33725.478197999997</v>
      </c>
      <c r="D19" s="81">
        <v>36629.94241797999</v>
      </c>
      <c r="E19" s="167">
        <v>26686.893628849997</v>
      </c>
      <c r="F19" s="86"/>
      <c r="G19" s="43"/>
    </row>
    <row r="20" spans="2:7">
      <c r="B20" s="91" t="s">
        <v>219</v>
      </c>
      <c r="C20" s="75">
        <f>SUM(C21:C29)</f>
        <v>95577.903015000004</v>
      </c>
      <c r="D20" s="75">
        <f>SUM(D21:D29)</f>
        <v>99919.138800520013</v>
      </c>
      <c r="E20" s="75">
        <f>SUM(E21:E29)</f>
        <v>69730.757603210004</v>
      </c>
      <c r="F20" s="86"/>
      <c r="G20" s="43"/>
    </row>
    <row r="21" spans="2:7">
      <c r="B21" s="90" t="s">
        <v>220</v>
      </c>
      <c r="C21" s="81">
        <v>8960.9944169999999</v>
      </c>
      <c r="D21" s="81">
        <v>13703.513536630002</v>
      </c>
      <c r="E21" s="97">
        <v>10502.143875209998</v>
      </c>
      <c r="F21" s="86"/>
      <c r="G21" s="43"/>
    </row>
    <row r="22" spans="2:7">
      <c r="B22" s="90" t="s">
        <v>221</v>
      </c>
      <c r="C22" s="81">
        <v>8162.8916829999998</v>
      </c>
      <c r="D22" s="81">
        <v>11101.07647004</v>
      </c>
      <c r="E22" s="97">
        <v>7626.6832501900026</v>
      </c>
      <c r="F22" s="86"/>
      <c r="G22" s="43"/>
    </row>
    <row r="23" spans="2:7">
      <c r="B23" s="90" t="s">
        <v>222</v>
      </c>
      <c r="C23" s="81">
        <v>5094.2557230000002</v>
      </c>
      <c r="D23" s="81">
        <v>4495.6784222300003</v>
      </c>
      <c r="E23" s="97">
        <v>3077.5780090899998</v>
      </c>
      <c r="F23" s="86"/>
      <c r="G23" s="43"/>
    </row>
    <row r="24" spans="2:7">
      <c r="B24" s="90" t="s">
        <v>223</v>
      </c>
      <c r="C24" s="81">
        <v>1059.9565869999999</v>
      </c>
      <c r="D24" s="81">
        <v>2181.9912850999999</v>
      </c>
      <c r="E24" s="97">
        <v>1619.5573070700007</v>
      </c>
      <c r="F24" s="86"/>
      <c r="G24" s="43"/>
    </row>
    <row r="25" spans="2:7">
      <c r="B25" s="90" t="s">
        <v>224</v>
      </c>
      <c r="C25" s="81">
        <v>7466.6249589999998</v>
      </c>
      <c r="D25" s="81">
        <v>10301.822273299998</v>
      </c>
      <c r="E25" s="97">
        <v>6465.4708411399997</v>
      </c>
      <c r="F25" s="86"/>
      <c r="G25" s="43"/>
    </row>
    <row r="26" spans="2:7">
      <c r="B26" s="90" t="s">
        <v>225</v>
      </c>
      <c r="C26" s="81">
        <v>5791.7729259999996</v>
      </c>
      <c r="D26" s="81">
        <v>6912.4376070999988</v>
      </c>
      <c r="E26" s="97">
        <v>5135.0986350199992</v>
      </c>
      <c r="F26" s="86"/>
      <c r="G26" s="43"/>
    </row>
    <row r="27" spans="2:7">
      <c r="B27" s="90" t="s">
        <v>226</v>
      </c>
      <c r="C27" s="81">
        <v>4684.1034719999998</v>
      </c>
      <c r="D27" s="81">
        <v>5462.0345810899998</v>
      </c>
      <c r="E27" s="97">
        <v>3251.5859881599999</v>
      </c>
      <c r="F27" s="86"/>
      <c r="G27" s="43"/>
    </row>
    <row r="28" spans="2:7">
      <c r="B28" s="90" t="s">
        <v>227</v>
      </c>
      <c r="C28" s="81">
        <v>18201.028610000001</v>
      </c>
      <c r="D28" s="81">
        <v>14570.916298650001</v>
      </c>
      <c r="E28" s="97">
        <v>6535.2971619500013</v>
      </c>
      <c r="F28" s="86"/>
      <c r="G28" s="43"/>
    </row>
    <row r="29" spans="2:7">
      <c r="B29" s="90" t="s">
        <v>228</v>
      </c>
      <c r="C29" s="81">
        <v>36156.274638000003</v>
      </c>
      <c r="D29" s="81">
        <v>31189.668326380001</v>
      </c>
      <c r="E29" s="97">
        <v>25517.342535380008</v>
      </c>
      <c r="F29" s="86"/>
      <c r="G29" s="43"/>
    </row>
    <row r="30" spans="2:7">
      <c r="B30" s="91" t="s">
        <v>229</v>
      </c>
      <c r="C30" s="75">
        <f>SUM(C31:C39)</f>
        <v>64350.109949999998</v>
      </c>
      <c r="D30" s="75">
        <f>SUM(D31:D39)</f>
        <v>61923.744913390008</v>
      </c>
      <c r="E30" s="75">
        <f>SUM(E31:E39)</f>
        <v>36305.836508580003</v>
      </c>
      <c r="F30" s="86"/>
      <c r="G30" s="43"/>
    </row>
    <row r="31" spans="2:7">
      <c r="B31" s="90" t="s">
        <v>230</v>
      </c>
      <c r="C31" s="81">
        <v>9622.13069</v>
      </c>
      <c r="D31" s="81">
        <v>12040.881978620004</v>
      </c>
      <c r="E31" s="97">
        <v>7531.3199836499998</v>
      </c>
      <c r="F31" s="86"/>
      <c r="G31" s="43"/>
    </row>
    <row r="32" spans="2:7">
      <c r="B32" s="90" t="s">
        <v>231</v>
      </c>
      <c r="C32" s="81">
        <v>4322.0018339999997</v>
      </c>
      <c r="D32" s="81">
        <v>6064.9399986099988</v>
      </c>
      <c r="E32" s="97">
        <v>4398.3929253799988</v>
      </c>
      <c r="F32" s="86"/>
      <c r="G32" s="43"/>
    </row>
    <row r="33" spans="2:7">
      <c r="B33" s="90" t="s">
        <v>232</v>
      </c>
      <c r="C33" s="81">
        <v>6116.8546219999998</v>
      </c>
      <c r="D33" s="81">
        <v>3207.5733513299992</v>
      </c>
      <c r="E33" s="97">
        <v>2040.5505964199997</v>
      </c>
      <c r="F33" s="86"/>
      <c r="G33" s="43"/>
    </row>
    <row r="34" spans="2:7">
      <c r="B34" s="90" t="s">
        <v>233</v>
      </c>
      <c r="C34" s="81">
        <v>12381.168839</v>
      </c>
      <c r="D34" s="81">
        <v>15052.664250640002</v>
      </c>
      <c r="E34" s="97">
        <v>8302.027507169998</v>
      </c>
      <c r="F34" s="86"/>
      <c r="G34" s="43"/>
    </row>
    <row r="35" spans="2:7">
      <c r="B35" s="90" t="s">
        <v>234</v>
      </c>
      <c r="C35" s="81">
        <v>713.08329100000003</v>
      </c>
      <c r="D35" s="81">
        <v>503.92832615000003</v>
      </c>
      <c r="E35" s="97">
        <v>315.54673750000006</v>
      </c>
      <c r="F35" s="86"/>
      <c r="G35" s="43"/>
    </row>
    <row r="36" spans="2:7">
      <c r="B36" s="90" t="s">
        <v>235</v>
      </c>
      <c r="C36" s="81">
        <v>4672.6328729999996</v>
      </c>
      <c r="D36" s="81">
        <v>3564.2332489800001</v>
      </c>
      <c r="E36" s="97">
        <v>3048.6777160699994</v>
      </c>
      <c r="F36" s="86"/>
      <c r="G36" s="43"/>
    </row>
    <row r="37" spans="2:7">
      <c r="B37" s="90" t="s">
        <v>236</v>
      </c>
      <c r="C37" s="81">
        <v>9075.5244600000005</v>
      </c>
      <c r="D37" s="81">
        <v>9818.8395316099995</v>
      </c>
      <c r="E37" s="97">
        <v>5825.9325569800039</v>
      </c>
      <c r="F37" s="86"/>
      <c r="G37" s="43"/>
    </row>
    <row r="38" spans="2:7">
      <c r="B38" s="90" t="s">
        <v>237</v>
      </c>
      <c r="C38" s="81">
        <v>3797.9611359999999</v>
      </c>
      <c r="D38" s="81">
        <v>532.07102431999999</v>
      </c>
      <c r="E38" s="97">
        <v>0</v>
      </c>
      <c r="F38" s="86"/>
      <c r="G38" s="43"/>
    </row>
    <row r="39" spans="2:7">
      <c r="B39" s="90" t="s">
        <v>238</v>
      </c>
      <c r="C39" s="81">
        <v>13648.752205000001</v>
      </c>
      <c r="D39" s="81">
        <v>11138.613203129991</v>
      </c>
      <c r="E39" s="97">
        <v>4843.3884854099997</v>
      </c>
      <c r="F39" s="86"/>
      <c r="G39" s="43"/>
    </row>
    <row r="40" spans="2:7">
      <c r="B40" s="91" t="s">
        <v>239</v>
      </c>
      <c r="C40" s="75">
        <f>SUM(C41:C48)</f>
        <v>467150.91096399998</v>
      </c>
      <c r="D40" s="75">
        <f>SUM(D41:D48)</f>
        <v>494873.97486842994</v>
      </c>
      <c r="E40" s="75">
        <f>SUM(E41:E48)</f>
        <v>371281.62524190004</v>
      </c>
      <c r="F40" s="86"/>
      <c r="G40" s="43"/>
    </row>
    <row r="41" spans="2:7">
      <c r="B41" s="90" t="s">
        <v>240</v>
      </c>
      <c r="C41" s="81">
        <v>141870.27805399999</v>
      </c>
      <c r="D41" s="81">
        <v>150740.81802568</v>
      </c>
      <c r="E41" s="97">
        <v>106268.36712928001</v>
      </c>
      <c r="F41" s="86"/>
      <c r="G41" s="43"/>
    </row>
    <row r="42" spans="2:7">
      <c r="B42" s="90" t="s">
        <v>241</v>
      </c>
      <c r="C42" s="81">
        <v>146902.47069799999</v>
      </c>
      <c r="D42" s="81">
        <v>153788.54638863</v>
      </c>
      <c r="E42" s="97">
        <v>110556.100426</v>
      </c>
      <c r="F42" s="86"/>
      <c r="G42" s="43"/>
    </row>
    <row r="43" spans="2:7">
      <c r="B43" s="90" t="s">
        <v>242</v>
      </c>
      <c r="C43" s="81">
        <v>15385.741797000001</v>
      </c>
      <c r="D43" s="81">
        <v>14932.264240909999</v>
      </c>
      <c r="E43" s="97">
        <v>11452.388883350006</v>
      </c>
      <c r="F43" s="86"/>
      <c r="G43" s="43"/>
    </row>
    <row r="44" spans="2:7">
      <c r="B44" s="90" t="s">
        <v>243</v>
      </c>
      <c r="C44" s="81">
        <v>99011.6345</v>
      </c>
      <c r="D44" s="81">
        <v>106643.104431</v>
      </c>
      <c r="E44" s="97">
        <v>87521.98460216001</v>
      </c>
      <c r="F44" s="86"/>
      <c r="G44" s="43"/>
    </row>
    <row r="45" spans="2:7">
      <c r="B45" s="90" t="s">
        <v>244</v>
      </c>
      <c r="C45" s="81">
        <v>31934.147223</v>
      </c>
      <c r="D45" s="81">
        <v>31874.539756999999</v>
      </c>
      <c r="E45" s="97">
        <v>25566.466096290002</v>
      </c>
      <c r="F45" s="86"/>
      <c r="G45" s="43"/>
    </row>
    <row r="46" spans="2:7">
      <c r="B46" s="90" t="s">
        <v>245</v>
      </c>
      <c r="C46" s="73">
        <v>14201.85</v>
      </c>
      <c r="D46" s="73">
        <v>21201.85</v>
      </c>
      <c r="E46" s="97">
        <v>18262.4687763</v>
      </c>
      <c r="F46" s="86"/>
      <c r="G46" s="43"/>
    </row>
    <row r="47" spans="2:7">
      <c r="B47" s="90" t="s">
        <v>246</v>
      </c>
      <c r="C47" s="73">
        <v>953.77914099999998</v>
      </c>
      <c r="D47" s="73">
        <v>1117.9209423099999</v>
      </c>
      <c r="E47" s="97">
        <v>609.11678270999982</v>
      </c>
      <c r="F47" s="86"/>
      <c r="G47" s="43"/>
    </row>
    <row r="48" spans="2:7">
      <c r="B48" s="90" t="s">
        <v>247</v>
      </c>
      <c r="C48" s="81">
        <v>16891.009550999999</v>
      </c>
      <c r="D48" s="81">
        <v>14574.931082899999</v>
      </c>
      <c r="E48" s="97">
        <v>11044.73254581</v>
      </c>
      <c r="F48" s="86"/>
      <c r="G48" s="43"/>
    </row>
    <row r="49" spans="2:7">
      <c r="B49" s="91" t="s">
        <v>248</v>
      </c>
      <c r="C49" s="75">
        <f>SUM(C50:C55)</f>
        <v>64412.716842000002</v>
      </c>
      <c r="D49" s="75">
        <f>SUM(D50:D55)</f>
        <v>75015.729110879984</v>
      </c>
      <c r="E49" s="75">
        <f>SUM(E50:E55)</f>
        <v>50410.436610240002</v>
      </c>
      <c r="F49" s="86"/>
      <c r="G49" s="43"/>
    </row>
    <row r="50" spans="2:7">
      <c r="B50" s="90" t="s">
        <v>249</v>
      </c>
      <c r="C50" s="81">
        <v>228.37826000000001</v>
      </c>
      <c r="D50" s="81">
        <v>1498.09214832</v>
      </c>
      <c r="E50" s="97">
        <v>1176.34183123</v>
      </c>
      <c r="F50" s="86"/>
      <c r="G50" s="43"/>
    </row>
    <row r="51" spans="2:7">
      <c r="B51" s="90" t="s">
        <v>250</v>
      </c>
      <c r="C51" s="81">
        <v>10072.568888</v>
      </c>
      <c r="D51" s="81">
        <v>13750.106761419998</v>
      </c>
      <c r="E51" s="97">
        <v>7135.1557753000016</v>
      </c>
      <c r="F51" s="86"/>
      <c r="G51" s="43"/>
    </row>
    <row r="52" spans="2:7">
      <c r="B52" s="90" t="s">
        <v>251</v>
      </c>
      <c r="C52" s="81">
        <v>8986.1003540000002</v>
      </c>
      <c r="D52" s="81">
        <v>10133.748407139999</v>
      </c>
      <c r="E52" s="97">
        <v>8236.0532331399991</v>
      </c>
      <c r="F52" s="86"/>
      <c r="G52" s="43"/>
    </row>
    <row r="53" spans="2:7">
      <c r="B53" s="90" t="s">
        <v>252</v>
      </c>
      <c r="C53" s="81">
        <v>44577.66934</v>
      </c>
      <c r="D53" s="81">
        <v>46615.225816999999</v>
      </c>
      <c r="E53" s="97">
        <v>33427.455072739998</v>
      </c>
      <c r="F53" s="86"/>
      <c r="G53" s="43"/>
    </row>
    <row r="54" spans="2:7">
      <c r="B54" s="90" t="s">
        <v>253</v>
      </c>
      <c r="C54" s="81">
        <v>500</v>
      </c>
      <c r="D54" s="81">
        <v>2910</v>
      </c>
      <c r="E54" s="97">
        <v>375</v>
      </c>
      <c r="F54" s="86"/>
      <c r="G54" s="43"/>
    </row>
    <row r="55" spans="2:7">
      <c r="B55" s="90" t="s">
        <v>254</v>
      </c>
      <c r="C55" s="81">
        <v>48</v>
      </c>
      <c r="D55" s="81">
        <v>108.555977</v>
      </c>
      <c r="E55" s="97">
        <v>60.43069783</v>
      </c>
      <c r="F55" s="86"/>
      <c r="G55" s="43"/>
    </row>
    <row r="56" spans="2:7">
      <c r="B56" s="91" t="s">
        <v>255</v>
      </c>
      <c r="C56" s="75">
        <f>SUM(C57:C65)</f>
        <v>35782.539131000005</v>
      </c>
      <c r="D56" s="75">
        <f>SUM(D57:D65)</f>
        <v>41799.110895610007</v>
      </c>
      <c r="E56" s="75">
        <f>SUM(E57:E65)</f>
        <v>14835.843251599998</v>
      </c>
      <c r="F56" s="86"/>
      <c r="G56" s="43"/>
    </row>
    <row r="57" spans="2:7">
      <c r="B57" s="90" t="s">
        <v>256</v>
      </c>
      <c r="C57" s="81">
        <v>11932.912928</v>
      </c>
      <c r="D57" s="81">
        <v>9884.1403950199983</v>
      </c>
      <c r="E57" s="97">
        <v>3661.5370883700007</v>
      </c>
      <c r="F57" s="86"/>
      <c r="G57" s="43"/>
    </row>
    <row r="58" spans="2:7">
      <c r="B58" s="90" t="s">
        <v>257</v>
      </c>
      <c r="C58" s="81">
        <v>1223.980679</v>
      </c>
      <c r="D58" s="81">
        <v>1947.2097804699997</v>
      </c>
      <c r="E58" s="97">
        <v>1390.8409321400006</v>
      </c>
      <c r="F58" s="86"/>
      <c r="G58" s="43"/>
    </row>
    <row r="59" spans="2:7">
      <c r="B59" s="90" t="s">
        <v>258</v>
      </c>
      <c r="C59" s="81">
        <v>2019.5572239999999</v>
      </c>
      <c r="D59" s="81">
        <v>1765.34163932</v>
      </c>
      <c r="E59" s="97">
        <v>896.16917921999993</v>
      </c>
      <c r="F59" s="86"/>
      <c r="G59" s="43"/>
    </row>
    <row r="60" spans="2:7">
      <c r="B60" s="90" t="s">
        <v>259</v>
      </c>
      <c r="C60" s="81">
        <v>7993.1434840000002</v>
      </c>
      <c r="D60" s="81">
        <v>12516.388624680001</v>
      </c>
      <c r="E60" s="97">
        <v>4440.4461499399986</v>
      </c>
      <c r="F60" s="86"/>
      <c r="G60" s="43"/>
    </row>
    <row r="61" spans="2:7">
      <c r="B61" s="90" t="s">
        <v>260</v>
      </c>
      <c r="C61" s="81">
        <v>8006.9149770000004</v>
      </c>
      <c r="D61" s="81">
        <v>6625.5679191700001</v>
      </c>
      <c r="E61" s="97">
        <v>1056.2782007299998</v>
      </c>
      <c r="F61" s="86"/>
      <c r="G61" s="43"/>
    </row>
    <row r="62" spans="2:7">
      <c r="B62" s="90" t="s">
        <v>261</v>
      </c>
      <c r="C62" s="81">
        <v>528.89837699999998</v>
      </c>
      <c r="D62" s="81">
        <v>1468.2822322300001</v>
      </c>
      <c r="E62" s="97">
        <v>798.94772611999974</v>
      </c>
      <c r="F62" s="86"/>
      <c r="G62" s="43"/>
    </row>
    <row r="63" spans="2:7">
      <c r="B63" s="90" t="s">
        <v>262</v>
      </c>
      <c r="C63" s="81">
        <v>1158.5041900000001</v>
      </c>
      <c r="D63" s="81">
        <v>762.2425150900001</v>
      </c>
      <c r="E63" s="97">
        <v>316.77785206999999</v>
      </c>
      <c r="F63" s="86"/>
      <c r="G63" s="43"/>
    </row>
    <row r="64" spans="2:7">
      <c r="B64" s="90" t="s">
        <v>263</v>
      </c>
      <c r="C64" s="81">
        <v>799.36777600000005</v>
      </c>
      <c r="D64" s="81">
        <v>1950.4671996000002</v>
      </c>
      <c r="E64" s="97">
        <v>776.40147312999977</v>
      </c>
      <c r="F64" s="86"/>
      <c r="G64" s="43"/>
    </row>
    <row r="65" spans="2:7">
      <c r="B65" s="90" t="s">
        <v>264</v>
      </c>
      <c r="C65" s="81">
        <v>2119.2594960000001</v>
      </c>
      <c r="D65" s="81">
        <v>4879.4705900299996</v>
      </c>
      <c r="E65" s="97">
        <v>1498.44464988</v>
      </c>
      <c r="F65" s="86"/>
      <c r="G65" s="43"/>
    </row>
    <row r="66" spans="2:7">
      <c r="B66" s="91" t="s">
        <v>265</v>
      </c>
      <c r="C66" s="75">
        <f>SUM(C67:C69)</f>
        <v>90957.82523599999</v>
      </c>
      <c r="D66" s="75">
        <f>SUM(D67:D69)</f>
        <v>82294.69154075002</v>
      </c>
      <c r="E66" s="75">
        <f>SUM(E67:E69)</f>
        <v>51799.463472309988</v>
      </c>
      <c r="F66" s="86"/>
      <c r="G66" s="43"/>
    </row>
    <row r="67" spans="2:7">
      <c r="B67" s="90" t="s">
        <v>266</v>
      </c>
      <c r="C67" s="81">
        <v>24154.795818999999</v>
      </c>
      <c r="D67" s="81">
        <v>31544.139868250008</v>
      </c>
      <c r="E67" s="97">
        <v>18989.617269089995</v>
      </c>
      <c r="F67" s="86"/>
      <c r="G67" s="43"/>
    </row>
    <row r="68" spans="2:7">
      <c r="B68" s="90" t="s">
        <v>267</v>
      </c>
      <c r="C68" s="81">
        <v>65356.745142</v>
      </c>
      <c r="D68" s="81">
        <v>50572.115381500014</v>
      </c>
      <c r="E68" s="97">
        <v>32809.846203219997</v>
      </c>
      <c r="F68" s="86"/>
      <c r="G68" s="43"/>
    </row>
    <row r="69" spans="2:7">
      <c r="B69" s="90" t="s">
        <v>268</v>
      </c>
      <c r="C69" s="81">
        <v>1446.284275</v>
      </c>
      <c r="D69" s="81">
        <v>178.43629100000001</v>
      </c>
      <c r="E69" s="97">
        <v>0</v>
      </c>
      <c r="F69" s="86"/>
      <c r="G69" s="43"/>
    </row>
    <row r="70" spans="2:7">
      <c r="B70" s="91" t="s">
        <v>269</v>
      </c>
      <c r="C70" s="75">
        <f>SUM(C71:C74)</f>
        <v>263816.79430499999</v>
      </c>
      <c r="D70" s="75">
        <f>SUM(D71:D74)</f>
        <v>263807.48317399999</v>
      </c>
      <c r="E70" s="75">
        <f>SUM(E71:E74)</f>
        <v>205155.61303380001</v>
      </c>
      <c r="F70" s="86"/>
      <c r="G70" s="43"/>
    </row>
    <row r="71" spans="2:7">
      <c r="B71" s="90" t="s">
        <v>270</v>
      </c>
      <c r="C71" s="81">
        <v>101900.204127</v>
      </c>
      <c r="D71" s="81">
        <v>101726.70725399999</v>
      </c>
      <c r="E71" s="97">
        <v>72795.665405010004</v>
      </c>
      <c r="F71" s="86"/>
      <c r="G71" s="43"/>
    </row>
    <row r="72" spans="2:7">
      <c r="B72" s="39" t="s">
        <v>271</v>
      </c>
      <c r="C72" s="81">
        <v>160209.32007300001</v>
      </c>
      <c r="D72" s="81">
        <v>160179.32007300001</v>
      </c>
      <c r="E72" s="97">
        <v>131542.32047265</v>
      </c>
      <c r="F72" s="86"/>
      <c r="G72" s="43"/>
    </row>
    <row r="73" spans="2:7">
      <c r="B73" s="39" t="s">
        <v>272</v>
      </c>
      <c r="C73" s="81">
        <v>1707.2701050000001</v>
      </c>
      <c r="D73" s="81">
        <v>1900.7371049999999</v>
      </c>
      <c r="E73" s="97">
        <v>817.44705156000009</v>
      </c>
      <c r="F73" s="86"/>
      <c r="G73" s="43"/>
    </row>
    <row r="74" spans="2:7">
      <c r="B74" s="39" t="s">
        <v>3091</v>
      </c>
      <c r="C74" s="73">
        <v>0</v>
      </c>
      <c r="D74" s="73">
        <v>0.71874199999999999</v>
      </c>
      <c r="E74" s="97">
        <v>0.18010458000000001</v>
      </c>
      <c r="F74" s="86"/>
      <c r="G74" s="43"/>
    </row>
    <row r="75" spans="2:7">
      <c r="B75" s="22" t="s">
        <v>42</v>
      </c>
      <c r="C75" s="98">
        <f>C76+C78+C80</f>
        <v>113668.099604</v>
      </c>
      <c r="D75" s="98">
        <f>D76+D78+D80</f>
        <v>113668.099604</v>
      </c>
      <c r="E75" s="98">
        <f>E76+E78+E80</f>
        <v>70192.869080140008</v>
      </c>
      <c r="F75" s="86"/>
      <c r="G75" s="43"/>
    </row>
    <row r="76" spans="2:7">
      <c r="B76" s="38" t="s">
        <v>273</v>
      </c>
      <c r="C76" s="35">
        <f>C77</f>
        <v>4281.9326160000001</v>
      </c>
      <c r="D76" s="35">
        <f>D77</f>
        <v>4281.9326160000001</v>
      </c>
      <c r="E76" s="35">
        <f>E77</f>
        <v>225.51741000000001</v>
      </c>
      <c r="F76" s="86"/>
      <c r="G76" s="43"/>
    </row>
    <row r="77" spans="2:7">
      <c r="B77" s="39" t="s">
        <v>274</v>
      </c>
      <c r="C77" s="36">
        <v>4281.9326160000001</v>
      </c>
      <c r="D77" s="36">
        <v>4281.9326160000001</v>
      </c>
      <c r="E77" s="97">
        <v>225.51741000000001</v>
      </c>
      <c r="F77" s="86"/>
      <c r="G77" s="43"/>
    </row>
    <row r="78" spans="2:7">
      <c r="B78" s="38" t="s">
        <v>275</v>
      </c>
      <c r="C78" s="35">
        <f>C79</f>
        <v>109386.166988</v>
      </c>
      <c r="D78" s="35">
        <f>D79</f>
        <v>107956.166988</v>
      </c>
      <c r="E78" s="35">
        <f>E79</f>
        <v>68567.973774940008</v>
      </c>
      <c r="F78" s="86"/>
      <c r="G78" s="43"/>
    </row>
    <row r="79" spans="2:7">
      <c r="B79" s="39" t="s">
        <v>276</v>
      </c>
      <c r="C79" s="36">
        <v>109386.166988</v>
      </c>
      <c r="D79" s="36">
        <v>107956.166988</v>
      </c>
      <c r="E79" s="97">
        <v>68567.973774940008</v>
      </c>
      <c r="F79" s="86"/>
      <c r="G79" s="43"/>
    </row>
    <row r="80" spans="2:7">
      <c r="B80" s="38" t="s">
        <v>3723</v>
      </c>
      <c r="C80" s="74">
        <f>C81</f>
        <v>0</v>
      </c>
      <c r="D80" s="74">
        <f>D81</f>
        <v>1430</v>
      </c>
      <c r="E80" s="74">
        <f>E81</f>
        <v>1399.3778952</v>
      </c>
      <c r="F80" s="86"/>
      <c r="G80" s="43"/>
    </row>
    <row r="81" spans="2:7">
      <c r="B81" s="39" t="s">
        <v>3724</v>
      </c>
      <c r="C81" s="73">
        <v>0</v>
      </c>
      <c r="D81" s="73">
        <v>1430</v>
      </c>
      <c r="E81" s="97">
        <v>1399.3778952</v>
      </c>
      <c r="F81" s="21"/>
      <c r="G81" s="21"/>
    </row>
    <row r="82" spans="2:7">
      <c r="B82" s="34" t="s">
        <v>45</v>
      </c>
      <c r="C82" s="30">
        <f>C13+C75</f>
        <v>1532354.6145540001</v>
      </c>
      <c r="D82" s="30">
        <f>D13+D75</f>
        <v>1573046.6519923299</v>
      </c>
      <c r="E82" s="102">
        <f>E13+E75</f>
        <v>1102508.83309194</v>
      </c>
    </row>
    <row r="83" spans="2:7">
      <c r="B83" s="15" t="s">
        <v>26</v>
      </c>
      <c r="C83" s="15"/>
      <c r="D83" s="15"/>
      <c r="E83" s="15"/>
      <c r="F83" s="86"/>
    </row>
    <row r="84" spans="2:7" ht="38.450000000000003" customHeight="1">
      <c r="B84" s="243" t="s">
        <v>4296</v>
      </c>
      <c r="C84" s="243"/>
      <c r="D84" s="243"/>
      <c r="E84" s="243"/>
      <c r="F84" s="86"/>
    </row>
    <row r="85" spans="2:7" ht="15" customHeight="1">
      <c r="B85" s="15" t="s">
        <v>46</v>
      </c>
      <c r="C85" s="15"/>
      <c r="D85" s="15"/>
      <c r="E85" s="15"/>
      <c r="F85" s="86"/>
    </row>
    <row r="86" spans="2:7">
      <c r="B86" s="243" t="s">
        <v>3746</v>
      </c>
      <c r="C86" s="243"/>
      <c r="D86" s="243"/>
      <c r="E86" s="243"/>
    </row>
    <row r="87" spans="2:7" ht="24" customHeight="1">
      <c r="B87" s="243"/>
      <c r="C87" s="243"/>
      <c r="D87" s="243"/>
      <c r="E87" s="243"/>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24B9F-AE44-4C4F-AA6B-A4453CC3F7D1}">
  <dimension ref="B1:H8407"/>
  <sheetViews>
    <sheetView showGridLines="0" zoomScale="80" zoomScaleNormal="80" workbookViewId="0">
      <selection activeCell="B8403" sqref="B8403:C8403"/>
    </sheetView>
  </sheetViews>
  <sheetFormatPr baseColWidth="10" defaultColWidth="11.5703125" defaultRowHeight="15"/>
  <cols>
    <col min="1" max="1" width="11.5703125" style="211"/>
    <col min="2" max="2" width="110.7109375" style="211" customWidth="1"/>
    <col min="3" max="3" width="16" style="211" customWidth="1"/>
    <col min="4" max="4" width="18.85546875" style="211" customWidth="1"/>
    <col min="5" max="5" width="16.5703125" style="211" customWidth="1"/>
    <col min="6" max="16384" width="11.5703125" style="211"/>
  </cols>
  <sheetData>
    <row r="1" spans="2:8" ht="28.5">
      <c r="B1" s="270" t="s">
        <v>0</v>
      </c>
      <c r="C1" s="270"/>
      <c r="D1" s="270"/>
      <c r="E1" s="270"/>
      <c r="F1" s="270"/>
      <c r="G1" s="270"/>
      <c r="H1" s="270"/>
    </row>
    <row r="2" spans="2:8" ht="21">
      <c r="B2" s="271" t="s">
        <v>1</v>
      </c>
      <c r="C2" s="271"/>
      <c r="D2" s="271"/>
      <c r="E2" s="271"/>
      <c r="F2" s="271"/>
      <c r="G2" s="271"/>
      <c r="H2" s="271"/>
    </row>
    <row r="3" spans="2:8">
      <c r="B3" s="272" t="s">
        <v>2</v>
      </c>
      <c r="C3" s="272"/>
      <c r="D3" s="272"/>
      <c r="E3" s="272"/>
      <c r="F3" s="272"/>
      <c r="G3" s="272"/>
      <c r="H3" s="272"/>
    </row>
    <row r="5" spans="2:8" ht="18.75">
      <c r="B5" s="273" t="s">
        <v>29</v>
      </c>
      <c r="C5" s="273"/>
      <c r="D5" s="273"/>
      <c r="E5" s="273"/>
      <c r="F5" s="273"/>
      <c r="G5" s="273"/>
      <c r="H5" s="273"/>
    </row>
    <row r="6" spans="2:8" ht="18.75">
      <c r="B6" s="274" t="s">
        <v>277</v>
      </c>
      <c r="C6" s="274"/>
      <c r="D6" s="274"/>
      <c r="E6" s="274"/>
      <c r="F6" s="274"/>
      <c r="G6" s="274"/>
      <c r="H6" s="274"/>
    </row>
    <row r="7" spans="2:8" ht="18.75">
      <c r="B7" s="275" t="s">
        <v>4294</v>
      </c>
      <c r="C7" s="275"/>
      <c r="D7" s="275"/>
      <c r="E7" s="275"/>
      <c r="F7" s="275"/>
      <c r="G7" s="275"/>
      <c r="H7" s="275"/>
    </row>
    <row r="8" spans="2:8" ht="15.75">
      <c r="B8" s="267" t="s">
        <v>5</v>
      </c>
      <c r="C8" s="267"/>
      <c r="D8" s="267"/>
      <c r="E8" s="267"/>
      <c r="F8" s="267"/>
      <c r="G8" s="267"/>
      <c r="H8" s="267"/>
    </row>
    <row r="12" spans="2:8">
      <c r="B12" s="268" t="s">
        <v>6</v>
      </c>
      <c r="C12" s="205" t="s">
        <v>7</v>
      </c>
      <c r="D12" s="212" t="s">
        <v>3732</v>
      </c>
      <c r="E12" s="269" t="s">
        <v>8</v>
      </c>
    </row>
    <row r="13" spans="2:8">
      <c r="B13" s="268"/>
      <c r="C13" s="206" t="s">
        <v>3743</v>
      </c>
      <c r="D13" s="212" t="s">
        <v>3740</v>
      </c>
      <c r="E13" s="269"/>
    </row>
    <row r="14" spans="2:8">
      <c r="B14" s="189" t="s">
        <v>278</v>
      </c>
      <c r="C14" s="200">
        <v>1418686514950</v>
      </c>
      <c r="D14" s="200">
        <v>1459378552388.3291</v>
      </c>
      <c r="E14" s="200">
        <v>1032315964011.8005</v>
      </c>
    </row>
    <row r="15" spans="2:8">
      <c r="B15" s="190" t="s">
        <v>279</v>
      </c>
      <c r="C15" s="191">
        <v>1335421381768</v>
      </c>
      <c r="D15" s="191">
        <v>1366148987199.7402</v>
      </c>
      <c r="E15" s="191">
        <v>974587532974.11023</v>
      </c>
    </row>
    <row r="16" spans="2:8">
      <c r="B16" s="213" t="s">
        <v>280</v>
      </c>
      <c r="C16" s="214">
        <v>11135305163</v>
      </c>
      <c r="D16" s="214">
        <v>11821721868.15</v>
      </c>
      <c r="E16" s="214">
        <v>6822022389.0099983</v>
      </c>
    </row>
    <row r="17" spans="2:5">
      <c r="B17" s="215" t="s">
        <v>281</v>
      </c>
      <c r="C17" s="216">
        <v>11114768830</v>
      </c>
      <c r="D17" s="216">
        <v>11800060953.15</v>
      </c>
      <c r="E17" s="216">
        <v>6806060530.8599987</v>
      </c>
    </row>
    <row r="18" spans="2:5">
      <c r="B18" s="217" t="s">
        <v>282</v>
      </c>
      <c r="C18" s="214">
        <v>11114768830</v>
      </c>
      <c r="D18" s="214">
        <v>11800060953.15</v>
      </c>
      <c r="E18" s="214">
        <v>6806060530.8599987</v>
      </c>
    </row>
    <row r="19" spans="2:5">
      <c r="B19" s="215" t="s">
        <v>283</v>
      </c>
      <c r="C19" s="216">
        <v>20536333</v>
      </c>
      <c r="D19" s="216">
        <v>21660915</v>
      </c>
      <c r="E19" s="216">
        <v>15961858.15</v>
      </c>
    </row>
    <row r="20" spans="2:5">
      <c r="B20" s="217" t="s">
        <v>282</v>
      </c>
      <c r="C20" s="214">
        <v>20536333</v>
      </c>
      <c r="D20" s="214">
        <v>21660915</v>
      </c>
      <c r="E20" s="214">
        <v>15961858.15</v>
      </c>
    </row>
    <row r="21" spans="2:5">
      <c r="B21" s="213" t="s">
        <v>314</v>
      </c>
      <c r="C21" s="214">
        <v>45171006</v>
      </c>
      <c r="D21" s="214">
        <v>45395418.700000003</v>
      </c>
      <c r="E21" s="214">
        <v>28388824.030000001</v>
      </c>
    </row>
    <row r="22" spans="2:5">
      <c r="B22" s="215" t="s">
        <v>281</v>
      </c>
      <c r="C22" s="216">
        <v>45171006</v>
      </c>
      <c r="D22" s="216">
        <v>45395418.700000003</v>
      </c>
      <c r="E22" s="216">
        <v>28388824.030000001</v>
      </c>
    </row>
    <row r="23" spans="2:5">
      <c r="B23" s="217" t="s">
        <v>282</v>
      </c>
      <c r="C23" s="214">
        <v>45171006</v>
      </c>
      <c r="D23" s="214">
        <v>45395418.700000003</v>
      </c>
      <c r="E23" s="214">
        <v>28388824.030000001</v>
      </c>
    </row>
    <row r="24" spans="2:5">
      <c r="B24" s="213" t="s">
        <v>286</v>
      </c>
      <c r="C24" s="214">
        <v>9187110</v>
      </c>
      <c r="D24" s="214">
        <v>8959110</v>
      </c>
      <c r="E24" s="214">
        <v>7001203.54</v>
      </c>
    </row>
    <row r="25" spans="2:5">
      <c r="B25" s="215" t="s">
        <v>281</v>
      </c>
      <c r="C25" s="216">
        <v>9187110</v>
      </c>
      <c r="D25" s="216">
        <v>8959110</v>
      </c>
      <c r="E25" s="216">
        <v>7001203.54</v>
      </c>
    </row>
    <row r="26" spans="2:5">
      <c r="B26" s="217" t="s">
        <v>282</v>
      </c>
      <c r="C26" s="214">
        <v>9187110</v>
      </c>
      <c r="D26" s="214">
        <v>8959110</v>
      </c>
      <c r="E26" s="214">
        <v>7001203.54</v>
      </c>
    </row>
    <row r="27" spans="2:5">
      <c r="B27" s="213" t="s">
        <v>287</v>
      </c>
      <c r="C27" s="214">
        <v>11378418</v>
      </c>
      <c r="D27" s="214">
        <v>11246418</v>
      </c>
      <c r="E27" s="214">
        <v>7460577.3300000001</v>
      </c>
    </row>
    <row r="28" spans="2:5">
      <c r="B28" s="215" t="s">
        <v>281</v>
      </c>
      <c r="C28" s="216">
        <v>11378418</v>
      </c>
      <c r="D28" s="216">
        <v>11246418</v>
      </c>
      <c r="E28" s="216">
        <v>7460577.3300000001</v>
      </c>
    </row>
    <row r="29" spans="2:5">
      <c r="B29" s="217" t="s">
        <v>282</v>
      </c>
      <c r="C29" s="214">
        <v>11378418</v>
      </c>
      <c r="D29" s="214">
        <v>11246418</v>
      </c>
      <c r="E29" s="214">
        <v>7460577.3300000001</v>
      </c>
    </row>
    <row r="30" spans="2:5">
      <c r="B30" s="213" t="s">
        <v>288</v>
      </c>
      <c r="C30" s="214">
        <v>12798296</v>
      </c>
      <c r="D30" s="214">
        <v>12983296</v>
      </c>
      <c r="E30" s="214">
        <v>9822434.1899999995</v>
      </c>
    </row>
    <row r="31" spans="2:5">
      <c r="B31" s="215" t="s">
        <v>281</v>
      </c>
      <c r="C31" s="216">
        <v>12798296</v>
      </c>
      <c r="D31" s="216">
        <v>12983296</v>
      </c>
      <c r="E31" s="216">
        <v>9822434.1899999995</v>
      </c>
    </row>
    <row r="32" spans="2:5">
      <c r="B32" s="217" t="s">
        <v>282</v>
      </c>
      <c r="C32" s="214">
        <v>12798296</v>
      </c>
      <c r="D32" s="214">
        <v>12983296</v>
      </c>
      <c r="E32" s="214">
        <v>9822434.1899999995</v>
      </c>
    </row>
    <row r="33" spans="2:5">
      <c r="B33" s="213" t="s">
        <v>289</v>
      </c>
      <c r="C33" s="214">
        <v>40526987</v>
      </c>
      <c r="D33" s="214">
        <v>40233901.399999999</v>
      </c>
      <c r="E33" s="214">
        <v>25092339.339999996</v>
      </c>
    </row>
    <row r="34" spans="2:5">
      <c r="B34" s="215" t="s">
        <v>281</v>
      </c>
      <c r="C34" s="216">
        <v>40526987</v>
      </c>
      <c r="D34" s="216">
        <v>40233901.399999999</v>
      </c>
      <c r="E34" s="216">
        <v>25092339.339999996</v>
      </c>
    </row>
    <row r="35" spans="2:5">
      <c r="B35" s="217" t="s">
        <v>282</v>
      </c>
      <c r="C35" s="214">
        <v>40526987</v>
      </c>
      <c r="D35" s="214">
        <v>40233901.399999999</v>
      </c>
      <c r="E35" s="214">
        <v>25092339.339999996</v>
      </c>
    </row>
    <row r="36" spans="2:5">
      <c r="B36" s="213" t="s">
        <v>290</v>
      </c>
      <c r="C36" s="214">
        <v>43119482</v>
      </c>
      <c r="D36" s="214">
        <v>42892709.289999999</v>
      </c>
      <c r="E36" s="214">
        <v>28432731.48</v>
      </c>
    </row>
    <row r="37" spans="2:5">
      <c r="B37" s="215" t="s">
        <v>281</v>
      </c>
      <c r="C37" s="216">
        <v>43119482</v>
      </c>
      <c r="D37" s="216">
        <v>42892709.289999999</v>
      </c>
      <c r="E37" s="216">
        <v>28432731.48</v>
      </c>
    </row>
    <row r="38" spans="2:5">
      <c r="B38" s="217" t="s">
        <v>282</v>
      </c>
      <c r="C38" s="214">
        <v>43119482</v>
      </c>
      <c r="D38" s="214">
        <v>42892709.289999999</v>
      </c>
      <c r="E38" s="214">
        <v>28432731.48</v>
      </c>
    </row>
    <row r="39" spans="2:5">
      <c r="B39" s="213" t="s">
        <v>291</v>
      </c>
      <c r="C39" s="214">
        <v>73472707</v>
      </c>
      <c r="D39" s="214">
        <v>74273532.879999995</v>
      </c>
      <c r="E39" s="214">
        <v>53261820.959999993</v>
      </c>
    </row>
    <row r="40" spans="2:5">
      <c r="B40" s="215" t="s">
        <v>281</v>
      </c>
      <c r="C40" s="216">
        <v>73472707</v>
      </c>
      <c r="D40" s="216">
        <v>74273532.879999995</v>
      </c>
      <c r="E40" s="216">
        <v>53261820.959999993</v>
      </c>
    </row>
    <row r="41" spans="2:5">
      <c r="B41" s="217" t="s">
        <v>282</v>
      </c>
      <c r="C41" s="214">
        <v>73472707</v>
      </c>
      <c r="D41" s="214">
        <v>74273532.879999995</v>
      </c>
      <c r="E41" s="214">
        <v>53261820.959999993</v>
      </c>
    </row>
    <row r="42" spans="2:5">
      <c r="B42" s="213" t="s">
        <v>292</v>
      </c>
      <c r="C42" s="214">
        <v>10830000</v>
      </c>
      <c r="D42" s="214">
        <v>10527000</v>
      </c>
      <c r="E42" s="214">
        <v>7311657.5999999996</v>
      </c>
    </row>
    <row r="43" spans="2:5">
      <c r="B43" s="215" t="s">
        <v>281</v>
      </c>
      <c r="C43" s="216">
        <v>10830000</v>
      </c>
      <c r="D43" s="216">
        <v>10527000</v>
      </c>
      <c r="E43" s="216">
        <v>7311657.5999999996</v>
      </c>
    </row>
    <row r="44" spans="2:5">
      <c r="B44" s="217" t="s">
        <v>282</v>
      </c>
      <c r="C44" s="214">
        <v>10830000</v>
      </c>
      <c r="D44" s="214">
        <v>10527000</v>
      </c>
      <c r="E44" s="214">
        <v>7311657.5999999996</v>
      </c>
    </row>
    <row r="45" spans="2:5">
      <c r="B45" s="213" t="s">
        <v>293</v>
      </c>
      <c r="C45" s="214">
        <v>43022519</v>
      </c>
      <c r="D45" s="214">
        <v>42815003.920000002</v>
      </c>
      <c r="E45" s="214">
        <v>21904809.649999999</v>
      </c>
    </row>
    <row r="46" spans="2:5">
      <c r="B46" s="215" t="s">
        <v>281</v>
      </c>
      <c r="C46" s="216">
        <v>43022519</v>
      </c>
      <c r="D46" s="216">
        <v>42815003.920000002</v>
      </c>
      <c r="E46" s="216">
        <v>21904809.649999999</v>
      </c>
    </row>
    <row r="47" spans="2:5">
      <c r="B47" s="217" t="s">
        <v>282</v>
      </c>
      <c r="C47" s="214">
        <v>43022519</v>
      </c>
      <c r="D47" s="214">
        <v>42815003.920000002</v>
      </c>
      <c r="E47" s="214">
        <v>21904809.649999999</v>
      </c>
    </row>
    <row r="48" spans="2:5">
      <c r="B48" s="213" t="s">
        <v>294</v>
      </c>
      <c r="C48" s="214">
        <v>12609000</v>
      </c>
      <c r="D48" s="214">
        <v>33925364.120000005</v>
      </c>
      <c r="E48" s="214">
        <v>10704679.130000001</v>
      </c>
    </row>
    <row r="49" spans="2:5">
      <c r="B49" s="215" t="s">
        <v>281</v>
      </c>
      <c r="C49" s="216">
        <v>12609000</v>
      </c>
      <c r="D49" s="216">
        <v>33925364.120000005</v>
      </c>
      <c r="E49" s="216">
        <v>10704679.130000001</v>
      </c>
    </row>
    <row r="50" spans="2:5">
      <c r="B50" s="217" t="s">
        <v>282</v>
      </c>
      <c r="C50" s="214">
        <v>12609000</v>
      </c>
      <c r="D50" s="214">
        <v>33925364.120000005</v>
      </c>
      <c r="E50" s="214">
        <v>10704679.130000001</v>
      </c>
    </row>
    <row r="51" spans="2:5">
      <c r="B51" s="213" t="s">
        <v>295</v>
      </c>
      <c r="C51" s="214">
        <v>46178701</v>
      </c>
      <c r="D51" s="214">
        <v>48748027.810000002</v>
      </c>
      <c r="E51" s="214">
        <v>37637434.630000003</v>
      </c>
    </row>
    <row r="52" spans="2:5">
      <c r="B52" s="215" t="s">
        <v>281</v>
      </c>
      <c r="C52" s="216">
        <v>46178701</v>
      </c>
      <c r="D52" s="216">
        <v>48748027.810000002</v>
      </c>
      <c r="E52" s="216">
        <v>37637434.630000003</v>
      </c>
    </row>
    <row r="53" spans="2:5">
      <c r="B53" s="217" t="s">
        <v>282</v>
      </c>
      <c r="C53" s="214">
        <v>46178701</v>
      </c>
      <c r="D53" s="214">
        <v>48748027.810000002</v>
      </c>
      <c r="E53" s="214">
        <v>37637434.630000003</v>
      </c>
    </row>
    <row r="54" spans="2:5">
      <c r="B54" s="213" t="s">
        <v>296</v>
      </c>
      <c r="C54" s="214">
        <v>4956138333</v>
      </c>
      <c r="D54" s="214">
        <v>5061680971.71</v>
      </c>
      <c r="E54" s="214">
        <v>3604841836.4900002</v>
      </c>
    </row>
    <row r="55" spans="2:5">
      <c r="B55" s="215" t="s">
        <v>281</v>
      </c>
      <c r="C55" s="216">
        <v>4956138333</v>
      </c>
      <c r="D55" s="216">
        <v>5061680971.71</v>
      </c>
      <c r="E55" s="216">
        <v>3604841836.4900002</v>
      </c>
    </row>
    <row r="56" spans="2:5">
      <c r="B56" s="217" t="s">
        <v>282</v>
      </c>
      <c r="C56" s="214">
        <v>4956138333</v>
      </c>
      <c r="D56" s="214">
        <v>5061680971.71</v>
      </c>
      <c r="E56" s="214">
        <v>3604841836.4900002</v>
      </c>
    </row>
    <row r="57" spans="2:5">
      <c r="B57" s="213" t="s">
        <v>297</v>
      </c>
      <c r="C57" s="214">
        <v>1318981644046</v>
      </c>
      <c r="D57" s="214">
        <v>1348893584577.7603</v>
      </c>
      <c r="E57" s="214">
        <v>963923650236.73022</v>
      </c>
    </row>
    <row r="58" spans="2:5">
      <c r="B58" s="215" t="s">
        <v>281</v>
      </c>
      <c r="C58" s="216">
        <v>987052128484</v>
      </c>
      <c r="D58" s="216">
        <v>1023139090972.8102</v>
      </c>
      <c r="E58" s="216">
        <v>717530573528.83044</v>
      </c>
    </row>
    <row r="59" spans="2:5">
      <c r="B59" s="217" t="s">
        <v>2553</v>
      </c>
      <c r="C59" s="214">
        <v>1575100</v>
      </c>
      <c r="D59" s="214">
        <v>254200</v>
      </c>
      <c r="E59" s="214">
        <v>254100</v>
      </c>
    </row>
    <row r="60" spans="2:5">
      <c r="B60" s="217" t="s">
        <v>282</v>
      </c>
      <c r="C60" s="214">
        <v>987050553384</v>
      </c>
      <c r="D60" s="214">
        <v>1023138836772.8102</v>
      </c>
      <c r="E60" s="214">
        <v>717530319428.83044</v>
      </c>
    </row>
    <row r="61" spans="2:5">
      <c r="B61" s="215" t="s">
        <v>283</v>
      </c>
      <c r="C61" s="216">
        <v>102639603365</v>
      </c>
      <c r="D61" s="216">
        <v>104429811118.36002</v>
      </c>
      <c r="E61" s="216">
        <v>83952310705.409943</v>
      </c>
    </row>
    <row r="62" spans="2:5">
      <c r="B62" s="217" t="s">
        <v>282</v>
      </c>
      <c r="C62" s="214">
        <v>102639603365</v>
      </c>
      <c r="D62" s="214">
        <v>104429811118.36002</v>
      </c>
      <c r="E62" s="214">
        <v>83952310705.409943</v>
      </c>
    </row>
    <row r="63" spans="2:5">
      <c r="B63" s="215" t="s">
        <v>3629</v>
      </c>
      <c r="C63" s="216">
        <v>0</v>
      </c>
      <c r="D63" s="216">
        <v>14000000</v>
      </c>
      <c r="E63" s="216">
        <v>8059268.6900000004</v>
      </c>
    </row>
    <row r="64" spans="2:5">
      <c r="B64" s="217" t="s">
        <v>282</v>
      </c>
      <c r="C64" s="214">
        <v>0</v>
      </c>
      <c r="D64" s="214">
        <v>14000000</v>
      </c>
      <c r="E64" s="214">
        <v>8059268.6900000004</v>
      </c>
    </row>
    <row r="65" spans="2:5">
      <c r="B65" s="215" t="s">
        <v>298</v>
      </c>
      <c r="C65" s="216">
        <v>97784149695</v>
      </c>
      <c r="D65" s="216">
        <v>100467461862.02</v>
      </c>
      <c r="E65" s="216">
        <v>93649214157.589996</v>
      </c>
    </row>
    <row r="66" spans="2:5">
      <c r="B66" s="217" t="s">
        <v>282</v>
      </c>
      <c r="C66" s="214">
        <v>97784149695</v>
      </c>
      <c r="D66" s="214">
        <v>100467461862.02</v>
      </c>
      <c r="E66" s="214">
        <v>93649214157.589996</v>
      </c>
    </row>
    <row r="67" spans="2:5">
      <c r="B67" s="215" t="s">
        <v>284</v>
      </c>
      <c r="C67" s="216">
        <v>130219709098</v>
      </c>
      <c r="D67" s="216">
        <v>118936005492</v>
      </c>
      <c r="E67" s="216">
        <v>68549363547.580002</v>
      </c>
    </row>
    <row r="68" spans="2:5">
      <c r="B68" s="217" t="s">
        <v>282</v>
      </c>
      <c r="C68" s="214">
        <v>130219709098</v>
      </c>
      <c r="D68" s="214">
        <v>118936005492</v>
      </c>
      <c r="E68" s="214">
        <v>68549363547.580002</v>
      </c>
    </row>
    <row r="69" spans="2:5">
      <c r="B69" s="215" t="s">
        <v>285</v>
      </c>
      <c r="C69" s="216">
        <v>1286053404</v>
      </c>
      <c r="D69" s="216">
        <v>1907215132.5699999</v>
      </c>
      <c r="E69" s="216">
        <v>234129028.63000003</v>
      </c>
    </row>
    <row r="70" spans="2:5">
      <c r="B70" s="217" t="s">
        <v>282</v>
      </c>
      <c r="C70" s="214">
        <v>1286053404</v>
      </c>
      <c r="D70" s="214">
        <v>1907215132.5699999</v>
      </c>
      <c r="E70" s="214">
        <v>234129028.63000003</v>
      </c>
    </row>
    <row r="71" spans="2:5">
      <c r="B71" s="202" t="s">
        <v>3754</v>
      </c>
      <c r="C71" s="207">
        <v>83265133182</v>
      </c>
      <c r="D71" s="207">
        <v>93229565188.589966</v>
      </c>
      <c r="E71" s="207">
        <v>57728431037.690002</v>
      </c>
    </row>
    <row r="72" spans="2:5">
      <c r="B72" s="213" t="s">
        <v>280</v>
      </c>
      <c r="C72" s="214">
        <v>5828992863</v>
      </c>
      <c r="D72" s="214">
        <v>9101097708.7699986</v>
      </c>
      <c r="E72" s="214">
        <v>5014019267.7400017</v>
      </c>
    </row>
    <row r="73" spans="2:5">
      <c r="B73" s="215" t="s">
        <v>281</v>
      </c>
      <c r="C73" s="216">
        <v>4648629629</v>
      </c>
      <c r="D73" s="216">
        <v>7833998521.0199986</v>
      </c>
      <c r="E73" s="216">
        <v>4923239680.6900015</v>
      </c>
    </row>
    <row r="74" spans="2:5">
      <c r="B74" s="217" t="s">
        <v>282</v>
      </c>
      <c r="C74" s="214">
        <v>135000000</v>
      </c>
      <c r="D74" s="214">
        <v>135000000</v>
      </c>
      <c r="E74" s="214">
        <v>0</v>
      </c>
    </row>
    <row r="75" spans="2:5">
      <c r="B75" s="218" t="s">
        <v>622</v>
      </c>
      <c r="C75" s="214">
        <v>135000000</v>
      </c>
      <c r="D75" s="214">
        <v>135000000</v>
      </c>
      <c r="E75" s="214">
        <v>0</v>
      </c>
    </row>
    <row r="76" spans="2:5">
      <c r="B76" s="217" t="s">
        <v>4205</v>
      </c>
      <c r="C76" s="214">
        <v>0</v>
      </c>
      <c r="D76" s="214">
        <v>18326844.690000001</v>
      </c>
      <c r="E76" s="214">
        <v>0</v>
      </c>
    </row>
    <row r="77" spans="2:5">
      <c r="B77" s="218" t="s">
        <v>4204</v>
      </c>
      <c r="C77" s="214">
        <v>0</v>
      </c>
      <c r="D77" s="214">
        <v>18326844.690000001</v>
      </c>
      <c r="E77" s="214">
        <v>0</v>
      </c>
    </row>
    <row r="78" spans="2:5">
      <c r="B78" s="217" t="s">
        <v>2678</v>
      </c>
      <c r="C78" s="214">
        <v>220125275</v>
      </c>
      <c r="D78" s="214">
        <v>220125275</v>
      </c>
      <c r="E78" s="214">
        <v>220125275</v>
      </c>
    </row>
    <row r="79" spans="2:5">
      <c r="B79" s="218" t="s">
        <v>2679</v>
      </c>
      <c r="C79" s="214">
        <v>220125275</v>
      </c>
      <c r="D79" s="214">
        <v>220125275</v>
      </c>
      <c r="E79" s="214">
        <v>220125275</v>
      </c>
    </row>
    <row r="80" spans="2:5">
      <c r="B80" s="217" t="s">
        <v>4178</v>
      </c>
      <c r="C80" s="214">
        <v>0</v>
      </c>
      <c r="D80" s="214">
        <v>548635659</v>
      </c>
      <c r="E80" s="214">
        <v>370639481.52999997</v>
      </c>
    </row>
    <row r="81" spans="2:5">
      <c r="B81" s="218" t="s">
        <v>3719</v>
      </c>
      <c r="C81" s="214">
        <v>0</v>
      </c>
      <c r="D81" s="214">
        <v>548635659</v>
      </c>
      <c r="E81" s="214">
        <v>370639481.52999997</v>
      </c>
    </row>
    <row r="82" spans="2:5">
      <c r="B82" s="217" t="s">
        <v>4203</v>
      </c>
      <c r="C82" s="214">
        <v>0</v>
      </c>
      <c r="D82" s="214">
        <v>15348897.140000001</v>
      </c>
      <c r="E82" s="214">
        <v>0</v>
      </c>
    </row>
    <row r="83" spans="2:5">
      <c r="B83" s="218" t="s">
        <v>4202</v>
      </c>
      <c r="C83" s="214">
        <v>0</v>
      </c>
      <c r="D83" s="214">
        <v>15348897.140000001</v>
      </c>
      <c r="E83" s="214">
        <v>0</v>
      </c>
    </row>
    <row r="84" spans="2:5">
      <c r="B84" s="217" t="s">
        <v>3241</v>
      </c>
      <c r="C84" s="214">
        <v>0</v>
      </c>
      <c r="D84" s="214">
        <v>30000000</v>
      </c>
      <c r="E84" s="214">
        <v>30000000</v>
      </c>
    </row>
    <row r="85" spans="2:5">
      <c r="B85" s="218" t="s">
        <v>3240</v>
      </c>
      <c r="C85" s="214">
        <v>0</v>
      </c>
      <c r="D85" s="214">
        <v>30000000</v>
      </c>
      <c r="E85" s="214">
        <v>30000000</v>
      </c>
    </row>
    <row r="86" spans="2:5">
      <c r="B86" s="217" t="s">
        <v>299</v>
      </c>
      <c r="C86" s="214">
        <v>26575728</v>
      </c>
      <c r="D86" s="214">
        <v>53160674.289999999</v>
      </c>
      <c r="E86" s="214">
        <v>38926763.890000001</v>
      </c>
    </row>
    <row r="87" spans="2:5">
      <c r="B87" s="218" t="s">
        <v>623</v>
      </c>
      <c r="C87" s="214">
        <v>26575728</v>
      </c>
      <c r="D87" s="214">
        <v>53160674.289999999</v>
      </c>
      <c r="E87" s="214">
        <v>38926763.890000001</v>
      </c>
    </row>
    <row r="88" spans="2:5">
      <c r="B88" s="217" t="s">
        <v>4177</v>
      </c>
      <c r="C88" s="214">
        <v>120000000</v>
      </c>
      <c r="D88" s="214">
        <v>340000000</v>
      </c>
      <c r="E88" s="214">
        <v>49724404.039999999</v>
      </c>
    </row>
    <row r="89" spans="2:5">
      <c r="B89" s="218" t="s">
        <v>624</v>
      </c>
      <c r="C89" s="214">
        <v>120000000</v>
      </c>
      <c r="D89" s="214">
        <v>340000000</v>
      </c>
      <c r="E89" s="214">
        <v>49724404.039999999</v>
      </c>
    </row>
    <row r="90" spans="2:5">
      <c r="B90" s="217" t="s">
        <v>4176</v>
      </c>
      <c r="C90" s="214">
        <v>0</v>
      </c>
      <c r="D90" s="214">
        <v>1842364.98</v>
      </c>
      <c r="E90" s="214">
        <v>0</v>
      </c>
    </row>
    <row r="91" spans="2:5">
      <c r="B91" s="218" t="s">
        <v>3599</v>
      </c>
      <c r="C91" s="214">
        <v>0</v>
      </c>
      <c r="D91" s="214">
        <v>1842364.98</v>
      </c>
      <c r="E91" s="214">
        <v>0</v>
      </c>
    </row>
    <row r="92" spans="2:5">
      <c r="B92" s="217" t="s">
        <v>300</v>
      </c>
      <c r="C92" s="214">
        <v>11583014</v>
      </c>
      <c r="D92" s="214">
        <v>60335627.859999999</v>
      </c>
      <c r="E92" s="214">
        <v>8456203.1300000008</v>
      </c>
    </row>
    <row r="93" spans="2:5">
      <c r="B93" s="218" t="s">
        <v>625</v>
      </c>
      <c r="C93" s="214">
        <v>11583014</v>
      </c>
      <c r="D93" s="214">
        <v>60335627.859999999</v>
      </c>
      <c r="E93" s="214">
        <v>8456203.1300000008</v>
      </c>
    </row>
    <row r="94" spans="2:5">
      <c r="B94" s="217" t="s">
        <v>4293</v>
      </c>
      <c r="C94" s="214">
        <v>0</v>
      </c>
      <c r="D94" s="214">
        <v>25000000</v>
      </c>
      <c r="E94" s="214">
        <v>25000000</v>
      </c>
    </row>
    <row r="95" spans="2:5">
      <c r="B95" s="218" t="s">
        <v>4292</v>
      </c>
      <c r="C95" s="214">
        <v>0</v>
      </c>
      <c r="D95" s="214">
        <v>25000000</v>
      </c>
      <c r="E95" s="214">
        <v>25000000</v>
      </c>
    </row>
    <row r="96" spans="2:5">
      <c r="B96" s="217" t="s">
        <v>301</v>
      </c>
      <c r="C96" s="214">
        <v>40861077</v>
      </c>
      <c r="D96" s="214">
        <v>50861077</v>
      </c>
      <c r="E96" s="214">
        <v>41431442.520000003</v>
      </c>
    </row>
    <row r="97" spans="2:5">
      <c r="B97" s="218" t="s">
        <v>626</v>
      </c>
      <c r="C97" s="214">
        <v>40861077</v>
      </c>
      <c r="D97" s="214">
        <v>50861077</v>
      </c>
      <c r="E97" s="214">
        <v>41431442.520000003</v>
      </c>
    </row>
    <row r="98" spans="2:5">
      <c r="B98" s="217" t="s">
        <v>1127</v>
      </c>
      <c r="C98" s="214">
        <v>6437925</v>
      </c>
      <c r="D98" s="214">
        <v>5633184.5300000003</v>
      </c>
      <c r="E98" s="214">
        <v>3005725.78</v>
      </c>
    </row>
    <row r="99" spans="2:5">
      <c r="B99" s="218" t="s">
        <v>1128</v>
      </c>
      <c r="C99" s="214">
        <v>6437925</v>
      </c>
      <c r="D99" s="214">
        <v>5633184.5300000003</v>
      </c>
      <c r="E99" s="214">
        <v>3005725.78</v>
      </c>
    </row>
    <row r="100" spans="2:5">
      <c r="B100" s="217" t="s">
        <v>1129</v>
      </c>
      <c r="C100" s="214">
        <v>10833015</v>
      </c>
      <c r="D100" s="214">
        <v>1</v>
      </c>
      <c r="E100" s="214">
        <v>0</v>
      </c>
    </row>
    <row r="101" spans="2:5">
      <c r="B101" s="218" t="s">
        <v>1130</v>
      </c>
      <c r="C101" s="214">
        <v>10833015</v>
      </c>
      <c r="D101" s="214">
        <v>1</v>
      </c>
      <c r="E101" s="214">
        <v>0</v>
      </c>
    </row>
    <row r="102" spans="2:5">
      <c r="B102" s="217" t="s">
        <v>4175</v>
      </c>
      <c r="C102" s="214">
        <v>0</v>
      </c>
      <c r="D102" s="214">
        <v>33438569</v>
      </c>
      <c r="E102" s="214">
        <v>10477370.99</v>
      </c>
    </row>
    <row r="103" spans="2:5">
      <c r="B103" s="218" t="s">
        <v>3239</v>
      </c>
      <c r="C103" s="214">
        <v>0</v>
      </c>
      <c r="D103" s="214">
        <v>33438569</v>
      </c>
      <c r="E103" s="214">
        <v>10477370.99</v>
      </c>
    </row>
    <row r="104" spans="2:5">
      <c r="B104" s="217" t="s">
        <v>4174</v>
      </c>
      <c r="C104" s="214">
        <v>151755593</v>
      </c>
      <c r="D104" s="214">
        <v>129921310</v>
      </c>
      <c r="E104" s="214">
        <v>127012567.55000001</v>
      </c>
    </row>
    <row r="105" spans="2:5">
      <c r="B105" s="218" t="s">
        <v>627</v>
      </c>
      <c r="C105" s="214">
        <v>151755593</v>
      </c>
      <c r="D105" s="214">
        <v>129921310</v>
      </c>
      <c r="E105" s="214">
        <v>127012567.55000001</v>
      </c>
    </row>
    <row r="106" spans="2:5">
      <c r="B106" s="217" t="s">
        <v>4173</v>
      </c>
      <c r="C106" s="214">
        <v>0</v>
      </c>
      <c r="D106" s="214">
        <v>489843118</v>
      </c>
      <c r="E106" s="214">
        <v>489843116.22000003</v>
      </c>
    </row>
    <row r="107" spans="2:5">
      <c r="B107" s="218" t="s">
        <v>4218</v>
      </c>
      <c r="C107" s="214">
        <v>0</v>
      </c>
      <c r="D107" s="214">
        <v>489843118</v>
      </c>
      <c r="E107" s="214">
        <v>489843116.22000003</v>
      </c>
    </row>
    <row r="108" spans="2:5">
      <c r="B108" s="217" t="s">
        <v>4172</v>
      </c>
      <c r="C108" s="214">
        <v>0</v>
      </c>
      <c r="D108" s="214">
        <v>1160000</v>
      </c>
      <c r="E108" s="214">
        <v>0</v>
      </c>
    </row>
    <row r="109" spans="2:5">
      <c r="B109" s="218" t="s">
        <v>3238</v>
      </c>
      <c r="C109" s="214">
        <v>0</v>
      </c>
      <c r="D109" s="214">
        <v>1160000</v>
      </c>
      <c r="E109" s="214">
        <v>0</v>
      </c>
    </row>
    <row r="110" spans="2:5">
      <c r="B110" s="217" t="s">
        <v>302</v>
      </c>
      <c r="C110" s="214">
        <v>63567307</v>
      </c>
      <c r="D110" s="214">
        <v>116131250.84999999</v>
      </c>
      <c r="E110" s="214">
        <v>61019996.25</v>
      </c>
    </row>
    <row r="111" spans="2:5">
      <c r="B111" s="218" t="s">
        <v>628</v>
      </c>
      <c r="C111" s="214">
        <v>63567307</v>
      </c>
      <c r="D111" s="214">
        <v>116131250.84999999</v>
      </c>
      <c r="E111" s="214">
        <v>61019996.25</v>
      </c>
    </row>
    <row r="112" spans="2:5">
      <c r="B112" s="217" t="s">
        <v>4171</v>
      </c>
      <c r="C112" s="214">
        <v>0</v>
      </c>
      <c r="D112" s="214">
        <v>71726458.650000006</v>
      </c>
      <c r="E112" s="214">
        <v>71726458.640000001</v>
      </c>
    </row>
    <row r="113" spans="2:5">
      <c r="B113" s="218" t="s">
        <v>3620</v>
      </c>
      <c r="C113" s="214">
        <v>0</v>
      </c>
      <c r="D113" s="214">
        <v>71726458.650000006</v>
      </c>
      <c r="E113" s="214">
        <v>71726458.640000001</v>
      </c>
    </row>
    <row r="114" spans="2:5">
      <c r="B114" s="217" t="s">
        <v>2116</v>
      </c>
      <c r="C114" s="214">
        <v>5448144</v>
      </c>
      <c r="D114" s="214">
        <v>0</v>
      </c>
      <c r="E114" s="214">
        <v>0</v>
      </c>
    </row>
    <row r="115" spans="2:5">
      <c r="B115" s="218" t="s">
        <v>2117</v>
      </c>
      <c r="C115" s="214">
        <v>5448144</v>
      </c>
      <c r="D115" s="214">
        <v>0</v>
      </c>
      <c r="E115" s="214">
        <v>0</v>
      </c>
    </row>
    <row r="116" spans="2:5">
      <c r="B116" s="217" t="s">
        <v>1833</v>
      </c>
      <c r="C116" s="214">
        <v>2181120</v>
      </c>
      <c r="D116" s="214">
        <v>2181120</v>
      </c>
      <c r="E116" s="214">
        <v>0</v>
      </c>
    </row>
    <row r="117" spans="2:5">
      <c r="B117" s="218" t="s">
        <v>1834</v>
      </c>
      <c r="C117" s="214">
        <v>2181120</v>
      </c>
      <c r="D117" s="214">
        <v>2181120</v>
      </c>
      <c r="E117" s="214">
        <v>0</v>
      </c>
    </row>
    <row r="118" spans="2:5">
      <c r="B118" s="217" t="s">
        <v>4170</v>
      </c>
      <c r="C118" s="214">
        <v>0</v>
      </c>
      <c r="D118" s="214">
        <v>1167574701.0999999</v>
      </c>
      <c r="E118" s="214">
        <v>1069799187.0599999</v>
      </c>
    </row>
    <row r="119" spans="2:5">
      <c r="B119" s="218" t="s">
        <v>3638</v>
      </c>
      <c r="C119" s="214">
        <v>0</v>
      </c>
      <c r="D119" s="214">
        <v>1167574701.0999999</v>
      </c>
      <c r="E119" s="214">
        <v>1069799187.0599999</v>
      </c>
    </row>
    <row r="120" spans="2:5">
      <c r="B120" s="217" t="s">
        <v>4291</v>
      </c>
      <c r="C120" s="214">
        <v>0</v>
      </c>
      <c r="D120" s="214">
        <v>12000000</v>
      </c>
      <c r="E120" s="214">
        <v>12000000</v>
      </c>
    </row>
    <row r="121" spans="2:5">
      <c r="B121" s="218" t="s">
        <v>4290</v>
      </c>
      <c r="C121" s="214">
        <v>0</v>
      </c>
      <c r="D121" s="214">
        <v>12000000</v>
      </c>
      <c r="E121" s="214">
        <v>12000000</v>
      </c>
    </row>
    <row r="122" spans="2:5">
      <c r="B122" s="217" t="s">
        <v>3739</v>
      </c>
      <c r="C122" s="214">
        <v>0</v>
      </c>
      <c r="D122" s="214">
        <v>466700000</v>
      </c>
      <c r="E122" s="214">
        <v>0</v>
      </c>
    </row>
    <row r="123" spans="2:5">
      <c r="B123" s="218" t="s">
        <v>2824</v>
      </c>
      <c r="C123" s="214">
        <v>0</v>
      </c>
      <c r="D123" s="214">
        <v>466700000</v>
      </c>
      <c r="E123" s="214">
        <v>0</v>
      </c>
    </row>
    <row r="124" spans="2:5">
      <c r="B124" s="217" t="s">
        <v>988</v>
      </c>
      <c r="C124" s="214">
        <v>19673675</v>
      </c>
      <c r="D124" s="214">
        <v>6708747</v>
      </c>
      <c r="E124" s="214">
        <v>6708746.9800000004</v>
      </c>
    </row>
    <row r="125" spans="2:5">
      <c r="B125" s="218" t="s">
        <v>989</v>
      </c>
      <c r="C125" s="214">
        <v>19673675</v>
      </c>
      <c r="D125" s="214">
        <v>6708747</v>
      </c>
      <c r="E125" s="214">
        <v>6708746.9800000004</v>
      </c>
    </row>
    <row r="126" spans="2:5">
      <c r="B126" s="217" t="s">
        <v>303</v>
      </c>
      <c r="C126" s="214">
        <v>10000000</v>
      </c>
      <c r="D126" s="214">
        <v>63654998.850000001</v>
      </c>
      <c r="E126" s="214">
        <v>59927782.979999997</v>
      </c>
    </row>
    <row r="127" spans="2:5">
      <c r="B127" s="218" t="s">
        <v>629</v>
      </c>
      <c r="C127" s="214">
        <v>10000000</v>
      </c>
      <c r="D127" s="214">
        <v>22135238</v>
      </c>
      <c r="E127" s="214">
        <v>22135237.609999999</v>
      </c>
    </row>
    <row r="128" spans="2:5">
      <c r="B128" s="218" t="s">
        <v>3637</v>
      </c>
      <c r="C128" s="214">
        <v>0</v>
      </c>
      <c r="D128" s="214">
        <v>41519760.850000001</v>
      </c>
      <c r="E128" s="214">
        <v>37792545.369999997</v>
      </c>
    </row>
    <row r="129" spans="2:5">
      <c r="B129" s="217" t="s">
        <v>3237</v>
      </c>
      <c r="C129" s="214">
        <v>0</v>
      </c>
      <c r="D129" s="214">
        <v>458567</v>
      </c>
      <c r="E129" s="214">
        <v>458566.08</v>
      </c>
    </row>
    <row r="130" spans="2:5">
      <c r="B130" s="218" t="s">
        <v>3236</v>
      </c>
      <c r="C130" s="214">
        <v>0</v>
      </c>
      <c r="D130" s="214">
        <v>458567</v>
      </c>
      <c r="E130" s="214">
        <v>458566.08</v>
      </c>
    </row>
    <row r="131" spans="2:5">
      <c r="B131" s="217" t="s">
        <v>4169</v>
      </c>
      <c r="C131" s="214">
        <v>11825415</v>
      </c>
      <c r="D131" s="214">
        <v>11825415</v>
      </c>
      <c r="E131" s="214">
        <v>4290857.32</v>
      </c>
    </row>
    <row r="132" spans="2:5">
      <c r="B132" s="218" t="s">
        <v>630</v>
      </c>
      <c r="C132" s="214">
        <v>11825415</v>
      </c>
      <c r="D132" s="214">
        <v>11825415</v>
      </c>
      <c r="E132" s="214">
        <v>4290857.32</v>
      </c>
    </row>
    <row r="133" spans="2:5">
      <c r="B133" s="217" t="s">
        <v>2680</v>
      </c>
      <c r="C133" s="214">
        <v>5500000</v>
      </c>
      <c r="D133" s="214">
        <v>5500000</v>
      </c>
      <c r="E133" s="214">
        <v>0</v>
      </c>
    </row>
    <row r="134" spans="2:5">
      <c r="B134" s="218" t="s">
        <v>990</v>
      </c>
      <c r="C134" s="214">
        <v>5500000</v>
      </c>
      <c r="D134" s="214">
        <v>5500000</v>
      </c>
      <c r="E134" s="214">
        <v>0</v>
      </c>
    </row>
    <row r="135" spans="2:5">
      <c r="B135" s="217" t="s">
        <v>3718</v>
      </c>
      <c r="C135" s="214">
        <v>0</v>
      </c>
      <c r="D135" s="214">
        <v>15369433.359999999</v>
      </c>
      <c r="E135" s="214">
        <v>15369433.359999999</v>
      </c>
    </row>
    <row r="136" spans="2:5">
      <c r="B136" s="218" t="s">
        <v>3717</v>
      </c>
      <c r="C136" s="214">
        <v>0</v>
      </c>
      <c r="D136" s="214">
        <v>15369433.359999999</v>
      </c>
      <c r="E136" s="214">
        <v>15369433.359999999</v>
      </c>
    </row>
    <row r="137" spans="2:5">
      <c r="B137" s="217" t="s">
        <v>304</v>
      </c>
      <c r="C137" s="214">
        <v>7400714</v>
      </c>
      <c r="D137" s="214">
        <v>95453603.810000002</v>
      </c>
      <c r="E137" s="214">
        <v>37484720.399999999</v>
      </c>
    </row>
    <row r="138" spans="2:5">
      <c r="B138" s="218" t="s">
        <v>631</v>
      </c>
      <c r="C138" s="214">
        <v>7400714</v>
      </c>
      <c r="D138" s="214">
        <v>95453603.810000002</v>
      </c>
      <c r="E138" s="214">
        <v>37484720.399999999</v>
      </c>
    </row>
    <row r="139" spans="2:5">
      <c r="B139" s="217" t="s">
        <v>4160</v>
      </c>
      <c r="C139" s="214">
        <v>1191726414</v>
      </c>
      <c r="D139" s="214">
        <v>970719942.88</v>
      </c>
      <c r="E139" s="214">
        <v>549277842.66999996</v>
      </c>
    </row>
    <row r="140" spans="2:5">
      <c r="B140" s="218" t="s">
        <v>632</v>
      </c>
      <c r="C140" s="214">
        <v>1191726414</v>
      </c>
      <c r="D140" s="214">
        <v>970719942.88</v>
      </c>
      <c r="E140" s="214">
        <v>549277842.66999996</v>
      </c>
    </row>
    <row r="141" spans="2:5">
      <c r="B141" s="217" t="s">
        <v>4168</v>
      </c>
      <c r="C141" s="214">
        <v>10000000</v>
      </c>
      <c r="D141" s="214">
        <v>10000000</v>
      </c>
      <c r="E141" s="214">
        <v>7962063.6600000001</v>
      </c>
    </row>
    <row r="142" spans="2:5">
      <c r="B142" s="218" t="s">
        <v>633</v>
      </c>
      <c r="C142" s="214">
        <v>10000000</v>
      </c>
      <c r="D142" s="214">
        <v>10000000</v>
      </c>
      <c r="E142" s="214">
        <v>7962063.6600000001</v>
      </c>
    </row>
    <row r="143" spans="2:5">
      <c r="B143" s="217" t="s">
        <v>4289</v>
      </c>
      <c r="C143" s="214">
        <v>0</v>
      </c>
      <c r="D143" s="214">
        <v>20000000</v>
      </c>
      <c r="E143" s="214">
        <v>1658734.65</v>
      </c>
    </row>
    <row r="144" spans="2:5">
      <c r="B144" s="218" t="s">
        <v>4288</v>
      </c>
      <c r="C144" s="214">
        <v>0</v>
      </c>
      <c r="D144" s="214">
        <v>20000000</v>
      </c>
      <c r="E144" s="214">
        <v>1658734.65</v>
      </c>
    </row>
    <row r="145" spans="2:5">
      <c r="B145" s="217" t="s">
        <v>2681</v>
      </c>
      <c r="C145" s="214">
        <v>4358515</v>
      </c>
      <c r="D145" s="214">
        <v>0</v>
      </c>
      <c r="E145" s="214">
        <v>0</v>
      </c>
    </row>
    <row r="146" spans="2:5">
      <c r="B146" s="218" t="s">
        <v>634</v>
      </c>
      <c r="C146" s="214">
        <v>4358515</v>
      </c>
      <c r="D146" s="214">
        <v>0</v>
      </c>
      <c r="E146" s="214">
        <v>0</v>
      </c>
    </row>
    <row r="147" spans="2:5">
      <c r="B147" s="217" t="s">
        <v>305</v>
      </c>
      <c r="C147" s="214">
        <v>183876112</v>
      </c>
      <c r="D147" s="214">
        <v>303331923.58999997</v>
      </c>
      <c r="E147" s="214">
        <v>263331923.36000001</v>
      </c>
    </row>
    <row r="148" spans="2:5">
      <c r="B148" s="218" t="s">
        <v>635</v>
      </c>
      <c r="C148" s="214">
        <v>183876112</v>
      </c>
      <c r="D148" s="214">
        <v>303331923.58999997</v>
      </c>
      <c r="E148" s="214">
        <v>263331923.36000001</v>
      </c>
    </row>
    <row r="149" spans="2:5">
      <c r="B149" s="217" t="s">
        <v>3317</v>
      </c>
      <c r="C149" s="214">
        <v>0</v>
      </c>
      <c r="D149" s="214">
        <v>174900268.09</v>
      </c>
      <c r="E149" s="214">
        <v>79365136.709999993</v>
      </c>
    </row>
    <row r="150" spans="2:5">
      <c r="B150" s="218" t="s">
        <v>3316</v>
      </c>
      <c r="C150" s="214">
        <v>0</v>
      </c>
      <c r="D150" s="214">
        <v>174900268.09</v>
      </c>
      <c r="E150" s="214">
        <v>79365136.709999993</v>
      </c>
    </row>
    <row r="151" spans="2:5">
      <c r="B151" s="217" t="s">
        <v>3716</v>
      </c>
      <c r="C151" s="214">
        <v>0</v>
      </c>
      <c r="D151" s="214">
        <v>32000000</v>
      </c>
      <c r="E151" s="214">
        <v>0</v>
      </c>
    </row>
    <row r="152" spans="2:5">
      <c r="B152" s="218" t="s">
        <v>3715</v>
      </c>
      <c r="C152" s="214">
        <v>0</v>
      </c>
      <c r="D152" s="214">
        <v>32000000</v>
      </c>
      <c r="E152" s="214">
        <v>0</v>
      </c>
    </row>
    <row r="153" spans="2:5">
      <c r="B153" s="217" t="s">
        <v>306</v>
      </c>
      <c r="C153" s="214">
        <v>30735283</v>
      </c>
      <c r="D153" s="214">
        <v>40735283</v>
      </c>
      <c r="E153" s="214">
        <v>19472614.510000002</v>
      </c>
    </row>
    <row r="154" spans="2:5">
      <c r="B154" s="218" t="s">
        <v>636</v>
      </c>
      <c r="C154" s="214">
        <v>30735283</v>
      </c>
      <c r="D154" s="214">
        <v>40735283</v>
      </c>
      <c r="E154" s="214">
        <v>19472614.510000002</v>
      </c>
    </row>
    <row r="155" spans="2:5">
      <c r="B155" s="217" t="s">
        <v>307</v>
      </c>
      <c r="C155" s="214">
        <v>73549939</v>
      </c>
      <c r="D155" s="214">
        <v>93603889</v>
      </c>
      <c r="E155" s="214">
        <v>82635243.599999994</v>
      </c>
    </row>
    <row r="156" spans="2:5">
      <c r="B156" s="218" t="s">
        <v>637</v>
      </c>
      <c r="C156" s="214">
        <v>73549939</v>
      </c>
      <c r="D156" s="214">
        <v>93603889</v>
      </c>
      <c r="E156" s="214">
        <v>82635243.599999994</v>
      </c>
    </row>
    <row r="157" spans="2:5">
      <c r="B157" s="217" t="s">
        <v>308</v>
      </c>
      <c r="C157" s="214">
        <v>27947172</v>
      </c>
      <c r="D157" s="214">
        <v>50240945</v>
      </c>
      <c r="E157" s="214">
        <v>12489133.310000001</v>
      </c>
    </row>
    <row r="158" spans="2:5">
      <c r="B158" s="218" t="s">
        <v>638</v>
      </c>
      <c r="C158" s="214">
        <v>27947172</v>
      </c>
      <c r="D158" s="214">
        <v>50240945</v>
      </c>
      <c r="E158" s="214">
        <v>12489133.310000001</v>
      </c>
    </row>
    <row r="159" spans="2:5">
      <c r="B159" s="217" t="s">
        <v>309</v>
      </c>
      <c r="C159" s="214">
        <v>26655240</v>
      </c>
      <c r="D159" s="214">
        <v>14655240</v>
      </c>
      <c r="E159" s="214">
        <v>10351595.960000001</v>
      </c>
    </row>
    <row r="160" spans="2:5">
      <c r="B160" s="218" t="s">
        <v>639</v>
      </c>
      <c r="C160" s="214">
        <v>26655240</v>
      </c>
      <c r="D160" s="214">
        <v>14655240</v>
      </c>
      <c r="E160" s="214">
        <v>10351595.960000001</v>
      </c>
    </row>
    <row r="161" spans="2:5">
      <c r="B161" s="217" t="s">
        <v>2682</v>
      </c>
      <c r="C161" s="214">
        <v>11951551</v>
      </c>
      <c r="D161" s="214">
        <v>6019559</v>
      </c>
      <c r="E161" s="214">
        <v>6019558.2699999996</v>
      </c>
    </row>
    <row r="162" spans="2:5">
      <c r="B162" s="218" t="s">
        <v>2560</v>
      </c>
      <c r="C162" s="214">
        <v>11951551</v>
      </c>
      <c r="D162" s="214">
        <v>6019559</v>
      </c>
      <c r="E162" s="214">
        <v>6019558.2699999996</v>
      </c>
    </row>
    <row r="163" spans="2:5">
      <c r="B163" s="217" t="s">
        <v>4167</v>
      </c>
      <c r="C163" s="214">
        <v>2116959</v>
      </c>
      <c r="D163" s="214">
        <v>2116959</v>
      </c>
      <c r="E163" s="214">
        <v>2116959</v>
      </c>
    </row>
    <row r="164" spans="2:5">
      <c r="B164" s="218" t="s">
        <v>640</v>
      </c>
      <c r="C164" s="214">
        <v>2116959</v>
      </c>
      <c r="D164" s="214">
        <v>2116959</v>
      </c>
      <c r="E164" s="214">
        <v>2116959</v>
      </c>
    </row>
    <row r="165" spans="2:5">
      <c r="B165" s="217" t="s">
        <v>3235</v>
      </c>
      <c r="C165" s="214">
        <v>0</v>
      </c>
      <c r="D165" s="214">
        <v>6289470</v>
      </c>
      <c r="E165" s="214">
        <v>6289469.6100000003</v>
      </c>
    </row>
    <row r="166" spans="2:5">
      <c r="B166" s="218" t="s">
        <v>3234</v>
      </c>
      <c r="C166" s="214">
        <v>0</v>
      </c>
      <c r="D166" s="214">
        <v>6289470</v>
      </c>
      <c r="E166" s="214">
        <v>6289469.6100000003</v>
      </c>
    </row>
    <row r="167" spans="2:5">
      <c r="B167" s="217" t="s">
        <v>310</v>
      </c>
      <c r="C167" s="214">
        <v>576971616</v>
      </c>
      <c r="D167" s="214">
        <v>460153861.26000005</v>
      </c>
      <c r="E167" s="214">
        <v>288862194.75</v>
      </c>
    </row>
    <row r="168" spans="2:5">
      <c r="B168" s="218" t="s">
        <v>641</v>
      </c>
      <c r="C168" s="214">
        <v>576971616</v>
      </c>
      <c r="D168" s="214">
        <v>460153861.26000005</v>
      </c>
      <c r="E168" s="214">
        <v>288862194.75</v>
      </c>
    </row>
    <row r="169" spans="2:5">
      <c r="B169" s="217" t="s">
        <v>311</v>
      </c>
      <c r="C169" s="214">
        <v>27558546</v>
      </c>
      <c r="D169" s="214">
        <v>26719839.16</v>
      </c>
      <c r="E169" s="214">
        <v>12581876.9</v>
      </c>
    </row>
    <row r="170" spans="2:5">
      <c r="B170" s="218" t="s">
        <v>642</v>
      </c>
      <c r="C170" s="214">
        <v>27558546</v>
      </c>
      <c r="D170" s="214">
        <v>26719839.16</v>
      </c>
      <c r="E170" s="214">
        <v>12581876.9</v>
      </c>
    </row>
    <row r="171" spans="2:5">
      <c r="B171" s="217" t="s">
        <v>2823</v>
      </c>
      <c r="C171" s="214">
        <v>144375804</v>
      </c>
      <c r="D171" s="214">
        <v>0</v>
      </c>
      <c r="E171" s="214">
        <v>0</v>
      </c>
    </row>
    <row r="172" spans="2:5">
      <c r="B172" s="218" t="s">
        <v>2824</v>
      </c>
      <c r="C172" s="214">
        <v>144375804</v>
      </c>
      <c r="D172" s="214">
        <v>0</v>
      </c>
      <c r="E172" s="214">
        <v>0</v>
      </c>
    </row>
    <row r="173" spans="2:5">
      <c r="B173" s="217" t="s">
        <v>2554</v>
      </c>
      <c r="C173" s="214">
        <v>54481436</v>
      </c>
      <c r="D173" s="214">
        <v>54481436</v>
      </c>
      <c r="E173" s="214">
        <v>29044780.48</v>
      </c>
    </row>
    <row r="174" spans="2:5">
      <c r="B174" s="218" t="s">
        <v>2555</v>
      </c>
      <c r="C174" s="214">
        <v>54481436</v>
      </c>
      <c r="D174" s="214">
        <v>54481436</v>
      </c>
      <c r="E174" s="214">
        <v>29044780.48</v>
      </c>
    </row>
    <row r="175" spans="2:5">
      <c r="B175" s="217" t="s">
        <v>2118</v>
      </c>
      <c r="C175" s="214">
        <v>4684890</v>
      </c>
      <c r="D175" s="214">
        <v>1199222.78</v>
      </c>
      <c r="E175" s="214">
        <v>1199222.1599999999</v>
      </c>
    </row>
    <row r="176" spans="2:5">
      <c r="B176" s="218" t="s">
        <v>2119</v>
      </c>
      <c r="C176" s="214">
        <v>4684890</v>
      </c>
      <c r="D176" s="214">
        <v>1199222.78</v>
      </c>
      <c r="E176" s="214">
        <v>1199222.1599999999</v>
      </c>
    </row>
    <row r="177" spans="2:5">
      <c r="B177" s="217" t="s">
        <v>4166</v>
      </c>
      <c r="C177" s="214">
        <v>11006928</v>
      </c>
      <c r="D177" s="214">
        <v>1650990</v>
      </c>
      <c r="E177" s="214">
        <v>1650937.62</v>
      </c>
    </row>
    <row r="178" spans="2:5">
      <c r="B178" s="218" t="s">
        <v>2120</v>
      </c>
      <c r="C178" s="214">
        <v>11006928</v>
      </c>
      <c r="D178" s="214">
        <v>1650990</v>
      </c>
      <c r="E178" s="214">
        <v>1650937.62</v>
      </c>
    </row>
    <row r="179" spans="2:5">
      <c r="B179" s="217" t="s">
        <v>4165</v>
      </c>
      <c r="C179" s="214">
        <v>1025722796</v>
      </c>
      <c r="D179" s="214">
        <v>739596534.07999992</v>
      </c>
      <c r="E179" s="214">
        <v>465822353.04000002</v>
      </c>
    </row>
    <row r="180" spans="2:5">
      <c r="B180" s="218" t="s">
        <v>1058</v>
      </c>
      <c r="C180" s="214">
        <v>1025722796</v>
      </c>
      <c r="D180" s="214">
        <v>739596534.07999992</v>
      </c>
      <c r="E180" s="214">
        <v>465822353.04000002</v>
      </c>
    </row>
    <row r="181" spans="2:5">
      <c r="B181" s="217" t="s">
        <v>1048</v>
      </c>
      <c r="C181" s="214">
        <v>11981600</v>
      </c>
      <c r="D181" s="214">
        <v>11981600</v>
      </c>
      <c r="E181" s="214">
        <v>0</v>
      </c>
    </row>
    <row r="182" spans="2:5">
      <c r="B182" s="218" t="s">
        <v>1049</v>
      </c>
      <c r="C182" s="214">
        <v>11981600</v>
      </c>
      <c r="D182" s="214">
        <v>11981600</v>
      </c>
      <c r="E182" s="214">
        <v>0</v>
      </c>
    </row>
    <row r="183" spans="2:5">
      <c r="B183" s="217" t="s">
        <v>2121</v>
      </c>
      <c r="C183" s="214">
        <v>11006928</v>
      </c>
      <c r="D183" s="214">
        <v>2816812.94</v>
      </c>
      <c r="E183" s="214">
        <v>2816808.59</v>
      </c>
    </row>
    <row r="184" spans="2:5">
      <c r="B184" s="218" t="s">
        <v>2122</v>
      </c>
      <c r="C184" s="214">
        <v>11006928</v>
      </c>
      <c r="D184" s="214">
        <v>2816812.94</v>
      </c>
      <c r="E184" s="214">
        <v>2816808.59</v>
      </c>
    </row>
    <row r="185" spans="2:5">
      <c r="B185" s="217" t="s">
        <v>4164</v>
      </c>
      <c r="C185" s="214">
        <v>0</v>
      </c>
      <c r="D185" s="214">
        <v>52920308.189999998</v>
      </c>
      <c r="E185" s="214">
        <v>16460153.26</v>
      </c>
    </row>
    <row r="186" spans="2:5">
      <c r="B186" s="218" t="s">
        <v>3131</v>
      </c>
      <c r="C186" s="214">
        <v>0</v>
      </c>
      <c r="D186" s="214">
        <v>52920308.189999998</v>
      </c>
      <c r="E186" s="214">
        <v>16460153.26</v>
      </c>
    </row>
    <row r="187" spans="2:5">
      <c r="B187" s="217" t="s">
        <v>2123</v>
      </c>
      <c r="C187" s="214">
        <v>11006928</v>
      </c>
      <c r="D187" s="214">
        <v>2816812.94</v>
      </c>
      <c r="E187" s="214">
        <v>2816808.59</v>
      </c>
    </row>
    <row r="188" spans="2:5">
      <c r="B188" s="218" t="s">
        <v>2124</v>
      </c>
      <c r="C188" s="214">
        <v>11006928</v>
      </c>
      <c r="D188" s="214">
        <v>2816812.94</v>
      </c>
      <c r="E188" s="214">
        <v>2816808.59</v>
      </c>
    </row>
    <row r="189" spans="2:5">
      <c r="B189" s="217" t="s">
        <v>2125</v>
      </c>
      <c r="C189" s="214">
        <v>11006928</v>
      </c>
      <c r="D189" s="214">
        <v>2605385.34</v>
      </c>
      <c r="E189" s="214">
        <v>2605375.0699999998</v>
      </c>
    </row>
    <row r="190" spans="2:5">
      <c r="B190" s="218" t="s">
        <v>2126</v>
      </c>
      <c r="C190" s="214">
        <v>11006928</v>
      </c>
      <c r="D190" s="214">
        <v>2605385.34</v>
      </c>
      <c r="E190" s="214">
        <v>2605375.0699999998</v>
      </c>
    </row>
    <row r="191" spans="2:5">
      <c r="B191" s="217" t="s">
        <v>1835</v>
      </c>
      <c r="C191" s="214">
        <v>4221977</v>
      </c>
      <c r="D191" s="214">
        <v>0</v>
      </c>
      <c r="E191" s="214">
        <v>0</v>
      </c>
    </row>
    <row r="192" spans="2:5">
      <c r="B192" s="218" t="s">
        <v>1836</v>
      </c>
      <c r="C192" s="214">
        <v>4221977</v>
      </c>
      <c r="D192" s="214">
        <v>0</v>
      </c>
      <c r="E192" s="214">
        <v>0</v>
      </c>
    </row>
    <row r="193" spans="2:5">
      <c r="B193" s="217" t="s">
        <v>1837</v>
      </c>
      <c r="C193" s="214">
        <v>12286357</v>
      </c>
      <c r="D193" s="214">
        <v>7286357</v>
      </c>
      <c r="E193" s="214">
        <v>7222196.8399999999</v>
      </c>
    </row>
    <row r="194" spans="2:5">
      <c r="B194" s="218" t="s">
        <v>1838</v>
      </c>
      <c r="C194" s="214">
        <v>12286357</v>
      </c>
      <c r="D194" s="214">
        <v>7286357</v>
      </c>
      <c r="E194" s="214">
        <v>7222196.8399999999</v>
      </c>
    </row>
    <row r="195" spans="2:5">
      <c r="B195" s="217" t="s">
        <v>4163</v>
      </c>
      <c r="C195" s="214">
        <v>0</v>
      </c>
      <c r="D195" s="214">
        <v>9462001</v>
      </c>
      <c r="E195" s="214">
        <v>2072397.35</v>
      </c>
    </row>
    <row r="196" spans="2:5">
      <c r="B196" s="218" t="s">
        <v>3093</v>
      </c>
      <c r="C196" s="214">
        <v>0</v>
      </c>
      <c r="D196" s="214">
        <v>9462001</v>
      </c>
      <c r="E196" s="214">
        <v>2072397.35</v>
      </c>
    </row>
    <row r="197" spans="2:5">
      <c r="B197" s="217" t="s">
        <v>2509</v>
      </c>
      <c r="C197" s="214">
        <v>322518567</v>
      </c>
      <c r="D197" s="214">
        <v>527596092</v>
      </c>
      <c r="E197" s="214">
        <v>282596088.87</v>
      </c>
    </row>
    <row r="198" spans="2:5">
      <c r="B198" s="218" t="s">
        <v>2510</v>
      </c>
      <c r="C198" s="214">
        <v>322518567</v>
      </c>
      <c r="D198" s="214">
        <v>527596092</v>
      </c>
      <c r="E198" s="214">
        <v>282596088.87</v>
      </c>
    </row>
    <row r="199" spans="2:5">
      <c r="B199" s="217" t="s">
        <v>312</v>
      </c>
      <c r="C199" s="214">
        <v>8113141</v>
      </c>
      <c r="D199" s="214">
        <v>14180890.66</v>
      </c>
      <c r="E199" s="214">
        <v>13090112.140000001</v>
      </c>
    </row>
    <row r="200" spans="2:5">
      <c r="B200" s="218" t="s">
        <v>643</v>
      </c>
      <c r="C200" s="214">
        <v>8113141</v>
      </c>
      <c r="D200" s="214">
        <v>14180890.66</v>
      </c>
      <c r="E200" s="214">
        <v>13090112.140000001</v>
      </c>
    </row>
    <row r="201" spans="2:5">
      <c r="B201" s="215" t="s">
        <v>283</v>
      </c>
      <c r="C201" s="216">
        <v>0</v>
      </c>
      <c r="D201" s="216">
        <v>183512023.53</v>
      </c>
      <c r="E201" s="216">
        <v>0</v>
      </c>
    </row>
    <row r="202" spans="2:5">
      <c r="B202" s="217" t="s">
        <v>4162</v>
      </c>
      <c r="C202" s="214">
        <v>0</v>
      </c>
      <c r="D202" s="214">
        <v>66297849.25</v>
      </c>
      <c r="E202" s="214">
        <v>0</v>
      </c>
    </row>
    <row r="203" spans="2:5">
      <c r="B203" s="218" t="s">
        <v>3132</v>
      </c>
      <c r="C203" s="214">
        <v>0</v>
      </c>
      <c r="D203" s="214">
        <v>66297849.25</v>
      </c>
      <c r="E203" s="214">
        <v>0</v>
      </c>
    </row>
    <row r="204" spans="2:5">
      <c r="B204" s="217" t="s">
        <v>4161</v>
      </c>
      <c r="C204" s="214">
        <v>0</v>
      </c>
      <c r="D204" s="214">
        <v>109800000</v>
      </c>
      <c r="E204" s="214">
        <v>0</v>
      </c>
    </row>
    <row r="205" spans="2:5">
      <c r="B205" s="218" t="s">
        <v>3298</v>
      </c>
      <c r="C205" s="214">
        <v>0</v>
      </c>
      <c r="D205" s="214">
        <v>109800000</v>
      </c>
      <c r="E205" s="214">
        <v>0</v>
      </c>
    </row>
    <row r="206" spans="2:5">
      <c r="B206" s="217" t="s">
        <v>4298</v>
      </c>
      <c r="C206" s="214">
        <v>0</v>
      </c>
      <c r="D206" s="214">
        <v>7414174.2800000003</v>
      </c>
      <c r="E206" s="214">
        <v>0</v>
      </c>
    </row>
    <row r="207" spans="2:5">
      <c r="B207" s="218" t="s">
        <v>4299</v>
      </c>
      <c r="C207" s="214">
        <v>0</v>
      </c>
      <c r="D207" s="214">
        <v>7414174.2800000003</v>
      </c>
      <c r="E207" s="214">
        <v>0</v>
      </c>
    </row>
    <row r="208" spans="2:5">
      <c r="B208" s="215" t="s">
        <v>298</v>
      </c>
      <c r="C208" s="216">
        <v>202332961</v>
      </c>
      <c r="D208" s="216">
        <v>105205438.22</v>
      </c>
      <c r="E208" s="216">
        <v>46312856.079999998</v>
      </c>
    </row>
    <row r="209" spans="2:5">
      <c r="B209" s="217" t="s">
        <v>3297</v>
      </c>
      <c r="C209" s="214">
        <v>0</v>
      </c>
      <c r="D209" s="214">
        <v>9524825.5099999998</v>
      </c>
      <c r="E209" s="214">
        <v>0</v>
      </c>
    </row>
    <row r="210" spans="2:5">
      <c r="B210" s="218" t="s">
        <v>3296</v>
      </c>
      <c r="C210" s="214">
        <v>0</v>
      </c>
      <c r="D210" s="214">
        <v>9524825.5099999998</v>
      </c>
      <c r="E210" s="214">
        <v>0</v>
      </c>
    </row>
    <row r="211" spans="2:5">
      <c r="B211" s="217" t="s">
        <v>4160</v>
      </c>
      <c r="C211" s="214">
        <v>202332961</v>
      </c>
      <c r="D211" s="214">
        <v>24939040</v>
      </c>
      <c r="E211" s="214">
        <v>0</v>
      </c>
    </row>
    <row r="212" spans="2:5">
      <c r="B212" s="218" t="s">
        <v>632</v>
      </c>
      <c r="C212" s="214">
        <v>202332961</v>
      </c>
      <c r="D212" s="214">
        <v>24939040</v>
      </c>
      <c r="E212" s="214">
        <v>0</v>
      </c>
    </row>
    <row r="213" spans="2:5">
      <c r="B213" s="217" t="s">
        <v>3295</v>
      </c>
      <c r="C213" s="214">
        <v>0</v>
      </c>
      <c r="D213" s="214">
        <v>70741572.709999993</v>
      </c>
      <c r="E213" s="214">
        <v>46312856.079999998</v>
      </c>
    </row>
    <row r="214" spans="2:5">
      <c r="B214" s="218" t="s">
        <v>3294</v>
      </c>
      <c r="C214" s="214">
        <v>0</v>
      </c>
      <c r="D214" s="214">
        <v>70741572.709999993</v>
      </c>
      <c r="E214" s="214">
        <v>46312856.079999998</v>
      </c>
    </row>
    <row r="215" spans="2:5">
      <c r="B215" s="215" t="s">
        <v>284</v>
      </c>
      <c r="C215" s="216">
        <v>978030273</v>
      </c>
      <c r="D215" s="216">
        <v>978381726</v>
      </c>
      <c r="E215" s="216">
        <v>44466730.969999999</v>
      </c>
    </row>
    <row r="216" spans="2:5">
      <c r="B216" s="217" t="s">
        <v>282</v>
      </c>
      <c r="C216" s="214">
        <v>74280272</v>
      </c>
      <c r="D216" s="214">
        <v>74631725</v>
      </c>
      <c r="E216" s="214">
        <v>44466730.969999999</v>
      </c>
    </row>
    <row r="217" spans="2:5">
      <c r="B217" s="218" t="s">
        <v>622</v>
      </c>
      <c r="C217" s="214">
        <v>74280272</v>
      </c>
      <c r="D217" s="214">
        <v>74631725</v>
      </c>
      <c r="E217" s="214">
        <v>44466730.969999999</v>
      </c>
    </row>
    <row r="218" spans="2:5">
      <c r="B218" s="217" t="s">
        <v>313</v>
      </c>
      <c r="C218" s="214">
        <v>903750001</v>
      </c>
      <c r="D218" s="214">
        <v>903750001</v>
      </c>
      <c r="E218" s="214">
        <v>0</v>
      </c>
    </row>
    <row r="219" spans="2:5">
      <c r="B219" s="218" t="s">
        <v>644</v>
      </c>
      <c r="C219" s="214">
        <v>903750001</v>
      </c>
      <c r="D219" s="214">
        <v>903750001</v>
      </c>
      <c r="E219" s="214">
        <v>0</v>
      </c>
    </row>
    <row r="220" spans="2:5">
      <c r="B220" s="213" t="s">
        <v>314</v>
      </c>
      <c r="C220" s="214">
        <v>1270243471</v>
      </c>
      <c r="D220" s="214">
        <v>1913120581.1299996</v>
      </c>
      <c r="E220" s="214">
        <v>1481575156.2299998</v>
      </c>
    </row>
    <row r="221" spans="2:5">
      <c r="B221" s="215" t="s">
        <v>281</v>
      </c>
      <c r="C221" s="216">
        <v>941272906</v>
      </c>
      <c r="D221" s="216">
        <v>1367902576.6499996</v>
      </c>
      <c r="E221" s="216">
        <v>1093392918.6499999</v>
      </c>
    </row>
    <row r="222" spans="2:5">
      <c r="B222" s="217" t="s">
        <v>4159</v>
      </c>
      <c r="C222" s="214">
        <v>42688222</v>
      </c>
      <c r="D222" s="214">
        <v>0</v>
      </c>
      <c r="E222" s="214">
        <v>0</v>
      </c>
    </row>
    <row r="223" spans="2:5">
      <c r="B223" s="218" t="s">
        <v>645</v>
      </c>
      <c r="C223" s="214">
        <v>42688222</v>
      </c>
      <c r="D223" s="214">
        <v>0</v>
      </c>
      <c r="E223" s="214">
        <v>0</v>
      </c>
    </row>
    <row r="224" spans="2:5">
      <c r="B224" s="217" t="s">
        <v>315</v>
      </c>
      <c r="C224" s="214">
        <v>11002982</v>
      </c>
      <c r="D224" s="214">
        <v>144610592.18000001</v>
      </c>
      <c r="E224" s="214">
        <v>83263576.030000001</v>
      </c>
    </row>
    <row r="225" spans="2:5">
      <c r="B225" s="218" t="s">
        <v>646</v>
      </c>
      <c r="C225" s="214">
        <v>11002982</v>
      </c>
      <c r="D225" s="214">
        <v>144610592.18000001</v>
      </c>
      <c r="E225" s="214">
        <v>83263576.030000001</v>
      </c>
    </row>
    <row r="226" spans="2:5">
      <c r="B226" s="217" t="s">
        <v>4201</v>
      </c>
      <c r="C226" s="214">
        <v>0</v>
      </c>
      <c r="D226" s="214">
        <v>9955062.1799999997</v>
      </c>
      <c r="E226" s="214">
        <v>0</v>
      </c>
    </row>
    <row r="227" spans="2:5">
      <c r="B227" s="218" t="s">
        <v>4200</v>
      </c>
      <c r="C227" s="214">
        <v>0</v>
      </c>
      <c r="D227" s="214">
        <v>9955062.1799999997</v>
      </c>
      <c r="E227" s="214">
        <v>0</v>
      </c>
    </row>
    <row r="228" spans="2:5">
      <c r="B228" s="217" t="s">
        <v>3233</v>
      </c>
      <c r="C228" s="214">
        <v>0</v>
      </c>
      <c r="D228" s="214">
        <v>10000000</v>
      </c>
      <c r="E228" s="214">
        <v>0</v>
      </c>
    </row>
    <row r="229" spans="2:5">
      <c r="B229" s="218" t="s">
        <v>3232</v>
      </c>
      <c r="C229" s="214">
        <v>0</v>
      </c>
      <c r="D229" s="214">
        <v>10000000</v>
      </c>
      <c r="E229" s="214">
        <v>0</v>
      </c>
    </row>
    <row r="230" spans="2:5">
      <c r="B230" s="217" t="s">
        <v>3231</v>
      </c>
      <c r="C230" s="214">
        <v>0</v>
      </c>
      <c r="D230" s="214">
        <v>1692000</v>
      </c>
      <c r="E230" s="214">
        <v>0</v>
      </c>
    </row>
    <row r="231" spans="2:5">
      <c r="B231" s="218" t="s">
        <v>3230</v>
      </c>
      <c r="C231" s="214">
        <v>0</v>
      </c>
      <c r="D231" s="214">
        <v>1692000</v>
      </c>
      <c r="E231" s="214">
        <v>0</v>
      </c>
    </row>
    <row r="232" spans="2:5">
      <c r="B232" s="217" t="s">
        <v>991</v>
      </c>
      <c r="C232" s="214">
        <v>4399577</v>
      </c>
      <c r="D232" s="214">
        <v>4399577</v>
      </c>
      <c r="E232" s="214">
        <v>0</v>
      </c>
    </row>
    <row r="233" spans="2:5">
      <c r="B233" s="218" t="s">
        <v>992</v>
      </c>
      <c r="C233" s="214">
        <v>4399577</v>
      </c>
      <c r="D233" s="214">
        <v>4399577</v>
      </c>
      <c r="E233" s="214">
        <v>0</v>
      </c>
    </row>
    <row r="234" spans="2:5">
      <c r="B234" s="217" t="s">
        <v>1131</v>
      </c>
      <c r="C234" s="214">
        <v>6558125</v>
      </c>
      <c r="D234" s="214">
        <v>2538359.75</v>
      </c>
      <c r="E234" s="214">
        <v>2258059.1800000002</v>
      </c>
    </row>
    <row r="235" spans="2:5">
      <c r="B235" s="218" t="s">
        <v>1132</v>
      </c>
      <c r="C235" s="214">
        <v>6558125</v>
      </c>
      <c r="D235" s="214">
        <v>2538359.75</v>
      </c>
      <c r="E235" s="214">
        <v>2258059.1800000002</v>
      </c>
    </row>
    <row r="236" spans="2:5">
      <c r="B236" s="217" t="s">
        <v>4158</v>
      </c>
      <c r="C236" s="214">
        <v>15803901</v>
      </c>
      <c r="D236" s="214">
        <v>4542758.38</v>
      </c>
      <c r="E236" s="214">
        <v>3984145.1900000004</v>
      </c>
    </row>
    <row r="237" spans="2:5">
      <c r="B237" s="218" t="s">
        <v>1133</v>
      </c>
      <c r="C237" s="214">
        <v>4595200</v>
      </c>
      <c r="D237" s="214">
        <v>2020799.94</v>
      </c>
      <c r="E237" s="214">
        <v>1462187.49</v>
      </c>
    </row>
    <row r="238" spans="2:5">
      <c r="B238" s="218" t="s">
        <v>1459</v>
      </c>
      <c r="C238" s="214">
        <v>11208701</v>
      </c>
      <c r="D238" s="214">
        <v>2521958.44</v>
      </c>
      <c r="E238" s="214">
        <v>2521957.7000000002</v>
      </c>
    </row>
    <row r="239" spans="2:5">
      <c r="B239" s="217" t="s">
        <v>316</v>
      </c>
      <c r="C239" s="214">
        <v>32634467</v>
      </c>
      <c r="D239" s="214">
        <v>45711819.759999998</v>
      </c>
      <c r="E239" s="214">
        <v>38144965.850000001</v>
      </c>
    </row>
    <row r="240" spans="2:5">
      <c r="B240" s="218" t="s">
        <v>647</v>
      </c>
      <c r="C240" s="214">
        <v>32634467</v>
      </c>
      <c r="D240" s="214">
        <v>45711819.759999998</v>
      </c>
      <c r="E240" s="214">
        <v>38144965.850000001</v>
      </c>
    </row>
    <row r="241" spans="2:5">
      <c r="B241" s="217" t="s">
        <v>1134</v>
      </c>
      <c r="C241" s="214">
        <v>17766826</v>
      </c>
      <c r="D241" s="214">
        <v>9080084.3200000003</v>
      </c>
      <c r="E241" s="214">
        <v>6345783.7699999996</v>
      </c>
    </row>
    <row r="242" spans="2:5">
      <c r="B242" s="218" t="s">
        <v>1135</v>
      </c>
      <c r="C242" s="214">
        <v>6558125</v>
      </c>
      <c r="D242" s="214">
        <v>6558125</v>
      </c>
      <c r="E242" s="214">
        <v>3823826.09</v>
      </c>
    </row>
    <row r="243" spans="2:5">
      <c r="B243" s="218" t="s">
        <v>1460</v>
      </c>
      <c r="C243" s="214">
        <v>11208701</v>
      </c>
      <c r="D243" s="214">
        <v>2521959.3199999998</v>
      </c>
      <c r="E243" s="214">
        <v>2521957.6800000002</v>
      </c>
    </row>
    <row r="244" spans="2:5">
      <c r="B244" s="217" t="s">
        <v>1136</v>
      </c>
      <c r="C244" s="214">
        <v>15803901</v>
      </c>
      <c r="D244" s="214">
        <v>3677758.67</v>
      </c>
      <c r="E244" s="214">
        <v>3670757.67</v>
      </c>
    </row>
    <row r="245" spans="2:5">
      <c r="B245" s="218" t="s">
        <v>1137</v>
      </c>
      <c r="C245" s="214">
        <v>4595200</v>
      </c>
      <c r="D245" s="214">
        <v>1148799.99</v>
      </c>
      <c r="E245" s="214">
        <v>1148799.99</v>
      </c>
    </row>
    <row r="246" spans="2:5">
      <c r="B246" s="218" t="s">
        <v>1461</v>
      </c>
      <c r="C246" s="214">
        <v>11208701</v>
      </c>
      <c r="D246" s="214">
        <v>2528958.6800000002</v>
      </c>
      <c r="E246" s="214">
        <v>2521957.6800000002</v>
      </c>
    </row>
    <row r="247" spans="2:5">
      <c r="B247" s="217" t="s">
        <v>1462</v>
      </c>
      <c r="C247" s="214">
        <v>11208701</v>
      </c>
      <c r="D247" s="214">
        <v>2528958.6800000002</v>
      </c>
      <c r="E247" s="214">
        <v>2521957.6800000002</v>
      </c>
    </row>
    <row r="248" spans="2:5">
      <c r="B248" s="218" t="s">
        <v>1463</v>
      </c>
      <c r="C248" s="214">
        <v>11208701</v>
      </c>
      <c r="D248" s="214">
        <v>2528958.6800000002</v>
      </c>
      <c r="E248" s="214">
        <v>2521957.6800000002</v>
      </c>
    </row>
    <row r="249" spans="2:5">
      <c r="B249" s="217" t="s">
        <v>1464</v>
      </c>
      <c r="C249" s="214">
        <v>6731551</v>
      </c>
      <c r="D249" s="214">
        <v>1514599.55</v>
      </c>
      <c r="E249" s="214">
        <v>1514598.91</v>
      </c>
    </row>
    <row r="250" spans="2:5">
      <c r="B250" s="218" t="s">
        <v>1465</v>
      </c>
      <c r="C250" s="214">
        <v>6731551</v>
      </c>
      <c r="D250" s="214">
        <v>1514599.55</v>
      </c>
      <c r="E250" s="214">
        <v>1514598.91</v>
      </c>
    </row>
    <row r="251" spans="2:5">
      <c r="B251" s="217" t="s">
        <v>1466</v>
      </c>
      <c r="C251" s="214">
        <v>6731551</v>
      </c>
      <c r="D251" s="214">
        <v>1514599.55</v>
      </c>
      <c r="E251" s="214">
        <v>1514598.91</v>
      </c>
    </row>
    <row r="252" spans="2:5">
      <c r="B252" s="218" t="s">
        <v>1467</v>
      </c>
      <c r="C252" s="214">
        <v>6731551</v>
      </c>
      <c r="D252" s="214">
        <v>1514599.55</v>
      </c>
      <c r="E252" s="214">
        <v>1514598.91</v>
      </c>
    </row>
    <row r="253" spans="2:5">
      <c r="B253" s="217" t="s">
        <v>4157</v>
      </c>
      <c r="C253" s="214">
        <v>11208701</v>
      </c>
      <c r="D253" s="214">
        <v>2521958.2200000002</v>
      </c>
      <c r="E253" s="214">
        <v>2521957.64</v>
      </c>
    </row>
    <row r="254" spans="2:5">
      <c r="B254" s="218" t="s">
        <v>1468</v>
      </c>
      <c r="C254" s="214">
        <v>11208701</v>
      </c>
      <c r="D254" s="214">
        <v>2521958.2200000002</v>
      </c>
      <c r="E254" s="214">
        <v>2521957.64</v>
      </c>
    </row>
    <row r="255" spans="2:5">
      <c r="B255" s="217" t="s">
        <v>2127</v>
      </c>
      <c r="C255" s="214">
        <v>3541293</v>
      </c>
      <c r="D255" s="214">
        <v>3788435</v>
      </c>
      <c r="E255" s="214">
        <v>3788434.01</v>
      </c>
    </row>
    <row r="256" spans="2:5">
      <c r="B256" s="218" t="s">
        <v>2128</v>
      </c>
      <c r="C256" s="214">
        <v>3541293</v>
      </c>
      <c r="D256" s="214">
        <v>3788435</v>
      </c>
      <c r="E256" s="214">
        <v>3788434.01</v>
      </c>
    </row>
    <row r="257" spans="2:5">
      <c r="B257" s="217" t="s">
        <v>4156</v>
      </c>
      <c r="C257" s="214">
        <v>11208701</v>
      </c>
      <c r="D257" s="214">
        <v>2521958.23</v>
      </c>
      <c r="E257" s="214">
        <v>2521957.65</v>
      </c>
    </row>
    <row r="258" spans="2:5">
      <c r="B258" s="218" t="s">
        <v>1469</v>
      </c>
      <c r="C258" s="214">
        <v>11208701</v>
      </c>
      <c r="D258" s="214">
        <v>2521958.23</v>
      </c>
      <c r="E258" s="214">
        <v>2521957.65</v>
      </c>
    </row>
    <row r="259" spans="2:5">
      <c r="B259" s="217" t="s">
        <v>317</v>
      </c>
      <c r="C259" s="214">
        <v>1128082</v>
      </c>
      <c r="D259" s="214">
        <v>1128082</v>
      </c>
      <c r="E259" s="214">
        <v>0</v>
      </c>
    </row>
    <row r="260" spans="2:5">
      <c r="B260" s="218" t="s">
        <v>648</v>
      </c>
      <c r="C260" s="214">
        <v>1128082</v>
      </c>
      <c r="D260" s="214">
        <v>1128082</v>
      </c>
      <c r="E260" s="214">
        <v>0</v>
      </c>
    </row>
    <row r="261" spans="2:5">
      <c r="B261" s="217" t="s">
        <v>1470</v>
      </c>
      <c r="C261" s="214">
        <v>11208701</v>
      </c>
      <c r="D261" s="214">
        <v>2552835.29</v>
      </c>
      <c r="E261" s="214">
        <v>2552834.66</v>
      </c>
    </row>
    <row r="262" spans="2:5">
      <c r="B262" s="218" t="s">
        <v>1471</v>
      </c>
      <c r="C262" s="214">
        <v>11208701</v>
      </c>
      <c r="D262" s="214">
        <v>2552835.29</v>
      </c>
      <c r="E262" s="214">
        <v>2552834.66</v>
      </c>
    </row>
    <row r="263" spans="2:5">
      <c r="B263" s="217" t="s">
        <v>1472</v>
      </c>
      <c r="C263" s="214">
        <v>12486882</v>
      </c>
      <c r="D263" s="214">
        <v>2750454.35</v>
      </c>
      <c r="E263" s="214">
        <v>2750453.87</v>
      </c>
    </row>
    <row r="264" spans="2:5">
      <c r="B264" s="218" t="s">
        <v>1473</v>
      </c>
      <c r="C264" s="214">
        <v>12486882</v>
      </c>
      <c r="D264" s="214">
        <v>2750454.35</v>
      </c>
      <c r="E264" s="214">
        <v>2750453.87</v>
      </c>
    </row>
    <row r="265" spans="2:5">
      <c r="B265" s="217" t="s">
        <v>4287</v>
      </c>
      <c r="C265" s="214">
        <v>0</v>
      </c>
      <c r="D265" s="214">
        <v>129872000</v>
      </c>
      <c r="E265" s="214">
        <v>129871140.26000001</v>
      </c>
    </row>
    <row r="266" spans="2:5">
      <c r="B266" s="218" t="s">
        <v>4286</v>
      </c>
      <c r="C266" s="214">
        <v>0</v>
      </c>
      <c r="D266" s="214">
        <v>129872000</v>
      </c>
      <c r="E266" s="214">
        <v>129871140.26000001</v>
      </c>
    </row>
    <row r="267" spans="2:5">
      <c r="B267" s="217" t="s">
        <v>1474</v>
      </c>
      <c r="C267" s="214">
        <v>11208701</v>
      </c>
      <c r="D267" s="214">
        <v>2552835.29</v>
      </c>
      <c r="E267" s="214">
        <v>2552834.66</v>
      </c>
    </row>
    <row r="268" spans="2:5">
      <c r="B268" s="218" t="s">
        <v>1475</v>
      </c>
      <c r="C268" s="214">
        <v>11208701</v>
      </c>
      <c r="D268" s="214">
        <v>2552835.29</v>
      </c>
      <c r="E268" s="214">
        <v>2552834.66</v>
      </c>
    </row>
    <row r="269" spans="2:5">
      <c r="B269" s="217" t="s">
        <v>1476</v>
      </c>
      <c r="C269" s="214">
        <v>6731551</v>
      </c>
      <c r="D269" s="214">
        <v>1511939.83</v>
      </c>
      <c r="E269" s="214">
        <v>1511939.77</v>
      </c>
    </row>
    <row r="270" spans="2:5">
      <c r="B270" s="218" t="s">
        <v>1477</v>
      </c>
      <c r="C270" s="214">
        <v>6731551</v>
      </c>
      <c r="D270" s="214">
        <v>1511939.83</v>
      </c>
      <c r="E270" s="214">
        <v>1511939.77</v>
      </c>
    </row>
    <row r="271" spans="2:5">
      <c r="B271" s="217" t="s">
        <v>1478</v>
      </c>
      <c r="C271" s="214">
        <v>6731551</v>
      </c>
      <c r="D271" s="214">
        <v>1514598.82</v>
      </c>
      <c r="E271" s="214">
        <v>1514598.56</v>
      </c>
    </row>
    <row r="272" spans="2:5">
      <c r="B272" s="218" t="s">
        <v>1479</v>
      </c>
      <c r="C272" s="214">
        <v>6731551</v>
      </c>
      <c r="D272" s="214">
        <v>1514598.82</v>
      </c>
      <c r="E272" s="214">
        <v>1514598.56</v>
      </c>
    </row>
    <row r="273" spans="2:5">
      <c r="B273" s="217" t="s">
        <v>4155</v>
      </c>
      <c r="C273" s="214">
        <v>11208701</v>
      </c>
      <c r="D273" s="214">
        <v>2521958.23</v>
      </c>
      <c r="E273" s="214">
        <v>2521957.66</v>
      </c>
    </row>
    <row r="274" spans="2:5">
      <c r="B274" s="218" t="s">
        <v>1480</v>
      </c>
      <c r="C274" s="214">
        <v>11208701</v>
      </c>
      <c r="D274" s="214">
        <v>2521958.23</v>
      </c>
      <c r="E274" s="214">
        <v>2521957.66</v>
      </c>
    </row>
    <row r="275" spans="2:5">
      <c r="B275" s="217" t="s">
        <v>970</v>
      </c>
      <c r="C275" s="214">
        <v>2577611</v>
      </c>
      <c r="D275" s="214">
        <v>0</v>
      </c>
      <c r="E275" s="214">
        <v>0</v>
      </c>
    </row>
    <row r="276" spans="2:5">
      <c r="B276" s="218" t="s">
        <v>971</v>
      </c>
      <c r="C276" s="214">
        <v>2577611</v>
      </c>
      <c r="D276" s="214">
        <v>0</v>
      </c>
      <c r="E276" s="214">
        <v>0</v>
      </c>
    </row>
    <row r="277" spans="2:5">
      <c r="B277" s="217" t="s">
        <v>2683</v>
      </c>
      <c r="C277" s="214">
        <v>6731551</v>
      </c>
      <c r="D277" s="214">
        <v>1514598.82</v>
      </c>
      <c r="E277" s="214">
        <v>1514598.56</v>
      </c>
    </row>
    <row r="278" spans="2:5">
      <c r="B278" s="218" t="s">
        <v>1481</v>
      </c>
      <c r="C278" s="214">
        <v>6731551</v>
      </c>
      <c r="D278" s="214">
        <v>1514598.82</v>
      </c>
      <c r="E278" s="214">
        <v>1514598.56</v>
      </c>
    </row>
    <row r="279" spans="2:5">
      <c r="B279" s="217" t="s">
        <v>2684</v>
      </c>
      <c r="C279" s="214">
        <v>11208701</v>
      </c>
      <c r="D279" s="214">
        <v>2521958.2200000002</v>
      </c>
      <c r="E279" s="214">
        <v>2521957.64</v>
      </c>
    </row>
    <row r="280" spans="2:5">
      <c r="B280" s="218" t="s">
        <v>1482</v>
      </c>
      <c r="C280" s="214">
        <v>11208701</v>
      </c>
      <c r="D280" s="214">
        <v>2521958.2200000002</v>
      </c>
      <c r="E280" s="214">
        <v>2521957.64</v>
      </c>
    </row>
    <row r="281" spans="2:5">
      <c r="B281" s="217" t="s">
        <v>1483</v>
      </c>
      <c r="C281" s="214">
        <v>4768626</v>
      </c>
      <c r="D281" s="214">
        <v>4768626</v>
      </c>
      <c r="E281" s="214">
        <v>1074767.44</v>
      </c>
    </row>
    <row r="282" spans="2:5">
      <c r="B282" s="218" t="s">
        <v>1484</v>
      </c>
      <c r="C282" s="214">
        <v>4768626</v>
      </c>
      <c r="D282" s="214">
        <v>4768626</v>
      </c>
      <c r="E282" s="214">
        <v>1074767.44</v>
      </c>
    </row>
    <row r="283" spans="2:5">
      <c r="B283" s="217" t="s">
        <v>4154</v>
      </c>
      <c r="C283" s="214">
        <v>11208701</v>
      </c>
      <c r="D283" s="214">
        <v>6000000</v>
      </c>
      <c r="E283" s="214">
        <v>2524843.48</v>
      </c>
    </row>
    <row r="284" spans="2:5">
      <c r="B284" s="218" t="s">
        <v>1485</v>
      </c>
      <c r="C284" s="214">
        <v>11208701</v>
      </c>
      <c r="D284" s="214">
        <v>6000000</v>
      </c>
      <c r="E284" s="214">
        <v>2524843.48</v>
      </c>
    </row>
    <row r="285" spans="2:5">
      <c r="B285" s="217" t="s">
        <v>993</v>
      </c>
      <c r="C285" s="214">
        <v>9725826</v>
      </c>
      <c r="D285" s="214">
        <v>1</v>
      </c>
      <c r="E285" s="214">
        <v>0</v>
      </c>
    </row>
    <row r="286" spans="2:5">
      <c r="B286" s="218" t="s">
        <v>994</v>
      </c>
      <c r="C286" s="214">
        <v>9725826</v>
      </c>
      <c r="D286" s="214">
        <v>1</v>
      </c>
      <c r="E286" s="214">
        <v>0</v>
      </c>
    </row>
    <row r="287" spans="2:5">
      <c r="B287" s="217" t="s">
        <v>1486</v>
      </c>
      <c r="C287" s="214">
        <v>6731551</v>
      </c>
      <c r="D287" s="214">
        <v>6731551</v>
      </c>
      <c r="E287" s="214">
        <v>1513028.19</v>
      </c>
    </row>
    <row r="288" spans="2:5">
      <c r="B288" s="218" t="s">
        <v>1487</v>
      </c>
      <c r="C288" s="214">
        <v>6731551</v>
      </c>
      <c r="D288" s="214">
        <v>6731551</v>
      </c>
      <c r="E288" s="214">
        <v>1513028.19</v>
      </c>
    </row>
    <row r="289" spans="2:5">
      <c r="B289" s="217" t="s">
        <v>1488</v>
      </c>
      <c r="C289" s="214">
        <v>6731551</v>
      </c>
      <c r="D289" s="214">
        <v>6731551</v>
      </c>
      <c r="E289" s="214">
        <v>1513028.19</v>
      </c>
    </row>
    <row r="290" spans="2:5">
      <c r="B290" s="218" t="s">
        <v>1489</v>
      </c>
      <c r="C290" s="214">
        <v>6731551</v>
      </c>
      <c r="D290" s="214">
        <v>6731551</v>
      </c>
      <c r="E290" s="214">
        <v>1513028.19</v>
      </c>
    </row>
    <row r="291" spans="2:5">
      <c r="B291" s="217" t="s">
        <v>4153</v>
      </c>
      <c r="C291" s="214">
        <v>6731551</v>
      </c>
      <c r="D291" s="214">
        <v>6731551</v>
      </c>
      <c r="E291" s="214">
        <v>1513028.19</v>
      </c>
    </row>
    <row r="292" spans="2:5">
      <c r="B292" s="218" t="s">
        <v>1490</v>
      </c>
      <c r="C292" s="214">
        <v>6731551</v>
      </c>
      <c r="D292" s="214">
        <v>6731551</v>
      </c>
      <c r="E292" s="214">
        <v>1513028.19</v>
      </c>
    </row>
    <row r="293" spans="2:5">
      <c r="B293" s="217" t="s">
        <v>318</v>
      </c>
      <c r="C293" s="214">
        <v>13121127</v>
      </c>
      <c r="D293" s="214">
        <v>20172761.77</v>
      </c>
      <c r="E293" s="214">
        <v>16138207.810000001</v>
      </c>
    </row>
    <row r="294" spans="2:5">
      <c r="B294" s="218" t="s">
        <v>649</v>
      </c>
      <c r="C294" s="214">
        <v>13121127</v>
      </c>
      <c r="D294" s="214">
        <v>20172761.77</v>
      </c>
      <c r="E294" s="214">
        <v>16138207.810000001</v>
      </c>
    </row>
    <row r="295" spans="2:5">
      <c r="B295" s="217" t="s">
        <v>2561</v>
      </c>
      <c r="C295" s="214">
        <v>40905162</v>
      </c>
      <c r="D295" s="214">
        <v>26016633</v>
      </c>
      <c r="E295" s="214">
        <v>26015261</v>
      </c>
    </row>
    <row r="296" spans="2:5">
      <c r="B296" s="218" t="s">
        <v>2562</v>
      </c>
      <c r="C296" s="214">
        <v>40905162</v>
      </c>
      <c r="D296" s="214">
        <v>26016633</v>
      </c>
      <c r="E296" s="214">
        <v>26015261</v>
      </c>
    </row>
    <row r="297" spans="2:5">
      <c r="B297" s="217" t="s">
        <v>4152</v>
      </c>
      <c r="C297" s="214">
        <v>7182588</v>
      </c>
      <c r="D297" s="214">
        <v>10429519</v>
      </c>
      <c r="E297" s="214">
        <v>10000000</v>
      </c>
    </row>
    <row r="298" spans="2:5">
      <c r="B298" s="218" t="s">
        <v>2797</v>
      </c>
      <c r="C298" s="214">
        <v>7182588</v>
      </c>
      <c r="D298" s="214">
        <v>10429519</v>
      </c>
      <c r="E298" s="214">
        <v>10000000</v>
      </c>
    </row>
    <row r="299" spans="2:5">
      <c r="B299" s="217" t="s">
        <v>319</v>
      </c>
      <c r="C299" s="214">
        <v>2319973</v>
      </c>
      <c r="D299" s="214">
        <v>20815372</v>
      </c>
      <c r="E299" s="214">
        <v>13122010.43</v>
      </c>
    </row>
    <row r="300" spans="2:5">
      <c r="B300" s="218" t="s">
        <v>650</v>
      </c>
      <c r="C300" s="214">
        <v>2319973</v>
      </c>
      <c r="D300" s="214">
        <v>20815372</v>
      </c>
      <c r="E300" s="214">
        <v>13122010.43</v>
      </c>
    </row>
    <row r="301" spans="2:5">
      <c r="B301" s="217" t="s">
        <v>2563</v>
      </c>
      <c r="C301" s="214">
        <v>26247133</v>
      </c>
      <c r="D301" s="214">
        <v>24514942</v>
      </c>
      <c r="E301" s="214">
        <v>24475808</v>
      </c>
    </row>
    <row r="302" spans="2:5">
      <c r="B302" s="218" t="s">
        <v>2564</v>
      </c>
      <c r="C302" s="214">
        <v>26247133</v>
      </c>
      <c r="D302" s="214">
        <v>24514942</v>
      </c>
      <c r="E302" s="214">
        <v>24475808</v>
      </c>
    </row>
    <row r="303" spans="2:5">
      <c r="B303" s="217" t="s">
        <v>2825</v>
      </c>
      <c r="C303" s="214">
        <v>19209896</v>
      </c>
      <c r="D303" s="214">
        <v>12486433</v>
      </c>
      <c r="E303" s="214">
        <v>10000000</v>
      </c>
    </row>
    <row r="304" spans="2:5">
      <c r="B304" s="218" t="s">
        <v>2565</v>
      </c>
      <c r="C304" s="214">
        <v>19209896</v>
      </c>
      <c r="D304" s="214">
        <v>12486433</v>
      </c>
      <c r="E304" s="214">
        <v>10000000</v>
      </c>
    </row>
    <row r="305" spans="2:5">
      <c r="B305" s="217" t="s">
        <v>320</v>
      </c>
      <c r="C305" s="214">
        <v>27482841</v>
      </c>
      <c r="D305" s="214">
        <v>19151482.530000001</v>
      </c>
      <c r="E305" s="214">
        <v>10652585.050000001</v>
      </c>
    </row>
    <row r="306" spans="2:5">
      <c r="B306" s="218" t="s">
        <v>651</v>
      </c>
      <c r="C306" s="214">
        <v>27482841</v>
      </c>
      <c r="D306" s="214">
        <v>19151482.530000001</v>
      </c>
      <c r="E306" s="214">
        <v>10652585.050000001</v>
      </c>
    </row>
    <row r="307" spans="2:5">
      <c r="B307" s="217" t="s">
        <v>4151</v>
      </c>
      <c r="C307" s="214">
        <v>34784128</v>
      </c>
      <c r="D307" s="214">
        <v>29082313</v>
      </c>
      <c r="E307" s="214">
        <v>28969365.800000001</v>
      </c>
    </row>
    <row r="308" spans="2:5">
      <c r="B308" s="218" t="s">
        <v>2566</v>
      </c>
      <c r="C308" s="214">
        <v>34784128</v>
      </c>
      <c r="D308" s="214">
        <v>29082313</v>
      </c>
      <c r="E308" s="214">
        <v>28969365.800000001</v>
      </c>
    </row>
    <row r="309" spans="2:5">
      <c r="B309" s="217" t="s">
        <v>2567</v>
      </c>
      <c r="C309" s="214">
        <v>22720139</v>
      </c>
      <c r="D309" s="214">
        <v>14500000</v>
      </c>
      <c r="E309" s="214">
        <v>14500000</v>
      </c>
    </row>
    <row r="310" spans="2:5">
      <c r="B310" s="218" t="s">
        <v>2568</v>
      </c>
      <c r="C310" s="214">
        <v>22720139</v>
      </c>
      <c r="D310" s="214">
        <v>14500000</v>
      </c>
      <c r="E310" s="214">
        <v>14500000</v>
      </c>
    </row>
    <row r="311" spans="2:5">
      <c r="B311" s="217" t="s">
        <v>2745</v>
      </c>
      <c r="C311" s="214">
        <v>21987234</v>
      </c>
      <c r="D311" s="214">
        <v>14291701</v>
      </c>
      <c r="E311" s="214">
        <v>14291700</v>
      </c>
    </row>
    <row r="312" spans="2:5">
      <c r="B312" s="218" t="s">
        <v>2746</v>
      </c>
      <c r="C312" s="214">
        <v>21987234</v>
      </c>
      <c r="D312" s="214">
        <v>14291701</v>
      </c>
      <c r="E312" s="214">
        <v>14291700</v>
      </c>
    </row>
    <row r="313" spans="2:5">
      <c r="B313" s="217" t="s">
        <v>4150</v>
      </c>
      <c r="C313" s="214">
        <v>176434313</v>
      </c>
      <c r="D313" s="214">
        <v>497676083</v>
      </c>
      <c r="E313" s="214">
        <v>397659067.26999998</v>
      </c>
    </row>
    <row r="314" spans="2:5">
      <c r="B314" s="218" t="s">
        <v>652</v>
      </c>
      <c r="C314" s="214">
        <v>176434313</v>
      </c>
      <c r="D314" s="214">
        <v>497676083</v>
      </c>
      <c r="E314" s="214">
        <v>397659067.26999998</v>
      </c>
    </row>
    <row r="315" spans="2:5">
      <c r="B315" s="217" t="s">
        <v>321</v>
      </c>
      <c r="C315" s="214">
        <v>22265414</v>
      </c>
      <c r="D315" s="214">
        <v>14269404</v>
      </c>
      <c r="E315" s="214">
        <v>13563774.560000001</v>
      </c>
    </row>
    <row r="316" spans="2:5">
      <c r="B316" s="218" t="s">
        <v>653</v>
      </c>
      <c r="C316" s="214">
        <v>22265414</v>
      </c>
      <c r="D316" s="214">
        <v>14269404</v>
      </c>
      <c r="E316" s="214">
        <v>13563774.560000001</v>
      </c>
    </row>
    <row r="317" spans="2:5">
      <c r="B317" s="217" t="s">
        <v>322</v>
      </c>
      <c r="C317" s="214">
        <v>49012470</v>
      </c>
      <c r="D317" s="214">
        <v>41847067</v>
      </c>
      <c r="E317" s="214">
        <v>41846974.140000001</v>
      </c>
    </row>
    <row r="318" spans="2:5">
      <c r="B318" s="218" t="s">
        <v>654</v>
      </c>
      <c r="C318" s="214">
        <v>49012470</v>
      </c>
      <c r="D318" s="214">
        <v>41847067</v>
      </c>
      <c r="E318" s="214">
        <v>41846974.140000001</v>
      </c>
    </row>
    <row r="319" spans="2:5">
      <c r="B319" s="217" t="s">
        <v>323</v>
      </c>
      <c r="C319" s="214">
        <v>65937560</v>
      </c>
      <c r="D319" s="214">
        <v>56352700</v>
      </c>
      <c r="E319" s="214">
        <v>54220381.149999999</v>
      </c>
    </row>
    <row r="320" spans="2:5">
      <c r="B320" s="218" t="s">
        <v>655</v>
      </c>
      <c r="C320" s="214">
        <v>65937560</v>
      </c>
      <c r="D320" s="214">
        <v>56352700</v>
      </c>
      <c r="E320" s="214">
        <v>54220381.149999999</v>
      </c>
    </row>
    <row r="321" spans="2:5">
      <c r="B321" s="217" t="s">
        <v>3714</v>
      </c>
      <c r="C321" s="214">
        <v>0</v>
      </c>
      <c r="D321" s="214">
        <v>56315658.020000003</v>
      </c>
      <c r="E321" s="214">
        <v>56315658.020000003</v>
      </c>
    </row>
    <row r="322" spans="2:5">
      <c r="B322" s="218" t="s">
        <v>3713</v>
      </c>
      <c r="C322" s="214">
        <v>0</v>
      </c>
      <c r="D322" s="214">
        <v>56315658.020000003</v>
      </c>
      <c r="E322" s="214">
        <v>56315658.020000003</v>
      </c>
    </row>
    <row r="323" spans="2:5">
      <c r="B323" s="217" t="s">
        <v>4149</v>
      </c>
      <c r="C323" s="214">
        <v>0</v>
      </c>
      <c r="D323" s="214">
        <v>1875829.6</v>
      </c>
      <c r="E323" s="214">
        <v>0</v>
      </c>
    </row>
    <row r="324" spans="2:5">
      <c r="B324" s="218" t="s">
        <v>3598</v>
      </c>
      <c r="C324" s="214">
        <v>0</v>
      </c>
      <c r="D324" s="214">
        <v>1875829.6</v>
      </c>
      <c r="E324" s="214">
        <v>0</v>
      </c>
    </row>
    <row r="325" spans="2:5">
      <c r="B325" s="217" t="s">
        <v>2747</v>
      </c>
      <c r="C325" s="214">
        <v>4500310</v>
      </c>
      <c r="D325" s="214">
        <v>13402113</v>
      </c>
      <c r="E325" s="214">
        <v>10051584.199999999</v>
      </c>
    </row>
    <row r="326" spans="2:5">
      <c r="B326" s="218" t="s">
        <v>2748</v>
      </c>
      <c r="C326" s="214">
        <v>4500310</v>
      </c>
      <c r="D326" s="214">
        <v>13402113</v>
      </c>
      <c r="E326" s="214">
        <v>10051584.199999999</v>
      </c>
    </row>
    <row r="327" spans="2:5">
      <c r="B327" s="217" t="s">
        <v>3597</v>
      </c>
      <c r="C327" s="214">
        <v>0</v>
      </c>
      <c r="D327" s="214">
        <v>1875829.6</v>
      </c>
      <c r="E327" s="214">
        <v>0</v>
      </c>
    </row>
    <row r="328" spans="2:5">
      <c r="B328" s="218" t="s">
        <v>3596</v>
      </c>
      <c r="C328" s="214">
        <v>0</v>
      </c>
      <c r="D328" s="214">
        <v>1875829.6</v>
      </c>
      <c r="E328" s="214">
        <v>0</v>
      </c>
    </row>
    <row r="329" spans="2:5">
      <c r="B329" s="217" t="s">
        <v>3595</v>
      </c>
      <c r="C329" s="214">
        <v>0</v>
      </c>
      <c r="D329" s="214">
        <v>1332377.8899999999</v>
      </c>
      <c r="E329" s="214">
        <v>0</v>
      </c>
    </row>
    <row r="330" spans="2:5">
      <c r="B330" s="218" t="s">
        <v>3594</v>
      </c>
      <c r="C330" s="214">
        <v>0</v>
      </c>
      <c r="D330" s="214">
        <v>1332377.8899999999</v>
      </c>
      <c r="E330" s="214">
        <v>0</v>
      </c>
    </row>
    <row r="331" spans="2:5">
      <c r="B331" s="217" t="s">
        <v>3593</v>
      </c>
      <c r="C331" s="214">
        <v>0</v>
      </c>
      <c r="D331" s="214">
        <v>1875829.6</v>
      </c>
      <c r="E331" s="214">
        <v>0</v>
      </c>
    </row>
    <row r="332" spans="2:5">
      <c r="B332" s="218" t="s">
        <v>3592</v>
      </c>
      <c r="C332" s="214">
        <v>0</v>
      </c>
      <c r="D332" s="214">
        <v>1875829.6</v>
      </c>
      <c r="E332" s="214">
        <v>0</v>
      </c>
    </row>
    <row r="333" spans="2:5">
      <c r="B333" s="217" t="s">
        <v>4148</v>
      </c>
      <c r="C333" s="214">
        <v>0</v>
      </c>
      <c r="D333" s="214">
        <v>1332377.8899999999</v>
      </c>
      <c r="E333" s="214">
        <v>0</v>
      </c>
    </row>
    <row r="334" spans="2:5">
      <c r="B334" s="218" t="s">
        <v>3591</v>
      </c>
      <c r="C334" s="214">
        <v>0</v>
      </c>
      <c r="D334" s="214">
        <v>1332377.8899999999</v>
      </c>
      <c r="E334" s="214">
        <v>0</v>
      </c>
    </row>
    <row r="335" spans="2:5">
      <c r="B335" s="217" t="s">
        <v>1059</v>
      </c>
      <c r="C335" s="214">
        <v>82754281</v>
      </c>
      <c r="D335" s="214">
        <v>48069427.230000004</v>
      </c>
      <c r="E335" s="214">
        <v>44068737.599999994</v>
      </c>
    </row>
    <row r="336" spans="2:5">
      <c r="B336" s="218" t="s">
        <v>1060</v>
      </c>
      <c r="C336" s="214">
        <v>82754281</v>
      </c>
      <c r="D336" s="214">
        <v>48069427.230000004</v>
      </c>
      <c r="E336" s="214">
        <v>44068737.599999994</v>
      </c>
    </row>
    <row r="337" spans="2:5">
      <c r="B337" s="217" t="s">
        <v>4147</v>
      </c>
      <c r="C337" s="214">
        <v>0</v>
      </c>
      <c r="D337" s="214">
        <v>6462001</v>
      </c>
      <c r="E337" s="214">
        <v>0</v>
      </c>
    </row>
    <row r="338" spans="2:5">
      <c r="B338" s="218" t="s">
        <v>3094</v>
      </c>
      <c r="C338" s="214">
        <v>0</v>
      </c>
      <c r="D338" s="214">
        <v>6462001</v>
      </c>
      <c r="E338" s="214">
        <v>0</v>
      </c>
    </row>
    <row r="339" spans="2:5">
      <c r="B339" s="217" t="s">
        <v>3590</v>
      </c>
      <c r="C339" s="214">
        <v>0</v>
      </c>
      <c r="D339" s="214">
        <v>1875829.6</v>
      </c>
      <c r="E339" s="214">
        <v>0</v>
      </c>
    </row>
    <row r="340" spans="2:5">
      <c r="B340" s="218" t="s">
        <v>3589</v>
      </c>
      <c r="C340" s="214">
        <v>0</v>
      </c>
      <c r="D340" s="214">
        <v>1875829.6</v>
      </c>
      <c r="E340" s="214">
        <v>0</v>
      </c>
    </row>
    <row r="341" spans="2:5">
      <c r="B341" s="217" t="s">
        <v>3588</v>
      </c>
      <c r="C341" s="214">
        <v>0</v>
      </c>
      <c r="D341" s="214">
        <v>1875829.6</v>
      </c>
      <c r="E341" s="214">
        <v>0</v>
      </c>
    </row>
    <row r="342" spans="2:5">
      <c r="B342" s="218" t="s">
        <v>3587</v>
      </c>
      <c r="C342" s="214">
        <v>0</v>
      </c>
      <c r="D342" s="214">
        <v>1875829.6</v>
      </c>
      <c r="E342" s="214">
        <v>0</v>
      </c>
    </row>
    <row r="343" spans="2:5">
      <c r="B343" s="215" t="s">
        <v>283</v>
      </c>
      <c r="C343" s="216">
        <v>0</v>
      </c>
      <c r="D343" s="216">
        <v>1</v>
      </c>
      <c r="E343" s="216">
        <v>0</v>
      </c>
    </row>
    <row r="344" spans="2:5">
      <c r="B344" s="217" t="s">
        <v>2825</v>
      </c>
      <c r="C344" s="214">
        <v>0</v>
      </c>
      <c r="D344" s="214">
        <v>1</v>
      </c>
      <c r="E344" s="214">
        <v>0</v>
      </c>
    </row>
    <row r="345" spans="2:5">
      <c r="B345" s="218" t="s">
        <v>3229</v>
      </c>
      <c r="C345" s="214">
        <v>0</v>
      </c>
      <c r="D345" s="214">
        <v>1</v>
      </c>
      <c r="E345" s="214">
        <v>0</v>
      </c>
    </row>
    <row r="346" spans="2:5">
      <c r="B346" s="215" t="s">
        <v>284</v>
      </c>
      <c r="C346" s="216">
        <v>328970565</v>
      </c>
      <c r="D346" s="216">
        <v>545218003.48000002</v>
      </c>
      <c r="E346" s="216">
        <v>388182237.58000004</v>
      </c>
    </row>
    <row r="347" spans="2:5">
      <c r="B347" s="217" t="s">
        <v>4146</v>
      </c>
      <c r="C347" s="214">
        <v>0</v>
      </c>
      <c r="D347" s="214">
        <v>211000000</v>
      </c>
      <c r="E347" s="214">
        <v>148072633.03</v>
      </c>
    </row>
    <row r="348" spans="2:5">
      <c r="B348" s="218" t="s">
        <v>4211</v>
      </c>
      <c r="C348" s="214">
        <v>0</v>
      </c>
      <c r="D348" s="214">
        <v>211000000</v>
      </c>
      <c r="E348" s="214">
        <v>148072633.03</v>
      </c>
    </row>
    <row r="349" spans="2:5">
      <c r="B349" s="217" t="s">
        <v>324</v>
      </c>
      <c r="C349" s="214">
        <v>328970565</v>
      </c>
      <c r="D349" s="214">
        <v>334218003.48000002</v>
      </c>
      <c r="E349" s="214">
        <v>240109604.55000001</v>
      </c>
    </row>
    <row r="350" spans="2:5">
      <c r="B350" s="218" t="s">
        <v>4211</v>
      </c>
      <c r="C350" s="214">
        <v>328970565</v>
      </c>
      <c r="D350" s="214">
        <v>334218003.48000002</v>
      </c>
      <c r="E350" s="214">
        <v>240109604.55000001</v>
      </c>
    </row>
    <row r="351" spans="2:5">
      <c r="B351" s="213" t="s">
        <v>325</v>
      </c>
      <c r="C351" s="214">
        <v>777689301</v>
      </c>
      <c r="D351" s="214">
        <v>818357838.87</v>
      </c>
      <c r="E351" s="214">
        <v>644900639.18999994</v>
      </c>
    </row>
    <row r="352" spans="2:5">
      <c r="B352" s="215" t="s">
        <v>281</v>
      </c>
      <c r="C352" s="216">
        <v>554005005</v>
      </c>
      <c r="D352" s="216">
        <v>457798113.34999996</v>
      </c>
      <c r="E352" s="216">
        <v>388139602.08999997</v>
      </c>
    </row>
    <row r="353" spans="2:5">
      <c r="B353" s="217" t="s">
        <v>1138</v>
      </c>
      <c r="C353" s="214">
        <v>4628889</v>
      </c>
      <c r="D353" s="214">
        <v>1</v>
      </c>
      <c r="E353" s="214">
        <v>0</v>
      </c>
    </row>
    <row r="354" spans="2:5">
      <c r="B354" s="218" t="s">
        <v>1139</v>
      </c>
      <c r="C354" s="214">
        <v>4628889</v>
      </c>
      <c r="D354" s="214">
        <v>1</v>
      </c>
      <c r="E354" s="214">
        <v>0</v>
      </c>
    </row>
    <row r="355" spans="2:5">
      <c r="B355" s="217" t="s">
        <v>4145</v>
      </c>
      <c r="C355" s="214">
        <v>6606206</v>
      </c>
      <c r="D355" s="214">
        <v>1</v>
      </c>
      <c r="E355" s="214">
        <v>0</v>
      </c>
    </row>
    <row r="356" spans="2:5">
      <c r="B356" s="218" t="s">
        <v>1140</v>
      </c>
      <c r="C356" s="214">
        <v>6606206</v>
      </c>
      <c r="D356" s="214">
        <v>1</v>
      </c>
      <c r="E356" s="214">
        <v>0</v>
      </c>
    </row>
    <row r="357" spans="2:5">
      <c r="B357" s="217" t="s">
        <v>4300</v>
      </c>
      <c r="C357" s="214">
        <v>0</v>
      </c>
      <c r="D357" s="214">
        <v>11694775.609999999</v>
      </c>
      <c r="E357" s="214">
        <v>0</v>
      </c>
    </row>
    <row r="358" spans="2:5">
      <c r="B358" s="218" t="s">
        <v>4301</v>
      </c>
      <c r="C358" s="214">
        <v>0</v>
      </c>
      <c r="D358" s="214">
        <v>11694775.609999999</v>
      </c>
      <c r="E358" s="214">
        <v>0</v>
      </c>
    </row>
    <row r="359" spans="2:5">
      <c r="B359" s="217" t="s">
        <v>2685</v>
      </c>
      <c r="C359" s="214">
        <v>9208476</v>
      </c>
      <c r="D359" s="214">
        <v>11739640.460000001</v>
      </c>
      <c r="E359" s="214">
        <v>5369986.1399999997</v>
      </c>
    </row>
    <row r="360" spans="2:5">
      <c r="B360" s="218" t="s">
        <v>656</v>
      </c>
      <c r="C360" s="214">
        <v>9208476</v>
      </c>
      <c r="D360" s="214">
        <v>11739640.460000001</v>
      </c>
      <c r="E360" s="214">
        <v>5369986.1399999997</v>
      </c>
    </row>
    <row r="361" spans="2:5">
      <c r="B361" s="217" t="s">
        <v>1141</v>
      </c>
      <c r="C361" s="214">
        <v>4628889</v>
      </c>
      <c r="D361" s="214">
        <v>1</v>
      </c>
      <c r="E361" s="214">
        <v>0</v>
      </c>
    </row>
    <row r="362" spans="2:5">
      <c r="B362" s="218" t="s">
        <v>1142</v>
      </c>
      <c r="C362" s="214">
        <v>4628889</v>
      </c>
      <c r="D362" s="214">
        <v>1</v>
      </c>
      <c r="E362" s="214">
        <v>0</v>
      </c>
    </row>
    <row r="363" spans="2:5">
      <c r="B363" s="217" t="s">
        <v>2686</v>
      </c>
      <c r="C363" s="214">
        <v>6606206</v>
      </c>
      <c r="D363" s="214">
        <v>2959796.92</v>
      </c>
      <c r="E363" s="214">
        <v>2959796.92</v>
      </c>
    </row>
    <row r="364" spans="2:5">
      <c r="B364" s="218" t="s">
        <v>1143</v>
      </c>
      <c r="C364" s="214">
        <v>6606206</v>
      </c>
      <c r="D364" s="214">
        <v>2959796.92</v>
      </c>
      <c r="E364" s="214">
        <v>2959796.92</v>
      </c>
    </row>
    <row r="365" spans="2:5">
      <c r="B365" s="217" t="s">
        <v>1144</v>
      </c>
      <c r="C365" s="214">
        <v>12403731</v>
      </c>
      <c r="D365" s="214">
        <v>8000000.71</v>
      </c>
      <c r="E365" s="214">
        <v>4782242.0199999996</v>
      </c>
    </row>
    <row r="366" spans="2:5">
      <c r="B366" s="218" t="s">
        <v>1145</v>
      </c>
      <c r="C366" s="214">
        <v>12403731</v>
      </c>
      <c r="D366" s="214">
        <v>8000000.71</v>
      </c>
      <c r="E366" s="214">
        <v>4782242.0199999996</v>
      </c>
    </row>
    <row r="367" spans="2:5">
      <c r="B367" s="217" t="s">
        <v>4144</v>
      </c>
      <c r="C367" s="214">
        <v>31420146</v>
      </c>
      <c r="D367" s="214">
        <v>11900000</v>
      </c>
      <c r="E367" s="214">
        <v>11899982.98</v>
      </c>
    </row>
    <row r="368" spans="2:5">
      <c r="B368" s="218" t="s">
        <v>2569</v>
      </c>
      <c r="C368" s="214">
        <v>31420146</v>
      </c>
      <c r="D368" s="214">
        <v>11900000</v>
      </c>
      <c r="E368" s="214">
        <v>11899982.98</v>
      </c>
    </row>
    <row r="369" spans="2:5">
      <c r="B369" s="217" t="s">
        <v>1146</v>
      </c>
      <c r="C369" s="214">
        <v>12403731</v>
      </c>
      <c r="D369" s="214">
        <v>1.71</v>
      </c>
      <c r="E369" s="214">
        <v>0</v>
      </c>
    </row>
    <row r="370" spans="2:5">
      <c r="B370" s="218" t="s">
        <v>1147</v>
      </c>
      <c r="C370" s="214">
        <v>12403731</v>
      </c>
      <c r="D370" s="214">
        <v>1.71</v>
      </c>
      <c r="E370" s="214">
        <v>0</v>
      </c>
    </row>
    <row r="371" spans="2:5">
      <c r="B371" s="217" t="s">
        <v>4143</v>
      </c>
      <c r="C371" s="214">
        <v>34454890</v>
      </c>
      <c r="D371" s="214">
        <v>21000000</v>
      </c>
      <c r="E371" s="214">
        <v>21000000</v>
      </c>
    </row>
    <row r="372" spans="2:5">
      <c r="B372" s="218" t="s">
        <v>2570</v>
      </c>
      <c r="C372" s="214">
        <v>34454890</v>
      </c>
      <c r="D372" s="214">
        <v>21000000</v>
      </c>
      <c r="E372" s="214">
        <v>21000000</v>
      </c>
    </row>
    <row r="373" spans="2:5">
      <c r="B373" s="217" t="s">
        <v>326</v>
      </c>
      <c r="C373" s="214">
        <v>3106903</v>
      </c>
      <c r="D373" s="214">
        <v>3899656</v>
      </c>
      <c r="E373" s="214">
        <v>0</v>
      </c>
    </row>
    <row r="374" spans="2:5">
      <c r="B374" s="218" t="s">
        <v>657</v>
      </c>
      <c r="C374" s="214">
        <v>3106903</v>
      </c>
      <c r="D374" s="214">
        <v>3899656</v>
      </c>
      <c r="E374" s="214">
        <v>0</v>
      </c>
    </row>
    <row r="375" spans="2:5">
      <c r="B375" s="217" t="s">
        <v>3293</v>
      </c>
      <c r="C375" s="214">
        <v>0</v>
      </c>
      <c r="D375" s="214">
        <v>2214742.88</v>
      </c>
      <c r="E375" s="214">
        <v>1990341.6</v>
      </c>
    </row>
    <row r="376" spans="2:5">
      <c r="B376" s="218" t="s">
        <v>3292</v>
      </c>
      <c r="C376" s="214">
        <v>0</v>
      </c>
      <c r="D376" s="214">
        <v>2214742.88</v>
      </c>
      <c r="E376" s="214">
        <v>1990341.6</v>
      </c>
    </row>
    <row r="377" spans="2:5">
      <c r="B377" s="217" t="s">
        <v>327</v>
      </c>
      <c r="C377" s="214">
        <v>9185398</v>
      </c>
      <c r="D377" s="214">
        <v>1.92</v>
      </c>
      <c r="E377" s="214">
        <v>0</v>
      </c>
    </row>
    <row r="378" spans="2:5">
      <c r="B378" s="218" t="s">
        <v>658</v>
      </c>
      <c r="C378" s="214">
        <v>9185398</v>
      </c>
      <c r="D378" s="214">
        <v>1.92</v>
      </c>
      <c r="E378" s="214">
        <v>0</v>
      </c>
    </row>
    <row r="379" spans="2:5">
      <c r="B379" s="217" t="s">
        <v>2129</v>
      </c>
      <c r="C379" s="214">
        <v>12576962</v>
      </c>
      <c r="D379" s="214">
        <v>2822495.23</v>
      </c>
      <c r="E379" s="214">
        <v>2822494.05</v>
      </c>
    </row>
    <row r="380" spans="2:5">
      <c r="B380" s="218" t="s">
        <v>2130</v>
      </c>
      <c r="C380" s="214">
        <v>12576962</v>
      </c>
      <c r="D380" s="214">
        <v>2822495.23</v>
      </c>
      <c r="E380" s="214">
        <v>2822494.05</v>
      </c>
    </row>
    <row r="381" spans="2:5">
      <c r="B381" s="217" t="s">
        <v>2131</v>
      </c>
      <c r="C381" s="214">
        <v>4802120</v>
      </c>
      <c r="D381" s="214">
        <v>1066746.18</v>
      </c>
      <c r="E381" s="214">
        <v>1066744.44</v>
      </c>
    </row>
    <row r="382" spans="2:5">
      <c r="B382" s="218" t="s">
        <v>2132</v>
      </c>
      <c r="C382" s="214">
        <v>4802120</v>
      </c>
      <c r="D382" s="214">
        <v>1066746.18</v>
      </c>
      <c r="E382" s="214">
        <v>1066744.44</v>
      </c>
    </row>
    <row r="383" spans="2:5">
      <c r="B383" s="217" t="s">
        <v>2133</v>
      </c>
      <c r="C383" s="214">
        <v>21904546</v>
      </c>
      <c r="D383" s="214">
        <v>5115150.16</v>
      </c>
      <c r="E383" s="214">
        <v>5115148.76</v>
      </c>
    </row>
    <row r="384" spans="2:5">
      <c r="B384" s="218" t="s">
        <v>2134</v>
      </c>
      <c r="C384" s="214">
        <v>21904546</v>
      </c>
      <c r="D384" s="214">
        <v>5115150.16</v>
      </c>
      <c r="E384" s="214">
        <v>5115148.76</v>
      </c>
    </row>
    <row r="385" spans="2:5">
      <c r="B385" s="217" t="s">
        <v>2135</v>
      </c>
      <c r="C385" s="214">
        <v>21904546</v>
      </c>
      <c r="D385" s="214">
        <v>4881402.83</v>
      </c>
      <c r="E385" s="214">
        <v>4881402.83</v>
      </c>
    </row>
    <row r="386" spans="2:5">
      <c r="B386" s="218" t="s">
        <v>2136</v>
      </c>
      <c r="C386" s="214">
        <v>21904546</v>
      </c>
      <c r="D386" s="214">
        <v>4881402.83</v>
      </c>
      <c r="E386" s="214">
        <v>4881402.83</v>
      </c>
    </row>
    <row r="387" spans="2:5">
      <c r="B387" s="217" t="s">
        <v>2137</v>
      </c>
      <c r="C387" s="214">
        <v>4802120</v>
      </c>
      <c r="D387" s="214">
        <v>1147209.83</v>
      </c>
      <c r="E387" s="214">
        <v>1147209.83</v>
      </c>
    </row>
    <row r="388" spans="2:5">
      <c r="B388" s="218" t="s">
        <v>2138</v>
      </c>
      <c r="C388" s="214">
        <v>4802120</v>
      </c>
      <c r="D388" s="214">
        <v>1147209.83</v>
      </c>
      <c r="E388" s="214">
        <v>1147209.83</v>
      </c>
    </row>
    <row r="389" spans="2:5">
      <c r="B389" s="217" t="s">
        <v>2139</v>
      </c>
      <c r="C389" s="214">
        <v>11289410</v>
      </c>
      <c r="D389" s="214">
        <v>5523505</v>
      </c>
      <c r="E389" s="214">
        <v>2520504.38</v>
      </c>
    </row>
    <row r="390" spans="2:5">
      <c r="B390" s="218" t="s">
        <v>2140</v>
      </c>
      <c r="C390" s="214">
        <v>11289410</v>
      </c>
      <c r="D390" s="214">
        <v>5523505</v>
      </c>
      <c r="E390" s="214">
        <v>2520504.38</v>
      </c>
    </row>
    <row r="391" spans="2:5">
      <c r="B391" s="217" t="s">
        <v>2141</v>
      </c>
      <c r="C391" s="214">
        <v>21904546</v>
      </c>
      <c r="D391" s="214">
        <v>1.57</v>
      </c>
      <c r="E391" s="214">
        <v>0</v>
      </c>
    </row>
    <row r="392" spans="2:5">
      <c r="B392" s="218" t="s">
        <v>2142</v>
      </c>
      <c r="C392" s="214">
        <v>21904546</v>
      </c>
      <c r="D392" s="214">
        <v>1.57</v>
      </c>
      <c r="E392" s="214">
        <v>0</v>
      </c>
    </row>
    <row r="393" spans="2:5">
      <c r="B393" s="217" t="s">
        <v>4142</v>
      </c>
      <c r="C393" s="214">
        <v>11289410</v>
      </c>
      <c r="D393" s="214">
        <v>1.17</v>
      </c>
      <c r="E393" s="214">
        <v>0</v>
      </c>
    </row>
    <row r="394" spans="2:5">
      <c r="B394" s="218" t="s">
        <v>2143</v>
      </c>
      <c r="C394" s="214">
        <v>11289410</v>
      </c>
      <c r="D394" s="214">
        <v>1.17</v>
      </c>
      <c r="E394" s="214">
        <v>0</v>
      </c>
    </row>
    <row r="395" spans="2:5">
      <c r="B395" s="217" t="s">
        <v>328</v>
      </c>
      <c r="C395" s="214">
        <v>142958695</v>
      </c>
      <c r="D395" s="214">
        <v>253052410</v>
      </c>
      <c r="E395" s="214">
        <v>242721591.69</v>
      </c>
    </row>
    <row r="396" spans="2:5">
      <c r="B396" s="218" t="s">
        <v>659</v>
      </c>
      <c r="C396" s="214">
        <v>142958695</v>
      </c>
      <c r="D396" s="214">
        <v>253052410</v>
      </c>
      <c r="E396" s="214">
        <v>242721591.69</v>
      </c>
    </row>
    <row r="397" spans="2:5">
      <c r="B397" s="217" t="s">
        <v>2144</v>
      </c>
      <c r="C397" s="214">
        <v>6779437</v>
      </c>
      <c r="D397" s="214">
        <v>1.53</v>
      </c>
      <c r="E397" s="214">
        <v>0</v>
      </c>
    </row>
    <row r="398" spans="2:5">
      <c r="B398" s="218" t="s">
        <v>2145</v>
      </c>
      <c r="C398" s="214">
        <v>6779437</v>
      </c>
      <c r="D398" s="214">
        <v>1.53</v>
      </c>
      <c r="E398" s="214">
        <v>0</v>
      </c>
    </row>
    <row r="399" spans="2:5">
      <c r="B399" s="217" t="s">
        <v>2146</v>
      </c>
      <c r="C399" s="214">
        <v>12576962</v>
      </c>
      <c r="D399" s="214">
        <v>202396.77</v>
      </c>
      <c r="E399" s="214">
        <v>0</v>
      </c>
    </row>
    <row r="400" spans="2:5">
      <c r="B400" s="218" t="s">
        <v>2147</v>
      </c>
      <c r="C400" s="214">
        <v>12576962</v>
      </c>
      <c r="D400" s="214">
        <v>202396.77</v>
      </c>
      <c r="E400" s="214">
        <v>0</v>
      </c>
    </row>
    <row r="401" spans="2:5">
      <c r="B401" s="217" t="s">
        <v>2687</v>
      </c>
      <c r="C401" s="214">
        <v>12576962</v>
      </c>
      <c r="D401" s="214">
        <v>6301000</v>
      </c>
      <c r="E401" s="214">
        <v>0</v>
      </c>
    </row>
    <row r="402" spans="2:5">
      <c r="B402" s="218" t="s">
        <v>2148</v>
      </c>
      <c r="C402" s="214">
        <v>12576962</v>
      </c>
      <c r="D402" s="214">
        <v>6301000</v>
      </c>
      <c r="E402" s="214">
        <v>0</v>
      </c>
    </row>
    <row r="403" spans="2:5">
      <c r="B403" s="217" t="s">
        <v>2149</v>
      </c>
      <c r="C403" s="214">
        <v>12576962</v>
      </c>
      <c r="D403" s="214">
        <v>4676634.96</v>
      </c>
      <c r="E403" s="214">
        <v>2829816.16</v>
      </c>
    </row>
    <row r="404" spans="2:5">
      <c r="B404" s="218" t="s">
        <v>2150</v>
      </c>
      <c r="C404" s="214">
        <v>12576962</v>
      </c>
      <c r="D404" s="214">
        <v>4676634.96</v>
      </c>
      <c r="E404" s="214">
        <v>2829816.16</v>
      </c>
    </row>
    <row r="405" spans="2:5">
      <c r="B405" s="217" t="s">
        <v>3586</v>
      </c>
      <c r="C405" s="214">
        <v>0</v>
      </c>
      <c r="D405" s="214">
        <v>3581100.37</v>
      </c>
      <c r="E405" s="214">
        <v>0</v>
      </c>
    </row>
    <row r="406" spans="2:5">
      <c r="B406" s="218" t="s">
        <v>3585</v>
      </c>
      <c r="C406" s="214">
        <v>0</v>
      </c>
      <c r="D406" s="214">
        <v>3581100.37</v>
      </c>
      <c r="E406" s="214">
        <v>0</v>
      </c>
    </row>
    <row r="407" spans="2:5">
      <c r="B407" s="217" t="s">
        <v>3584</v>
      </c>
      <c r="C407" s="214">
        <v>0</v>
      </c>
      <c r="D407" s="214">
        <v>1889215.45</v>
      </c>
      <c r="E407" s="214">
        <v>0</v>
      </c>
    </row>
    <row r="408" spans="2:5">
      <c r="B408" s="218" t="s">
        <v>3583</v>
      </c>
      <c r="C408" s="214">
        <v>0</v>
      </c>
      <c r="D408" s="214">
        <v>1889215.45</v>
      </c>
      <c r="E408" s="214">
        <v>0</v>
      </c>
    </row>
    <row r="409" spans="2:5">
      <c r="B409" s="217" t="s">
        <v>3582</v>
      </c>
      <c r="C409" s="214">
        <v>0</v>
      </c>
      <c r="D409" s="214">
        <v>1341779.49</v>
      </c>
      <c r="E409" s="214">
        <v>0</v>
      </c>
    </row>
    <row r="410" spans="2:5">
      <c r="B410" s="218" t="s">
        <v>3581</v>
      </c>
      <c r="C410" s="214">
        <v>0</v>
      </c>
      <c r="D410" s="214">
        <v>1341779.49</v>
      </c>
      <c r="E410" s="214">
        <v>0</v>
      </c>
    </row>
    <row r="411" spans="2:5">
      <c r="B411" s="217" t="s">
        <v>3580</v>
      </c>
      <c r="C411" s="214">
        <v>0</v>
      </c>
      <c r="D411" s="214">
        <v>3581100.37</v>
      </c>
      <c r="E411" s="214">
        <v>0</v>
      </c>
    </row>
    <row r="412" spans="2:5">
      <c r="B412" s="218" t="s">
        <v>3579</v>
      </c>
      <c r="C412" s="214">
        <v>0</v>
      </c>
      <c r="D412" s="214">
        <v>3581100.37</v>
      </c>
      <c r="E412" s="214">
        <v>0</v>
      </c>
    </row>
    <row r="413" spans="2:5">
      <c r="B413" s="217" t="s">
        <v>3578</v>
      </c>
      <c r="C413" s="214">
        <v>0</v>
      </c>
      <c r="D413" s="214">
        <v>3581100.37</v>
      </c>
      <c r="E413" s="214">
        <v>0</v>
      </c>
    </row>
    <row r="414" spans="2:5">
      <c r="B414" s="218" t="s">
        <v>3577</v>
      </c>
      <c r="C414" s="214">
        <v>0</v>
      </c>
      <c r="D414" s="214">
        <v>3581100.37</v>
      </c>
      <c r="E414" s="214">
        <v>0</v>
      </c>
    </row>
    <row r="415" spans="2:5">
      <c r="B415" s="217" t="s">
        <v>329</v>
      </c>
      <c r="C415" s="214">
        <v>402104</v>
      </c>
      <c r="D415" s="214">
        <v>1712679</v>
      </c>
      <c r="E415" s="214">
        <v>0</v>
      </c>
    </row>
    <row r="416" spans="2:5">
      <c r="B416" s="218" t="s">
        <v>660</v>
      </c>
      <c r="C416" s="214">
        <v>402104</v>
      </c>
      <c r="D416" s="214">
        <v>1712679</v>
      </c>
      <c r="E416" s="214">
        <v>0</v>
      </c>
    </row>
    <row r="417" spans="2:5">
      <c r="B417" s="217" t="s">
        <v>4141</v>
      </c>
      <c r="C417" s="214">
        <v>68254708</v>
      </c>
      <c r="D417" s="214">
        <v>44655272.07</v>
      </c>
      <c r="E417" s="214">
        <v>38432131.340000004</v>
      </c>
    </row>
    <row r="418" spans="2:5">
      <c r="B418" s="218" t="s">
        <v>2571</v>
      </c>
      <c r="C418" s="214">
        <v>68254708</v>
      </c>
      <c r="D418" s="214">
        <v>44655272.07</v>
      </c>
      <c r="E418" s="214">
        <v>38432131.340000004</v>
      </c>
    </row>
    <row r="419" spans="2:5">
      <c r="B419" s="217" t="s">
        <v>2572</v>
      </c>
      <c r="C419" s="214">
        <v>17816413</v>
      </c>
      <c r="D419" s="214">
        <v>9844376</v>
      </c>
      <c r="E419" s="214">
        <v>9716259</v>
      </c>
    </row>
    <row r="420" spans="2:5">
      <c r="B420" s="218" t="s">
        <v>2573</v>
      </c>
      <c r="C420" s="214">
        <v>17816413</v>
      </c>
      <c r="D420" s="214">
        <v>9844376</v>
      </c>
      <c r="E420" s="214">
        <v>9716259</v>
      </c>
    </row>
    <row r="421" spans="2:5">
      <c r="B421" s="217" t="s">
        <v>330</v>
      </c>
      <c r="C421" s="214">
        <v>1504759</v>
      </c>
      <c r="D421" s="214">
        <v>1504759</v>
      </c>
      <c r="E421" s="214">
        <v>980291.3</v>
      </c>
    </row>
    <row r="422" spans="2:5">
      <c r="B422" s="218" t="s">
        <v>661</v>
      </c>
      <c r="C422" s="214">
        <v>1504759</v>
      </c>
      <c r="D422" s="214">
        <v>1504759</v>
      </c>
      <c r="E422" s="214">
        <v>980291.3</v>
      </c>
    </row>
    <row r="423" spans="2:5">
      <c r="B423" s="217" t="s">
        <v>1061</v>
      </c>
      <c r="C423" s="214">
        <v>33430878</v>
      </c>
      <c r="D423" s="214">
        <v>26152032.66</v>
      </c>
      <c r="E423" s="214">
        <v>26151017.84</v>
      </c>
    </row>
    <row r="424" spans="2:5">
      <c r="B424" s="218" t="s">
        <v>1062</v>
      </c>
      <c r="C424" s="214">
        <v>33430878</v>
      </c>
      <c r="D424" s="214">
        <v>26152032.66</v>
      </c>
      <c r="E424" s="214">
        <v>26151017.84</v>
      </c>
    </row>
    <row r="425" spans="2:5">
      <c r="B425" s="217" t="s">
        <v>3291</v>
      </c>
      <c r="C425" s="214">
        <v>0</v>
      </c>
      <c r="D425" s="214">
        <v>1757124.13</v>
      </c>
      <c r="E425" s="214">
        <v>1752640.8099999998</v>
      </c>
    </row>
    <row r="426" spans="2:5">
      <c r="B426" s="218" t="s">
        <v>3290</v>
      </c>
      <c r="C426" s="214">
        <v>0</v>
      </c>
      <c r="D426" s="214">
        <v>1757124.13</v>
      </c>
      <c r="E426" s="214">
        <v>1752640.8099999998</v>
      </c>
    </row>
    <row r="427" spans="2:5">
      <c r="B427" s="215" t="s">
        <v>283</v>
      </c>
      <c r="C427" s="216">
        <v>0</v>
      </c>
      <c r="D427" s="216">
        <v>46392165</v>
      </c>
      <c r="E427" s="216">
        <v>46392165</v>
      </c>
    </row>
    <row r="428" spans="2:5">
      <c r="B428" s="217" t="s">
        <v>3228</v>
      </c>
      <c r="C428" s="214">
        <v>0</v>
      </c>
      <c r="D428" s="214">
        <v>46392165</v>
      </c>
      <c r="E428" s="214">
        <v>46392165</v>
      </c>
    </row>
    <row r="429" spans="2:5">
      <c r="B429" s="218" t="s">
        <v>3227</v>
      </c>
      <c r="C429" s="214">
        <v>0</v>
      </c>
      <c r="D429" s="214">
        <v>46392165</v>
      </c>
      <c r="E429" s="214">
        <v>46392165</v>
      </c>
    </row>
    <row r="430" spans="2:5">
      <c r="B430" s="215" t="s">
        <v>298</v>
      </c>
      <c r="C430" s="216">
        <v>0</v>
      </c>
      <c r="D430" s="216">
        <v>85151727.159999996</v>
      </c>
      <c r="E430" s="216">
        <v>24508557.59</v>
      </c>
    </row>
    <row r="431" spans="2:5">
      <c r="B431" s="217" t="s">
        <v>3289</v>
      </c>
      <c r="C431" s="214">
        <v>0</v>
      </c>
      <c r="D431" s="214">
        <v>85151727.159999996</v>
      </c>
      <c r="E431" s="214">
        <v>24508557.59</v>
      </c>
    </row>
    <row r="432" spans="2:5">
      <c r="B432" s="218" t="s">
        <v>3288</v>
      </c>
      <c r="C432" s="214">
        <v>0</v>
      </c>
      <c r="D432" s="214">
        <v>85151727.159999996</v>
      </c>
      <c r="E432" s="214">
        <v>24508557.59</v>
      </c>
    </row>
    <row r="433" spans="2:5">
      <c r="B433" s="215" t="s">
        <v>284</v>
      </c>
      <c r="C433" s="216">
        <v>223684296</v>
      </c>
      <c r="D433" s="216">
        <v>229015833.35999998</v>
      </c>
      <c r="E433" s="216">
        <v>185860314.50999999</v>
      </c>
    </row>
    <row r="434" spans="2:5">
      <c r="B434" s="217" t="s">
        <v>324</v>
      </c>
      <c r="C434" s="214">
        <v>223684296</v>
      </c>
      <c r="D434" s="214">
        <v>229015833.35999998</v>
      </c>
      <c r="E434" s="214">
        <v>185860314.50999999</v>
      </c>
    </row>
    <row r="435" spans="2:5">
      <c r="B435" s="218" t="s">
        <v>4211</v>
      </c>
      <c r="C435" s="214">
        <v>223684296</v>
      </c>
      <c r="D435" s="214">
        <v>229015833.35999998</v>
      </c>
      <c r="E435" s="214">
        <v>185860314.50999999</v>
      </c>
    </row>
    <row r="436" spans="2:5">
      <c r="B436" s="213" t="s">
        <v>286</v>
      </c>
      <c r="C436" s="214">
        <v>948369693</v>
      </c>
      <c r="D436" s="214">
        <v>1164559619.1600003</v>
      </c>
      <c r="E436" s="214">
        <v>595261660.04999995</v>
      </c>
    </row>
    <row r="437" spans="2:5">
      <c r="B437" s="215" t="s">
        <v>281</v>
      </c>
      <c r="C437" s="216">
        <v>667576710</v>
      </c>
      <c r="D437" s="216">
        <v>570643485.8900001</v>
      </c>
      <c r="E437" s="216">
        <v>243991795.24000001</v>
      </c>
    </row>
    <row r="438" spans="2:5">
      <c r="B438" s="217" t="s">
        <v>4199</v>
      </c>
      <c r="C438" s="214">
        <v>0</v>
      </c>
      <c r="D438" s="214">
        <v>16267727.91</v>
      </c>
      <c r="E438" s="214">
        <v>0</v>
      </c>
    </row>
    <row r="439" spans="2:5">
      <c r="B439" s="218" t="s">
        <v>4198</v>
      </c>
      <c r="C439" s="214">
        <v>0</v>
      </c>
      <c r="D439" s="214">
        <v>16267727.91</v>
      </c>
      <c r="E439" s="214">
        <v>0</v>
      </c>
    </row>
    <row r="440" spans="2:5">
      <c r="B440" s="217" t="s">
        <v>4302</v>
      </c>
      <c r="C440" s="214">
        <v>0</v>
      </c>
      <c r="D440" s="214">
        <v>4051905</v>
      </c>
      <c r="E440" s="214">
        <v>0</v>
      </c>
    </row>
    <row r="441" spans="2:5">
      <c r="B441" s="218" t="s">
        <v>4303</v>
      </c>
      <c r="C441" s="214">
        <v>0</v>
      </c>
      <c r="D441" s="214">
        <v>4051905</v>
      </c>
      <c r="E441" s="214">
        <v>0</v>
      </c>
    </row>
    <row r="442" spans="2:5">
      <c r="B442" s="217" t="s">
        <v>331</v>
      </c>
      <c r="C442" s="214">
        <v>7441709</v>
      </c>
      <c r="D442" s="214">
        <v>6444471</v>
      </c>
      <c r="E442" s="214">
        <v>1569706.24</v>
      </c>
    </row>
    <row r="443" spans="2:5">
      <c r="B443" s="218" t="s">
        <v>662</v>
      </c>
      <c r="C443" s="214">
        <v>7441709</v>
      </c>
      <c r="D443" s="214">
        <v>6444471</v>
      </c>
      <c r="E443" s="214">
        <v>1569706.24</v>
      </c>
    </row>
    <row r="444" spans="2:5">
      <c r="B444" s="217" t="s">
        <v>4197</v>
      </c>
      <c r="C444" s="214">
        <v>0</v>
      </c>
      <c r="D444" s="214">
        <v>16161409.75</v>
      </c>
      <c r="E444" s="214">
        <v>0</v>
      </c>
    </row>
    <row r="445" spans="2:5">
      <c r="B445" s="218" t="s">
        <v>4196</v>
      </c>
      <c r="C445" s="214">
        <v>0</v>
      </c>
      <c r="D445" s="214">
        <v>16161409.75</v>
      </c>
      <c r="E445" s="214">
        <v>0</v>
      </c>
    </row>
    <row r="446" spans="2:5">
      <c r="B446" s="217" t="s">
        <v>4140</v>
      </c>
      <c r="C446" s="214">
        <v>15235193</v>
      </c>
      <c r="D446" s="214">
        <v>9086912</v>
      </c>
      <c r="E446" s="214">
        <v>8000000</v>
      </c>
    </row>
    <row r="447" spans="2:5">
      <c r="B447" s="218" t="s">
        <v>2574</v>
      </c>
      <c r="C447" s="214">
        <v>15235193</v>
      </c>
      <c r="D447" s="214">
        <v>9086912</v>
      </c>
      <c r="E447" s="214">
        <v>8000000</v>
      </c>
    </row>
    <row r="448" spans="2:5">
      <c r="B448" s="217" t="s">
        <v>4139</v>
      </c>
      <c r="C448" s="214">
        <v>10000000</v>
      </c>
      <c r="D448" s="214">
        <v>57213903.989999995</v>
      </c>
      <c r="E448" s="214">
        <v>19251074.920000002</v>
      </c>
    </row>
    <row r="449" spans="2:5">
      <c r="B449" s="218" t="s">
        <v>995</v>
      </c>
      <c r="C449" s="214">
        <v>10000000</v>
      </c>
      <c r="D449" s="214">
        <v>57213903.989999995</v>
      </c>
      <c r="E449" s="214">
        <v>19251074.920000002</v>
      </c>
    </row>
    <row r="450" spans="2:5">
      <c r="B450" s="217" t="s">
        <v>332</v>
      </c>
      <c r="C450" s="214">
        <v>11834423</v>
      </c>
      <c r="D450" s="214">
        <v>11834423</v>
      </c>
      <c r="E450" s="214">
        <v>7919047.0300000003</v>
      </c>
    </row>
    <row r="451" spans="2:5">
      <c r="B451" s="218" t="s">
        <v>663</v>
      </c>
      <c r="C451" s="214">
        <v>11834423</v>
      </c>
      <c r="D451" s="214">
        <v>11834423</v>
      </c>
      <c r="E451" s="214">
        <v>7919047.0300000003</v>
      </c>
    </row>
    <row r="452" spans="2:5">
      <c r="B452" s="217" t="s">
        <v>4138</v>
      </c>
      <c r="C452" s="214">
        <v>33937524</v>
      </c>
      <c r="D452" s="214">
        <v>19440776.690000001</v>
      </c>
      <c r="E452" s="214">
        <v>19440776.690000001</v>
      </c>
    </row>
    <row r="453" spans="2:5">
      <c r="B453" s="218" t="s">
        <v>2575</v>
      </c>
      <c r="C453" s="214">
        <v>33937524</v>
      </c>
      <c r="D453" s="214">
        <v>19440776.690000001</v>
      </c>
      <c r="E453" s="214">
        <v>19440776.690000001</v>
      </c>
    </row>
    <row r="454" spans="2:5">
      <c r="B454" s="217" t="s">
        <v>2688</v>
      </c>
      <c r="C454" s="214">
        <v>10000000</v>
      </c>
      <c r="D454" s="214">
        <v>15841971.9</v>
      </c>
      <c r="E454" s="214">
        <v>8550034.6899999995</v>
      </c>
    </row>
    <row r="455" spans="2:5">
      <c r="B455" s="218" t="s">
        <v>996</v>
      </c>
      <c r="C455" s="214">
        <v>10000000</v>
      </c>
      <c r="D455" s="214">
        <v>5384426.9000000004</v>
      </c>
      <c r="E455" s="214">
        <v>4007159.38</v>
      </c>
    </row>
    <row r="456" spans="2:5">
      <c r="B456" s="218" t="s">
        <v>3226</v>
      </c>
      <c r="C456" s="214">
        <v>0</v>
      </c>
      <c r="D456" s="214">
        <v>10457545</v>
      </c>
      <c r="E456" s="214">
        <v>4542875.3099999996</v>
      </c>
    </row>
    <row r="457" spans="2:5">
      <c r="B457" s="217" t="s">
        <v>4137</v>
      </c>
      <c r="C457" s="214">
        <v>28339230</v>
      </c>
      <c r="D457" s="214">
        <v>578637.48</v>
      </c>
      <c r="E457" s="214">
        <v>0</v>
      </c>
    </row>
    <row r="458" spans="2:5">
      <c r="B458" s="218" t="s">
        <v>664</v>
      </c>
      <c r="C458" s="214">
        <v>28339230</v>
      </c>
      <c r="D458" s="214">
        <v>578637.48</v>
      </c>
      <c r="E458" s="214">
        <v>0</v>
      </c>
    </row>
    <row r="459" spans="2:5">
      <c r="B459" s="217" t="s">
        <v>333</v>
      </c>
      <c r="C459" s="214">
        <v>21792574</v>
      </c>
      <c r="D459" s="214">
        <v>121792574</v>
      </c>
      <c r="E459" s="214">
        <v>4217527.25</v>
      </c>
    </row>
    <row r="460" spans="2:5">
      <c r="B460" s="218" t="s">
        <v>665</v>
      </c>
      <c r="C460" s="214">
        <v>21792574</v>
      </c>
      <c r="D460" s="214">
        <v>121792574</v>
      </c>
      <c r="E460" s="214">
        <v>4217527.25</v>
      </c>
    </row>
    <row r="461" spans="2:5">
      <c r="B461" s="217" t="s">
        <v>1148</v>
      </c>
      <c r="C461" s="214">
        <v>6606206</v>
      </c>
      <c r="D461" s="214">
        <v>4080429.83</v>
      </c>
      <c r="E461" s="214">
        <v>0</v>
      </c>
    </row>
    <row r="462" spans="2:5">
      <c r="B462" s="218" t="s">
        <v>1149</v>
      </c>
      <c r="C462" s="214">
        <v>6606206</v>
      </c>
      <c r="D462" s="214">
        <v>4080429.83</v>
      </c>
      <c r="E462" s="214">
        <v>0</v>
      </c>
    </row>
    <row r="463" spans="2:5">
      <c r="B463" s="217" t="s">
        <v>1150</v>
      </c>
      <c r="C463" s="214">
        <v>11116179</v>
      </c>
      <c r="D463" s="214">
        <v>1.37</v>
      </c>
      <c r="E463" s="214">
        <v>0</v>
      </c>
    </row>
    <row r="464" spans="2:5">
      <c r="B464" s="218" t="s">
        <v>1151</v>
      </c>
      <c r="C464" s="214">
        <v>11116179</v>
      </c>
      <c r="D464" s="214">
        <v>1.37</v>
      </c>
      <c r="E464" s="214">
        <v>0</v>
      </c>
    </row>
    <row r="465" spans="2:5">
      <c r="B465" s="217" t="s">
        <v>1152</v>
      </c>
      <c r="C465" s="214">
        <v>11116179</v>
      </c>
      <c r="D465" s="214">
        <v>1.37</v>
      </c>
      <c r="E465" s="214">
        <v>0</v>
      </c>
    </row>
    <row r="466" spans="2:5">
      <c r="B466" s="218" t="s">
        <v>1153</v>
      </c>
      <c r="C466" s="214">
        <v>11116179</v>
      </c>
      <c r="D466" s="214">
        <v>1.37</v>
      </c>
      <c r="E466" s="214">
        <v>0</v>
      </c>
    </row>
    <row r="467" spans="2:5">
      <c r="B467" s="217" t="s">
        <v>1154</v>
      </c>
      <c r="C467" s="214">
        <v>11116179</v>
      </c>
      <c r="D467" s="214">
        <v>1.37</v>
      </c>
      <c r="E467" s="214">
        <v>0</v>
      </c>
    </row>
    <row r="468" spans="2:5">
      <c r="B468" s="218" t="s">
        <v>1155</v>
      </c>
      <c r="C468" s="214">
        <v>11116179</v>
      </c>
      <c r="D468" s="214">
        <v>1.37</v>
      </c>
      <c r="E468" s="214">
        <v>0</v>
      </c>
    </row>
    <row r="469" spans="2:5">
      <c r="B469" s="217" t="s">
        <v>1156</v>
      </c>
      <c r="C469" s="214">
        <v>12403731</v>
      </c>
      <c r="D469" s="214">
        <v>5853264.71</v>
      </c>
      <c r="E469" s="214">
        <v>4591953.34</v>
      </c>
    </row>
    <row r="470" spans="2:5">
      <c r="B470" s="218" t="s">
        <v>1157</v>
      </c>
      <c r="C470" s="214">
        <v>12403731</v>
      </c>
      <c r="D470" s="214">
        <v>5853264.71</v>
      </c>
      <c r="E470" s="214">
        <v>4591953.34</v>
      </c>
    </row>
    <row r="471" spans="2:5">
      <c r="B471" s="217" t="s">
        <v>1158</v>
      </c>
      <c r="C471" s="214">
        <v>4628889</v>
      </c>
      <c r="D471" s="214">
        <v>1</v>
      </c>
      <c r="E471" s="214">
        <v>0</v>
      </c>
    </row>
    <row r="472" spans="2:5">
      <c r="B472" s="218" t="s">
        <v>1159</v>
      </c>
      <c r="C472" s="214">
        <v>4628889</v>
      </c>
      <c r="D472" s="214">
        <v>1</v>
      </c>
      <c r="E472" s="214">
        <v>0</v>
      </c>
    </row>
    <row r="473" spans="2:5">
      <c r="B473" s="217" t="s">
        <v>1160</v>
      </c>
      <c r="C473" s="214">
        <v>4628889</v>
      </c>
      <c r="D473" s="214">
        <v>1</v>
      </c>
      <c r="E473" s="214">
        <v>0</v>
      </c>
    </row>
    <row r="474" spans="2:5">
      <c r="B474" s="218" t="s">
        <v>1161</v>
      </c>
      <c r="C474" s="214">
        <v>4628889</v>
      </c>
      <c r="D474" s="214">
        <v>1</v>
      </c>
      <c r="E474" s="214">
        <v>0</v>
      </c>
    </row>
    <row r="475" spans="2:5">
      <c r="B475" s="217" t="s">
        <v>1162</v>
      </c>
      <c r="C475" s="214">
        <v>11116179</v>
      </c>
      <c r="D475" s="214">
        <v>5026656.37</v>
      </c>
      <c r="E475" s="214">
        <v>0</v>
      </c>
    </row>
    <row r="476" spans="2:5">
      <c r="B476" s="218" t="s">
        <v>1163</v>
      </c>
      <c r="C476" s="214">
        <v>11116179</v>
      </c>
      <c r="D476" s="214">
        <v>5026656.37</v>
      </c>
      <c r="E476" s="214">
        <v>0</v>
      </c>
    </row>
    <row r="477" spans="2:5">
      <c r="B477" s="217" t="s">
        <v>1164</v>
      </c>
      <c r="C477" s="214">
        <v>12403731</v>
      </c>
      <c r="D477" s="214">
        <v>1</v>
      </c>
      <c r="E477" s="214">
        <v>0</v>
      </c>
    </row>
    <row r="478" spans="2:5">
      <c r="B478" s="218" t="s">
        <v>1165</v>
      </c>
      <c r="C478" s="214">
        <v>12403731</v>
      </c>
      <c r="D478" s="214">
        <v>1</v>
      </c>
      <c r="E478" s="214">
        <v>0</v>
      </c>
    </row>
    <row r="479" spans="2:5">
      <c r="B479" s="217" t="s">
        <v>1405</v>
      </c>
      <c r="C479" s="214">
        <v>6779437</v>
      </c>
      <c r="D479" s="214">
        <v>1539962.66</v>
      </c>
      <c r="E479" s="214">
        <v>1539961.66</v>
      </c>
    </row>
    <row r="480" spans="2:5">
      <c r="B480" s="218" t="s">
        <v>1406</v>
      </c>
      <c r="C480" s="214">
        <v>6779437</v>
      </c>
      <c r="D480" s="214">
        <v>1539962.66</v>
      </c>
      <c r="E480" s="214">
        <v>1539961.66</v>
      </c>
    </row>
    <row r="481" spans="2:5">
      <c r="B481" s="217" t="s">
        <v>4136</v>
      </c>
      <c r="C481" s="214">
        <v>11289410</v>
      </c>
      <c r="D481" s="214">
        <v>2482056.9500000002</v>
      </c>
      <c r="E481" s="214">
        <v>2482056.9500000002</v>
      </c>
    </row>
    <row r="482" spans="2:5">
      <c r="B482" s="218" t="s">
        <v>1407</v>
      </c>
      <c r="C482" s="214">
        <v>11289410</v>
      </c>
      <c r="D482" s="214">
        <v>2482056.9500000002</v>
      </c>
      <c r="E482" s="214">
        <v>2482056.9500000002</v>
      </c>
    </row>
    <row r="483" spans="2:5">
      <c r="B483" s="217" t="s">
        <v>334</v>
      </c>
      <c r="C483" s="214">
        <v>12204671</v>
      </c>
      <c r="D483" s="214">
        <v>10000000</v>
      </c>
      <c r="E483" s="214">
        <v>10000000</v>
      </c>
    </row>
    <row r="484" spans="2:5">
      <c r="B484" s="218" t="s">
        <v>666</v>
      </c>
      <c r="C484" s="214">
        <v>12204671</v>
      </c>
      <c r="D484" s="214">
        <v>10000000</v>
      </c>
      <c r="E484" s="214">
        <v>10000000</v>
      </c>
    </row>
    <row r="485" spans="2:5">
      <c r="B485" s="217" t="s">
        <v>4135</v>
      </c>
      <c r="C485" s="214">
        <v>11289410</v>
      </c>
      <c r="D485" s="214">
        <v>2540105.94</v>
      </c>
      <c r="E485" s="214">
        <v>2540104.1800000002</v>
      </c>
    </row>
    <row r="486" spans="2:5">
      <c r="B486" s="218" t="s">
        <v>1408</v>
      </c>
      <c r="C486" s="214">
        <v>11289410</v>
      </c>
      <c r="D486" s="214">
        <v>2540105.94</v>
      </c>
      <c r="E486" s="214">
        <v>2540104.1800000002</v>
      </c>
    </row>
    <row r="487" spans="2:5">
      <c r="B487" s="217" t="s">
        <v>972</v>
      </c>
      <c r="C487" s="214">
        <v>10896287</v>
      </c>
      <c r="D487" s="214">
        <v>10896287</v>
      </c>
      <c r="E487" s="214">
        <v>0</v>
      </c>
    </row>
    <row r="488" spans="2:5">
      <c r="B488" s="218" t="s">
        <v>973</v>
      </c>
      <c r="C488" s="214">
        <v>10896287</v>
      </c>
      <c r="D488" s="214">
        <v>10896287</v>
      </c>
      <c r="E488" s="214">
        <v>0</v>
      </c>
    </row>
    <row r="489" spans="2:5">
      <c r="B489" s="217" t="s">
        <v>4134</v>
      </c>
      <c r="C489" s="214">
        <v>11289410</v>
      </c>
      <c r="D489" s="214">
        <v>2540104.94</v>
      </c>
      <c r="E489" s="214">
        <v>2540104.19</v>
      </c>
    </row>
    <row r="490" spans="2:5">
      <c r="B490" s="218" t="s">
        <v>1409</v>
      </c>
      <c r="C490" s="214">
        <v>11289410</v>
      </c>
      <c r="D490" s="214">
        <v>2540104.94</v>
      </c>
      <c r="E490" s="214">
        <v>2540104.19</v>
      </c>
    </row>
    <row r="491" spans="2:5">
      <c r="B491" s="217" t="s">
        <v>335</v>
      </c>
      <c r="C491" s="214">
        <v>14249504</v>
      </c>
      <c r="D491" s="214">
        <v>12801624</v>
      </c>
      <c r="E491" s="214">
        <v>12252867.970000001</v>
      </c>
    </row>
    <row r="492" spans="2:5">
      <c r="B492" s="218" t="s">
        <v>667</v>
      </c>
      <c r="C492" s="214">
        <v>14249504</v>
      </c>
      <c r="D492" s="214">
        <v>12801624</v>
      </c>
      <c r="E492" s="214">
        <v>12252867.970000001</v>
      </c>
    </row>
    <row r="493" spans="2:5">
      <c r="B493" s="217" t="s">
        <v>1410</v>
      </c>
      <c r="C493" s="214">
        <v>11289410</v>
      </c>
      <c r="D493" s="214">
        <v>2540104.94</v>
      </c>
      <c r="E493" s="214">
        <v>2540104.19</v>
      </c>
    </row>
    <row r="494" spans="2:5">
      <c r="B494" s="218" t="s">
        <v>1411</v>
      </c>
      <c r="C494" s="214">
        <v>11289410</v>
      </c>
      <c r="D494" s="214">
        <v>2540104.94</v>
      </c>
      <c r="E494" s="214">
        <v>2540104.19</v>
      </c>
    </row>
    <row r="495" spans="2:5">
      <c r="B495" s="217" t="s">
        <v>1412</v>
      </c>
      <c r="C495" s="214">
        <v>11289410</v>
      </c>
      <c r="D495" s="214">
        <v>2540104.9500000002</v>
      </c>
      <c r="E495" s="214">
        <v>2540104.19</v>
      </c>
    </row>
    <row r="496" spans="2:5">
      <c r="B496" s="218" t="s">
        <v>1413</v>
      </c>
      <c r="C496" s="214">
        <v>11289410</v>
      </c>
      <c r="D496" s="214">
        <v>2540104.9500000002</v>
      </c>
      <c r="E496" s="214">
        <v>2540104.19</v>
      </c>
    </row>
    <row r="497" spans="2:5">
      <c r="B497" s="217" t="s">
        <v>4133</v>
      </c>
      <c r="C497" s="214">
        <v>4802120</v>
      </c>
      <c r="D497" s="214">
        <v>1</v>
      </c>
      <c r="E497" s="214">
        <v>0</v>
      </c>
    </row>
    <row r="498" spans="2:5">
      <c r="B498" s="218" t="s">
        <v>1414</v>
      </c>
      <c r="C498" s="214">
        <v>4802120</v>
      </c>
      <c r="D498" s="214">
        <v>1</v>
      </c>
      <c r="E498" s="214">
        <v>0</v>
      </c>
    </row>
    <row r="499" spans="2:5">
      <c r="B499" s="217" t="s">
        <v>336</v>
      </c>
      <c r="C499" s="214">
        <v>10203084</v>
      </c>
      <c r="D499" s="214">
        <v>17485892.789999999</v>
      </c>
      <c r="E499" s="214">
        <v>9069912.5299999993</v>
      </c>
    </row>
    <row r="500" spans="2:5">
      <c r="B500" s="218" t="s">
        <v>668</v>
      </c>
      <c r="C500" s="214">
        <v>10203084</v>
      </c>
      <c r="D500" s="214">
        <v>17485892.789999999</v>
      </c>
      <c r="E500" s="214">
        <v>9069912.5299999993</v>
      </c>
    </row>
    <row r="501" spans="2:5">
      <c r="B501" s="217" t="s">
        <v>1415</v>
      </c>
      <c r="C501" s="214">
        <v>11289410</v>
      </c>
      <c r="D501" s="214">
        <v>2</v>
      </c>
      <c r="E501" s="214">
        <v>0</v>
      </c>
    </row>
    <row r="502" spans="2:5">
      <c r="B502" s="218" t="s">
        <v>1416</v>
      </c>
      <c r="C502" s="214">
        <v>11289410</v>
      </c>
      <c r="D502" s="214">
        <v>2</v>
      </c>
      <c r="E502" s="214">
        <v>0</v>
      </c>
    </row>
    <row r="503" spans="2:5">
      <c r="B503" s="217" t="s">
        <v>4132</v>
      </c>
      <c r="C503" s="214">
        <v>4802120</v>
      </c>
      <c r="D503" s="214">
        <v>2</v>
      </c>
      <c r="E503" s="214">
        <v>0</v>
      </c>
    </row>
    <row r="504" spans="2:5">
      <c r="B504" s="218" t="s">
        <v>1417</v>
      </c>
      <c r="C504" s="214">
        <v>4802120</v>
      </c>
      <c r="D504" s="214">
        <v>2</v>
      </c>
      <c r="E504" s="214">
        <v>0</v>
      </c>
    </row>
    <row r="505" spans="2:5">
      <c r="B505" s="217" t="s">
        <v>337</v>
      </c>
      <c r="C505" s="214">
        <v>32892022</v>
      </c>
      <c r="D505" s="214">
        <v>5668426</v>
      </c>
      <c r="E505" s="214">
        <v>5668418.1500000004</v>
      </c>
    </row>
    <row r="506" spans="2:5">
      <c r="B506" s="218" t="s">
        <v>669</v>
      </c>
      <c r="C506" s="214">
        <v>32892022</v>
      </c>
      <c r="D506" s="214">
        <v>5668426</v>
      </c>
      <c r="E506" s="214">
        <v>5668418.1500000004</v>
      </c>
    </row>
    <row r="507" spans="2:5">
      <c r="B507" s="217" t="s">
        <v>4131</v>
      </c>
      <c r="C507" s="214">
        <v>6779437</v>
      </c>
      <c r="D507" s="214">
        <v>184992.68</v>
      </c>
      <c r="E507" s="214">
        <v>0</v>
      </c>
    </row>
    <row r="508" spans="2:5">
      <c r="B508" s="218" t="s">
        <v>1418</v>
      </c>
      <c r="C508" s="214">
        <v>6779437</v>
      </c>
      <c r="D508" s="214">
        <v>184992.68</v>
      </c>
      <c r="E508" s="214">
        <v>0</v>
      </c>
    </row>
    <row r="509" spans="2:5">
      <c r="B509" s="217" t="s">
        <v>2151</v>
      </c>
      <c r="C509" s="214">
        <v>21792574</v>
      </c>
      <c r="D509" s="214">
        <v>12329448.560000001</v>
      </c>
      <c r="E509" s="214">
        <v>12329448.560000001</v>
      </c>
    </row>
    <row r="510" spans="2:5">
      <c r="B510" s="218" t="s">
        <v>2152</v>
      </c>
      <c r="C510" s="214">
        <v>21792574</v>
      </c>
      <c r="D510" s="214">
        <v>12329448.560000001</v>
      </c>
      <c r="E510" s="214">
        <v>12329448.560000001</v>
      </c>
    </row>
    <row r="511" spans="2:5">
      <c r="B511" s="217" t="s">
        <v>1419</v>
      </c>
      <c r="C511" s="214">
        <v>12576962</v>
      </c>
      <c r="D511" s="214">
        <v>1</v>
      </c>
      <c r="E511" s="214">
        <v>0</v>
      </c>
    </row>
    <row r="512" spans="2:5">
      <c r="B512" s="218" t="s">
        <v>1420</v>
      </c>
      <c r="C512" s="214">
        <v>12576962</v>
      </c>
      <c r="D512" s="214">
        <v>1</v>
      </c>
      <c r="E512" s="214">
        <v>0</v>
      </c>
    </row>
    <row r="513" spans="2:5">
      <c r="B513" s="217" t="s">
        <v>338</v>
      </c>
      <c r="C513" s="214">
        <v>56668645</v>
      </c>
      <c r="D513" s="214">
        <v>74347501.540000007</v>
      </c>
      <c r="E513" s="214">
        <v>57912351.140000001</v>
      </c>
    </row>
    <row r="514" spans="2:5">
      <c r="B514" s="218" t="s">
        <v>670</v>
      </c>
      <c r="C514" s="214">
        <v>56668645</v>
      </c>
      <c r="D514" s="214">
        <v>57912351.140000001</v>
      </c>
      <c r="E514" s="214">
        <v>57912351.140000001</v>
      </c>
    </row>
    <row r="515" spans="2:5">
      <c r="B515" s="218" t="s">
        <v>3712</v>
      </c>
      <c r="C515" s="214">
        <v>0</v>
      </c>
      <c r="D515" s="214">
        <v>16435150.4</v>
      </c>
      <c r="E515" s="214">
        <v>0</v>
      </c>
    </row>
    <row r="516" spans="2:5">
      <c r="B516" s="217" t="s">
        <v>339</v>
      </c>
      <c r="C516" s="214">
        <v>86721396</v>
      </c>
      <c r="D516" s="214">
        <v>21079079</v>
      </c>
      <c r="E516" s="214">
        <v>20728401.579999998</v>
      </c>
    </row>
    <row r="517" spans="2:5">
      <c r="B517" s="218" t="s">
        <v>671</v>
      </c>
      <c r="C517" s="214">
        <v>74143721</v>
      </c>
      <c r="D517" s="214">
        <v>2</v>
      </c>
      <c r="E517" s="214">
        <v>0</v>
      </c>
    </row>
    <row r="518" spans="2:5">
      <c r="B518" s="218" t="s">
        <v>672</v>
      </c>
      <c r="C518" s="214">
        <v>6797056</v>
      </c>
      <c r="D518" s="214">
        <v>6251910</v>
      </c>
      <c r="E518" s="214">
        <v>6251910</v>
      </c>
    </row>
    <row r="519" spans="2:5">
      <c r="B519" s="218" t="s">
        <v>2798</v>
      </c>
      <c r="C519" s="214">
        <v>5780619</v>
      </c>
      <c r="D519" s="214">
        <v>14827167</v>
      </c>
      <c r="E519" s="214">
        <v>14476491.58</v>
      </c>
    </row>
    <row r="520" spans="2:5">
      <c r="B520" s="217" t="s">
        <v>4130</v>
      </c>
      <c r="C520" s="214">
        <v>82008</v>
      </c>
      <c r="D520" s="214">
        <v>0</v>
      </c>
      <c r="E520" s="214">
        <v>0</v>
      </c>
    </row>
    <row r="521" spans="2:5">
      <c r="B521" s="218" t="s">
        <v>672</v>
      </c>
      <c r="C521" s="214">
        <v>82008</v>
      </c>
      <c r="D521" s="214">
        <v>0</v>
      </c>
      <c r="E521" s="214">
        <v>0</v>
      </c>
    </row>
    <row r="522" spans="2:5">
      <c r="B522" s="217" t="s">
        <v>340</v>
      </c>
      <c r="C522" s="214">
        <v>20216062</v>
      </c>
      <c r="D522" s="214">
        <v>5216062</v>
      </c>
      <c r="E522" s="214">
        <v>0</v>
      </c>
    </row>
    <row r="523" spans="2:5">
      <c r="B523" s="218" t="s">
        <v>673</v>
      </c>
      <c r="C523" s="214">
        <v>20216062</v>
      </c>
      <c r="D523" s="214">
        <v>5216062</v>
      </c>
      <c r="E523" s="214">
        <v>0</v>
      </c>
    </row>
    <row r="524" spans="2:5">
      <c r="B524" s="217" t="s">
        <v>4129</v>
      </c>
      <c r="C524" s="214">
        <v>7819574</v>
      </c>
      <c r="D524" s="214">
        <v>819574</v>
      </c>
      <c r="E524" s="214">
        <v>0</v>
      </c>
    </row>
    <row r="525" spans="2:5">
      <c r="B525" s="218" t="s">
        <v>674</v>
      </c>
      <c r="C525" s="214">
        <v>7819574</v>
      </c>
      <c r="D525" s="214">
        <v>819574</v>
      </c>
      <c r="E525" s="214">
        <v>0</v>
      </c>
    </row>
    <row r="526" spans="2:5">
      <c r="B526" s="217" t="s">
        <v>4128</v>
      </c>
      <c r="C526" s="214">
        <v>15458511</v>
      </c>
      <c r="D526" s="214">
        <v>3699744</v>
      </c>
      <c r="E526" s="214">
        <v>3699743</v>
      </c>
    </row>
    <row r="527" spans="2:5">
      <c r="B527" s="218" t="s">
        <v>675</v>
      </c>
      <c r="C527" s="214">
        <v>8857004</v>
      </c>
      <c r="D527" s="214">
        <v>3699743</v>
      </c>
      <c r="E527" s="214">
        <v>3699743</v>
      </c>
    </row>
    <row r="528" spans="2:5">
      <c r="B528" s="218" t="s">
        <v>2826</v>
      </c>
      <c r="C528" s="214">
        <v>6601507</v>
      </c>
      <c r="D528" s="214">
        <v>1</v>
      </c>
      <c r="E528" s="214">
        <v>0</v>
      </c>
    </row>
    <row r="529" spans="2:5">
      <c r="B529" s="217" t="s">
        <v>2827</v>
      </c>
      <c r="C529" s="214">
        <v>7473189</v>
      </c>
      <c r="D529" s="214">
        <v>3</v>
      </c>
      <c r="E529" s="214">
        <v>0</v>
      </c>
    </row>
    <row r="530" spans="2:5">
      <c r="B530" s="218" t="s">
        <v>2828</v>
      </c>
      <c r="C530" s="214">
        <v>7473189</v>
      </c>
      <c r="D530" s="214">
        <v>3</v>
      </c>
      <c r="E530" s="214">
        <v>0</v>
      </c>
    </row>
    <row r="531" spans="2:5">
      <c r="B531" s="217" t="s">
        <v>2829</v>
      </c>
      <c r="C531" s="214">
        <v>7477542</v>
      </c>
      <c r="D531" s="214">
        <v>2</v>
      </c>
      <c r="E531" s="214">
        <v>0</v>
      </c>
    </row>
    <row r="532" spans="2:5">
      <c r="B532" s="218" t="s">
        <v>2830</v>
      </c>
      <c r="C532" s="214">
        <v>7477542</v>
      </c>
      <c r="D532" s="214">
        <v>2</v>
      </c>
      <c r="E532" s="214">
        <v>0</v>
      </c>
    </row>
    <row r="533" spans="2:5">
      <c r="B533" s="217" t="s">
        <v>3711</v>
      </c>
      <c r="C533" s="214">
        <v>0</v>
      </c>
      <c r="D533" s="214">
        <v>4046547.86</v>
      </c>
      <c r="E533" s="214">
        <v>0</v>
      </c>
    </row>
    <row r="534" spans="2:5">
      <c r="B534" s="218" t="s">
        <v>3710</v>
      </c>
      <c r="C534" s="214">
        <v>0</v>
      </c>
      <c r="D534" s="214">
        <v>4046547.86</v>
      </c>
      <c r="E534" s="214">
        <v>0</v>
      </c>
    </row>
    <row r="535" spans="2:5">
      <c r="B535" s="217" t="s">
        <v>341</v>
      </c>
      <c r="C535" s="214">
        <v>15366806</v>
      </c>
      <c r="D535" s="214">
        <v>12952806</v>
      </c>
      <c r="E535" s="214">
        <v>12948211.52</v>
      </c>
    </row>
    <row r="536" spans="2:5">
      <c r="B536" s="218" t="s">
        <v>676</v>
      </c>
      <c r="C536" s="214">
        <v>15366806</v>
      </c>
      <c r="D536" s="214">
        <v>12952806</v>
      </c>
      <c r="E536" s="214">
        <v>12948211.52</v>
      </c>
    </row>
    <row r="537" spans="2:5">
      <c r="B537" s="217" t="s">
        <v>4127</v>
      </c>
      <c r="C537" s="214">
        <v>0</v>
      </c>
      <c r="D537" s="214">
        <v>1341779.49</v>
      </c>
      <c r="E537" s="214">
        <v>0</v>
      </c>
    </row>
    <row r="538" spans="2:5">
      <c r="B538" s="218" t="s">
        <v>3576</v>
      </c>
      <c r="C538" s="214">
        <v>0</v>
      </c>
      <c r="D538" s="214">
        <v>1341779.49</v>
      </c>
      <c r="E538" s="214">
        <v>0</v>
      </c>
    </row>
    <row r="539" spans="2:5">
      <c r="B539" s="217" t="s">
        <v>342</v>
      </c>
      <c r="C539" s="214">
        <v>9160677</v>
      </c>
      <c r="D539" s="214">
        <v>7632305</v>
      </c>
      <c r="E539" s="214">
        <v>5951196</v>
      </c>
    </row>
    <row r="540" spans="2:5">
      <c r="B540" s="218" t="s">
        <v>677</v>
      </c>
      <c r="C540" s="214">
        <v>9160677</v>
      </c>
      <c r="D540" s="214">
        <v>7632305</v>
      </c>
      <c r="E540" s="214">
        <v>5951196</v>
      </c>
    </row>
    <row r="541" spans="2:5">
      <c r="B541" s="217" t="s">
        <v>3575</v>
      </c>
      <c r="C541" s="214">
        <v>0</v>
      </c>
      <c r="D541" s="214">
        <v>1341779.49</v>
      </c>
      <c r="E541" s="214">
        <v>0</v>
      </c>
    </row>
    <row r="542" spans="2:5">
      <c r="B542" s="218" t="s">
        <v>3574</v>
      </c>
      <c r="C542" s="214">
        <v>0</v>
      </c>
      <c r="D542" s="214">
        <v>1341779.49</v>
      </c>
      <c r="E542" s="214">
        <v>0</v>
      </c>
    </row>
    <row r="543" spans="2:5">
      <c r="B543" s="217" t="s">
        <v>3573</v>
      </c>
      <c r="C543" s="214">
        <v>0</v>
      </c>
      <c r="D543" s="214">
        <v>1341779.49</v>
      </c>
      <c r="E543" s="214">
        <v>0</v>
      </c>
    </row>
    <row r="544" spans="2:5">
      <c r="B544" s="218" t="s">
        <v>3572</v>
      </c>
      <c r="C544" s="214">
        <v>0</v>
      </c>
      <c r="D544" s="214">
        <v>1341779.49</v>
      </c>
      <c r="E544" s="214">
        <v>0</v>
      </c>
    </row>
    <row r="545" spans="2:5">
      <c r="B545" s="217" t="s">
        <v>3571</v>
      </c>
      <c r="C545" s="214">
        <v>0</v>
      </c>
      <c r="D545" s="214">
        <v>1341779.49</v>
      </c>
      <c r="E545" s="214">
        <v>0</v>
      </c>
    </row>
    <row r="546" spans="2:5">
      <c r="B546" s="218" t="s">
        <v>3570</v>
      </c>
      <c r="C546" s="214">
        <v>0</v>
      </c>
      <c r="D546" s="214">
        <v>1341779.49</v>
      </c>
      <c r="E546" s="214">
        <v>0</v>
      </c>
    </row>
    <row r="547" spans="2:5">
      <c r="B547" s="217" t="s">
        <v>1063</v>
      </c>
      <c r="C547" s="214">
        <v>3343087</v>
      </c>
      <c r="D547" s="214">
        <v>0</v>
      </c>
      <c r="E547" s="214">
        <v>0</v>
      </c>
    </row>
    <row r="548" spans="2:5">
      <c r="B548" s="218" t="s">
        <v>1064</v>
      </c>
      <c r="C548" s="214">
        <v>3343087</v>
      </c>
      <c r="D548" s="214">
        <v>0</v>
      </c>
      <c r="E548" s="214">
        <v>0</v>
      </c>
    </row>
    <row r="549" spans="2:5">
      <c r="B549" s="217" t="s">
        <v>2749</v>
      </c>
      <c r="C549" s="214">
        <v>8357720</v>
      </c>
      <c r="D549" s="214">
        <v>0</v>
      </c>
      <c r="E549" s="214">
        <v>0</v>
      </c>
    </row>
    <row r="550" spans="2:5">
      <c r="B550" s="218" t="s">
        <v>2750</v>
      </c>
      <c r="C550" s="214">
        <v>8357720</v>
      </c>
      <c r="D550" s="214">
        <v>0</v>
      </c>
      <c r="E550" s="214">
        <v>0</v>
      </c>
    </row>
    <row r="551" spans="2:5">
      <c r="B551" s="217" t="s">
        <v>3709</v>
      </c>
      <c r="C551" s="214">
        <v>0</v>
      </c>
      <c r="D551" s="214">
        <v>12050501.359999999</v>
      </c>
      <c r="E551" s="214">
        <v>4014833.67</v>
      </c>
    </row>
    <row r="552" spans="2:5">
      <c r="B552" s="218" t="s">
        <v>3708</v>
      </c>
      <c r="C552" s="214">
        <v>0</v>
      </c>
      <c r="D552" s="214">
        <v>12050501.359999999</v>
      </c>
      <c r="E552" s="214">
        <v>4014833.67</v>
      </c>
    </row>
    <row r="553" spans="2:5">
      <c r="B553" s="217" t="s">
        <v>3095</v>
      </c>
      <c r="C553" s="214">
        <v>0</v>
      </c>
      <c r="D553" s="214">
        <v>15943994</v>
      </c>
      <c r="E553" s="214">
        <v>0</v>
      </c>
    </row>
    <row r="554" spans="2:5">
      <c r="B554" s="218" t="s">
        <v>3096</v>
      </c>
      <c r="C554" s="214">
        <v>0</v>
      </c>
      <c r="D554" s="214">
        <v>15943994</v>
      </c>
      <c r="E554" s="214">
        <v>0</v>
      </c>
    </row>
    <row r="555" spans="2:5">
      <c r="B555" s="217" t="s">
        <v>3097</v>
      </c>
      <c r="C555" s="214">
        <v>0</v>
      </c>
      <c r="D555" s="214">
        <v>6462001</v>
      </c>
      <c r="E555" s="214">
        <v>1693855.6</v>
      </c>
    </row>
    <row r="556" spans="2:5">
      <c r="B556" s="218" t="s">
        <v>3098</v>
      </c>
      <c r="C556" s="214">
        <v>0</v>
      </c>
      <c r="D556" s="214">
        <v>6462001</v>
      </c>
      <c r="E556" s="214">
        <v>1693855.6</v>
      </c>
    </row>
    <row r="557" spans="2:5">
      <c r="B557" s="217" t="s">
        <v>3099</v>
      </c>
      <c r="C557" s="214">
        <v>0</v>
      </c>
      <c r="D557" s="214">
        <v>9462000</v>
      </c>
      <c r="E557" s="214">
        <v>0</v>
      </c>
    </row>
    <row r="558" spans="2:5">
      <c r="B558" s="218" t="s">
        <v>3100</v>
      </c>
      <c r="C558" s="214">
        <v>0</v>
      </c>
      <c r="D558" s="214">
        <v>9462000</v>
      </c>
      <c r="E558" s="214">
        <v>0</v>
      </c>
    </row>
    <row r="559" spans="2:5">
      <c r="B559" s="217" t="s">
        <v>3101</v>
      </c>
      <c r="C559" s="214">
        <v>0</v>
      </c>
      <c r="D559" s="214">
        <v>14340059.02</v>
      </c>
      <c r="E559" s="214">
        <v>0</v>
      </c>
    </row>
    <row r="560" spans="2:5">
      <c r="B560" s="218" t="s">
        <v>3102</v>
      </c>
      <c r="C560" s="214">
        <v>0</v>
      </c>
      <c r="D560" s="214">
        <v>14340059.02</v>
      </c>
      <c r="E560" s="214">
        <v>0</v>
      </c>
    </row>
    <row r="561" spans="2:5">
      <c r="B561" s="215" t="s">
        <v>283</v>
      </c>
      <c r="C561" s="216">
        <v>18551684</v>
      </c>
      <c r="D561" s="216">
        <v>321692318.08999997</v>
      </c>
      <c r="E561" s="216">
        <v>145630014.88999999</v>
      </c>
    </row>
    <row r="562" spans="2:5">
      <c r="B562" s="217" t="s">
        <v>2831</v>
      </c>
      <c r="C562" s="214">
        <v>1372434</v>
      </c>
      <c r="D562" s="214">
        <v>6692318.0899999999</v>
      </c>
      <c r="E562" s="214">
        <v>3036276.88</v>
      </c>
    </row>
    <row r="563" spans="2:5">
      <c r="B563" s="218" t="s">
        <v>2512</v>
      </c>
      <c r="C563" s="214">
        <v>1372434</v>
      </c>
      <c r="D563" s="214">
        <v>6692318.0899999999</v>
      </c>
      <c r="E563" s="214">
        <v>3036276.88</v>
      </c>
    </row>
    <row r="564" spans="2:5">
      <c r="B564" s="217" t="s">
        <v>4126</v>
      </c>
      <c r="C564" s="214">
        <v>2874885</v>
      </c>
      <c r="D564" s="214">
        <v>0</v>
      </c>
      <c r="E564" s="214">
        <v>0</v>
      </c>
    </row>
    <row r="565" spans="2:5">
      <c r="B565" s="218" t="s">
        <v>2514</v>
      </c>
      <c r="C565" s="214">
        <v>2874885</v>
      </c>
      <c r="D565" s="214">
        <v>0</v>
      </c>
      <c r="E565" s="214">
        <v>0</v>
      </c>
    </row>
    <row r="566" spans="2:5">
      <c r="B566" s="217" t="s">
        <v>4125</v>
      </c>
      <c r="C566" s="214">
        <v>3641703</v>
      </c>
      <c r="D566" s="214">
        <v>0</v>
      </c>
      <c r="E566" s="214">
        <v>0</v>
      </c>
    </row>
    <row r="567" spans="2:5">
      <c r="B567" s="218" t="s">
        <v>2513</v>
      </c>
      <c r="C567" s="214">
        <v>3641703</v>
      </c>
      <c r="D567" s="214">
        <v>0</v>
      </c>
      <c r="E567" s="214">
        <v>0</v>
      </c>
    </row>
    <row r="568" spans="2:5">
      <c r="B568" s="217" t="s">
        <v>4124</v>
      </c>
      <c r="C568" s="214">
        <v>10662662</v>
      </c>
      <c r="D568" s="214">
        <v>0</v>
      </c>
      <c r="E568" s="214">
        <v>0</v>
      </c>
    </row>
    <row r="569" spans="2:5">
      <c r="B569" s="218" t="s">
        <v>2515</v>
      </c>
      <c r="C569" s="214">
        <v>10662662</v>
      </c>
      <c r="D569" s="214">
        <v>0</v>
      </c>
      <c r="E569" s="214">
        <v>0</v>
      </c>
    </row>
    <row r="570" spans="2:5">
      <c r="B570" s="217" t="s">
        <v>339</v>
      </c>
      <c r="C570" s="214">
        <v>0</v>
      </c>
      <c r="D570" s="214">
        <v>15000000</v>
      </c>
      <c r="E570" s="214">
        <v>0</v>
      </c>
    </row>
    <row r="571" spans="2:5">
      <c r="B571" s="218" t="s">
        <v>671</v>
      </c>
      <c r="C571" s="214">
        <v>0</v>
      </c>
      <c r="D571" s="214">
        <v>15000000</v>
      </c>
      <c r="E571" s="214">
        <v>0</v>
      </c>
    </row>
    <row r="572" spans="2:5">
      <c r="B572" s="217" t="s">
        <v>3133</v>
      </c>
      <c r="C572" s="214">
        <v>0</v>
      </c>
      <c r="D572" s="214">
        <v>300000000</v>
      </c>
      <c r="E572" s="214">
        <v>142593738.00999999</v>
      </c>
    </row>
    <row r="573" spans="2:5">
      <c r="B573" s="218" t="s">
        <v>3134</v>
      </c>
      <c r="C573" s="214">
        <v>0</v>
      </c>
      <c r="D573" s="214">
        <v>300000000</v>
      </c>
      <c r="E573" s="214">
        <v>142593738.00999999</v>
      </c>
    </row>
    <row r="574" spans="2:5">
      <c r="B574" s="215" t="s">
        <v>298</v>
      </c>
      <c r="C574" s="216">
        <v>0</v>
      </c>
      <c r="D574" s="216">
        <v>14824026.689999999</v>
      </c>
      <c r="E574" s="216">
        <v>0</v>
      </c>
    </row>
    <row r="575" spans="2:5">
      <c r="B575" s="217" t="s">
        <v>3287</v>
      </c>
      <c r="C575" s="214">
        <v>0</v>
      </c>
      <c r="D575" s="214">
        <v>14824026.689999999</v>
      </c>
      <c r="E575" s="214">
        <v>0</v>
      </c>
    </row>
    <row r="576" spans="2:5">
      <c r="B576" s="218" t="s">
        <v>3286</v>
      </c>
      <c r="C576" s="214">
        <v>0</v>
      </c>
      <c r="D576" s="214">
        <v>14824026.689999999</v>
      </c>
      <c r="E576" s="214">
        <v>0</v>
      </c>
    </row>
    <row r="577" spans="2:5">
      <c r="B577" s="215" t="s">
        <v>284</v>
      </c>
      <c r="C577" s="216">
        <v>262241299</v>
      </c>
      <c r="D577" s="216">
        <v>257399788.49000001</v>
      </c>
      <c r="E577" s="216">
        <v>205639849.91999993</v>
      </c>
    </row>
    <row r="578" spans="2:5">
      <c r="B578" s="217" t="s">
        <v>324</v>
      </c>
      <c r="C578" s="214">
        <v>262241299</v>
      </c>
      <c r="D578" s="214">
        <v>257399788.49000001</v>
      </c>
      <c r="E578" s="214">
        <v>205639849.91999993</v>
      </c>
    </row>
    <row r="579" spans="2:5">
      <c r="B579" s="218" t="s">
        <v>4211</v>
      </c>
      <c r="C579" s="214">
        <v>262241299</v>
      </c>
      <c r="D579" s="214">
        <v>257399788.49000001</v>
      </c>
      <c r="E579" s="214">
        <v>205639849.91999993</v>
      </c>
    </row>
    <row r="580" spans="2:5">
      <c r="B580" s="213" t="s">
        <v>343</v>
      </c>
      <c r="C580" s="214">
        <v>1970776375</v>
      </c>
      <c r="D580" s="214">
        <v>1511909726.3700006</v>
      </c>
      <c r="E580" s="214">
        <v>909792301.45999992</v>
      </c>
    </row>
    <row r="581" spans="2:5">
      <c r="B581" s="215" t="s">
        <v>281</v>
      </c>
      <c r="C581" s="216">
        <v>1970776375</v>
      </c>
      <c r="D581" s="216">
        <v>1511909726.3700006</v>
      </c>
      <c r="E581" s="216">
        <v>909792301.45999992</v>
      </c>
    </row>
    <row r="582" spans="2:5">
      <c r="B582" s="217" t="s">
        <v>2689</v>
      </c>
      <c r="C582" s="214">
        <v>1250000000</v>
      </c>
      <c r="D582" s="214">
        <v>900000000</v>
      </c>
      <c r="E582" s="214">
        <v>542042394.25</v>
      </c>
    </row>
    <row r="583" spans="2:5">
      <c r="B583" s="218" t="s">
        <v>678</v>
      </c>
      <c r="C583" s="214">
        <v>1250000000</v>
      </c>
      <c r="D583" s="214">
        <v>900000000</v>
      </c>
      <c r="E583" s="214">
        <v>542042394.25</v>
      </c>
    </row>
    <row r="584" spans="2:5">
      <c r="B584" s="217" t="s">
        <v>997</v>
      </c>
      <c r="C584" s="214">
        <v>70393227</v>
      </c>
      <c r="D584" s="214">
        <v>1</v>
      </c>
      <c r="E584" s="214">
        <v>0</v>
      </c>
    </row>
    <row r="585" spans="2:5">
      <c r="B585" s="218" t="s">
        <v>998</v>
      </c>
      <c r="C585" s="214">
        <v>70393227</v>
      </c>
      <c r="D585" s="214">
        <v>1</v>
      </c>
      <c r="E585" s="214">
        <v>0</v>
      </c>
    </row>
    <row r="586" spans="2:5">
      <c r="B586" s="217" t="s">
        <v>3707</v>
      </c>
      <c r="C586" s="214">
        <v>0</v>
      </c>
      <c r="D586" s="214">
        <v>46000852.869999997</v>
      </c>
      <c r="E586" s="214">
        <v>36800682.289999999</v>
      </c>
    </row>
    <row r="587" spans="2:5">
      <c r="B587" s="218" t="s">
        <v>3706</v>
      </c>
      <c r="C587" s="214">
        <v>0</v>
      </c>
      <c r="D587" s="214">
        <v>46000852.869999997</v>
      </c>
      <c r="E587" s="214">
        <v>36800682.289999999</v>
      </c>
    </row>
    <row r="588" spans="2:5">
      <c r="B588" s="217" t="s">
        <v>1166</v>
      </c>
      <c r="C588" s="214">
        <v>12403731</v>
      </c>
      <c r="D588" s="214">
        <v>10853264.710000001</v>
      </c>
      <c r="E588" s="214">
        <v>7197497.5800000001</v>
      </c>
    </row>
    <row r="589" spans="2:5">
      <c r="B589" s="218" t="s">
        <v>1167</v>
      </c>
      <c r="C589" s="214">
        <v>12403731</v>
      </c>
      <c r="D589" s="214">
        <v>10853264.710000001</v>
      </c>
      <c r="E589" s="214">
        <v>7197497.5800000001</v>
      </c>
    </row>
    <row r="590" spans="2:5">
      <c r="B590" s="217" t="s">
        <v>4123</v>
      </c>
      <c r="C590" s="214">
        <v>33243422</v>
      </c>
      <c r="D590" s="214">
        <v>642200</v>
      </c>
      <c r="E590" s="214">
        <v>0</v>
      </c>
    </row>
    <row r="591" spans="2:5">
      <c r="B591" s="218" t="s">
        <v>2576</v>
      </c>
      <c r="C591" s="214">
        <v>33243422</v>
      </c>
      <c r="D591" s="214">
        <v>642200</v>
      </c>
      <c r="E591" s="214">
        <v>0</v>
      </c>
    </row>
    <row r="592" spans="2:5">
      <c r="B592" s="217" t="s">
        <v>1168</v>
      </c>
      <c r="C592" s="214">
        <v>6606206</v>
      </c>
      <c r="D592" s="214">
        <v>5780429.8300000001</v>
      </c>
      <c r="E592" s="214">
        <v>2201507.4700000002</v>
      </c>
    </row>
    <row r="593" spans="2:5">
      <c r="B593" s="218" t="s">
        <v>1169</v>
      </c>
      <c r="C593" s="214">
        <v>6606206</v>
      </c>
      <c r="D593" s="214">
        <v>5780429.8300000001</v>
      </c>
      <c r="E593" s="214">
        <v>2201507.4700000002</v>
      </c>
    </row>
    <row r="594" spans="2:5">
      <c r="B594" s="217" t="s">
        <v>1170</v>
      </c>
      <c r="C594" s="214">
        <v>11116179</v>
      </c>
      <c r="D594" s="214">
        <v>9726656.3699999992</v>
      </c>
      <c r="E594" s="214">
        <v>4786325.79</v>
      </c>
    </row>
    <row r="595" spans="2:5">
      <c r="B595" s="218" t="s">
        <v>1171</v>
      </c>
      <c r="C595" s="214">
        <v>11116179</v>
      </c>
      <c r="D595" s="214">
        <v>9726656.3699999992</v>
      </c>
      <c r="E595" s="214">
        <v>4786325.79</v>
      </c>
    </row>
    <row r="596" spans="2:5">
      <c r="B596" s="217" t="s">
        <v>4122</v>
      </c>
      <c r="C596" s="214">
        <v>62324114</v>
      </c>
      <c r="D596" s="214">
        <v>57907123.740000002</v>
      </c>
      <c r="E596" s="214">
        <v>20645347.109999999</v>
      </c>
    </row>
    <row r="597" spans="2:5">
      <c r="B597" s="218" t="s">
        <v>2577</v>
      </c>
      <c r="C597" s="214">
        <v>62324114</v>
      </c>
      <c r="D597" s="214">
        <v>57907123.740000002</v>
      </c>
      <c r="E597" s="214">
        <v>20645347.109999999</v>
      </c>
    </row>
    <row r="598" spans="2:5">
      <c r="B598" s="217" t="s">
        <v>1172</v>
      </c>
      <c r="C598" s="214">
        <v>6606206</v>
      </c>
      <c r="D598" s="214">
        <v>1.83</v>
      </c>
      <c r="E598" s="214">
        <v>0</v>
      </c>
    </row>
    <row r="599" spans="2:5">
      <c r="B599" s="218" t="s">
        <v>1173</v>
      </c>
      <c r="C599" s="214">
        <v>6606206</v>
      </c>
      <c r="D599" s="214">
        <v>1.83</v>
      </c>
      <c r="E599" s="214">
        <v>0</v>
      </c>
    </row>
    <row r="600" spans="2:5">
      <c r="B600" s="217" t="s">
        <v>344</v>
      </c>
      <c r="C600" s="214">
        <v>18028485</v>
      </c>
      <c r="D600" s="214">
        <v>92923923.959999993</v>
      </c>
      <c r="E600" s="214">
        <v>56471982.439999998</v>
      </c>
    </row>
    <row r="601" spans="2:5">
      <c r="B601" s="218" t="s">
        <v>679</v>
      </c>
      <c r="C601" s="214">
        <v>18028485</v>
      </c>
      <c r="D601" s="214">
        <v>92923923.959999993</v>
      </c>
      <c r="E601" s="214">
        <v>56471982.439999998</v>
      </c>
    </row>
    <row r="602" spans="2:5">
      <c r="B602" s="217" t="s">
        <v>4121</v>
      </c>
      <c r="C602" s="214">
        <v>17933797</v>
      </c>
      <c r="D602" s="214">
        <v>17012305</v>
      </c>
      <c r="E602" s="214">
        <v>15019913.9</v>
      </c>
    </row>
    <row r="603" spans="2:5">
      <c r="B603" s="218" t="s">
        <v>2578</v>
      </c>
      <c r="C603" s="214">
        <v>17933797</v>
      </c>
      <c r="D603" s="214">
        <v>17012305</v>
      </c>
      <c r="E603" s="214">
        <v>15019913.9</v>
      </c>
    </row>
    <row r="604" spans="2:5">
      <c r="B604" s="217" t="s">
        <v>2579</v>
      </c>
      <c r="C604" s="214">
        <v>27747236</v>
      </c>
      <c r="D604" s="214">
        <v>16086407</v>
      </c>
      <c r="E604" s="214">
        <v>9949598.4000000004</v>
      </c>
    </row>
    <row r="605" spans="2:5">
      <c r="B605" s="218" t="s">
        <v>2580</v>
      </c>
      <c r="C605" s="214">
        <v>27747236</v>
      </c>
      <c r="D605" s="214">
        <v>16086407</v>
      </c>
      <c r="E605" s="214">
        <v>9949598.4000000004</v>
      </c>
    </row>
    <row r="606" spans="2:5">
      <c r="B606" s="217" t="s">
        <v>345</v>
      </c>
      <c r="C606" s="214">
        <v>7086485</v>
      </c>
      <c r="D606" s="214">
        <v>24175849.18</v>
      </c>
      <c r="E606" s="214">
        <v>24175848.18</v>
      </c>
    </row>
    <row r="607" spans="2:5">
      <c r="B607" s="218" t="s">
        <v>680</v>
      </c>
      <c r="C607" s="214">
        <v>7086485</v>
      </c>
      <c r="D607" s="214">
        <v>24175849.18</v>
      </c>
      <c r="E607" s="214">
        <v>24175848.18</v>
      </c>
    </row>
    <row r="608" spans="2:5">
      <c r="B608" s="217" t="s">
        <v>3135</v>
      </c>
      <c r="C608" s="214">
        <v>0</v>
      </c>
      <c r="D608" s="214">
        <v>28643450.190000001</v>
      </c>
      <c r="E608" s="214">
        <v>25648801.609999999</v>
      </c>
    </row>
    <row r="609" spans="2:5">
      <c r="B609" s="218" t="s">
        <v>3136</v>
      </c>
      <c r="C609" s="214">
        <v>0</v>
      </c>
      <c r="D609" s="214">
        <v>28643450.190000001</v>
      </c>
      <c r="E609" s="214">
        <v>25648801.609999999</v>
      </c>
    </row>
    <row r="610" spans="2:5">
      <c r="B610" s="217" t="s">
        <v>3137</v>
      </c>
      <c r="C610" s="214">
        <v>0</v>
      </c>
      <c r="D610" s="214">
        <v>31195442.420000002</v>
      </c>
      <c r="E610" s="214">
        <v>29480169.829999998</v>
      </c>
    </row>
    <row r="611" spans="2:5">
      <c r="B611" s="218" t="s">
        <v>3138</v>
      </c>
      <c r="C611" s="214">
        <v>0</v>
      </c>
      <c r="D611" s="214">
        <v>31195442.420000002</v>
      </c>
      <c r="E611" s="214">
        <v>29480169.829999998</v>
      </c>
    </row>
    <row r="612" spans="2:5">
      <c r="B612" s="217" t="s">
        <v>2153</v>
      </c>
      <c r="C612" s="214">
        <v>6779437</v>
      </c>
      <c r="D612" s="214">
        <v>7821517.54</v>
      </c>
      <c r="E612" s="214">
        <v>3939322.31</v>
      </c>
    </row>
    <row r="613" spans="2:5">
      <c r="B613" s="218" t="s">
        <v>2154</v>
      </c>
      <c r="C613" s="214">
        <v>6779437</v>
      </c>
      <c r="D613" s="214">
        <v>7821517.54</v>
      </c>
      <c r="E613" s="214">
        <v>3939322.31</v>
      </c>
    </row>
    <row r="614" spans="2:5">
      <c r="B614" s="217" t="s">
        <v>2155</v>
      </c>
      <c r="C614" s="214">
        <v>4802120</v>
      </c>
      <c r="D614" s="214">
        <v>5454116.0300000003</v>
      </c>
      <c r="E614" s="214">
        <v>2602779.4</v>
      </c>
    </row>
    <row r="615" spans="2:5">
      <c r="B615" s="218" t="s">
        <v>2156</v>
      </c>
      <c r="C615" s="214">
        <v>4802120</v>
      </c>
      <c r="D615" s="214">
        <v>5454116.0300000003</v>
      </c>
      <c r="E615" s="214">
        <v>2602779.4</v>
      </c>
    </row>
    <row r="616" spans="2:5">
      <c r="B616" s="217" t="s">
        <v>2157</v>
      </c>
      <c r="C616" s="214">
        <v>6779437</v>
      </c>
      <c r="D616" s="214">
        <v>1564304.51</v>
      </c>
      <c r="E616" s="214">
        <v>1564303.51</v>
      </c>
    </row>
    <row r="617" spans="2:5">
      <c r="B617" s="218" t="s">
        <v>2158</v>
      </c>
      <c r="C617" s="214">
        <v>6779437</v>
      </c>
      <c r="D617" s="214">
        <v>1564304.51</v>
      </c>
      <c r="E617" s="214">
        <v>1564303.51</v>
      </c>
    </row>
    <row r="618" spans="2:5">
      <c r="B618" s="217" t="s">
        <v>346</v>
      </c>
      <c r="C618" s="214">
        <v>2111081</v>
      </c>
      <c r="D618" s="214">
        <v>14158455.380000001</v>
      </c>
      <c r="E618" s="214">
        <v>11914750.77</v>
      </c>
    </row>
    <row r="619" spans="2:5">
      <c r="B619" s="218" t="s">
        <v>681</v>
      </c>
      <c r="C619" s="214">
        <v>2111081</v>
      </c>
      <c r="D619" s="214">
        <v>14158455.380000001</v>
      </c>
      <c r="E619" s="214">
        <v>11914750.77</v>
      </c>
    </row>
    <row r="620" spans="2:5">
      <c r="B620" s="217" t="s">
        <v>2832</v>
      </c>
      <c r="C620" s="214">
        <v>3694504</v>
      </c>
      <c r="D620" s="214">
        <v>150266.20000000001</v>
      </c>
      <c r="E620" s="214">
        <v>0</v>
      </c>
    </row>
    <row r="621" spans="2:5">
      <c r="B621" s="218" t="s">
        <v>2833</v>
      </c>
      <c r="C621" s="214">
        <v>3694504</v>
      </c>
      <c r="D621" s="214">
        <v>150266.20000000001</v>
      </c>
      <c r="E621" s="214">
        <v>0</v>
      </c>
    </row>
    <row r="622" spans="2:5">
      <c r="B622" s="217" t="s">
        <v>1065</v>
      </c>
      <c r="C622" s="214">
        <v>27066154</v>
      </c>
      <c r="D622" s="214">
        <v>25656032.199999999</v>
      </c>
      <c r="E622" s="214">
        <v>20063032.030000001</v>
      </c>
    </row>
    <row r="623" spans="2:5">
      <c r="B623" s="218" t="s">
        <v>1066</v>
      </c>
      <c r="C623" s="214">
        <v>27066154</v>
      </c>
      <c r="D623" s="214">
        <v>25656032.199999999</v>
      </c>
      <c r="E623" s="214">
        <v>20063032.030000001</v>
      </c>
    </row>
    <row r="624" spans="2:5">
      <c r="B624" s="217" t="s">
        <v>3569</v>
      </c>
      <c r="C624" s="214">
        <v>0</v>
      </c>
      <c r="D624" s="214">
        <v>1341779.49</v>
      </c>
      <c r="E624" s="214">
        <v>0</v>
      </c>
    </row>
    <row r="625" spans="2:5">
      <c r="B625" s="218" t="s">
        <v>3568</v>
      </c>
      <c r="C625" s="214">
        <v>0</v>
      </c>
      <c r="D625" s="214">
        <v>1341779.49</v>
      </c>
      <c r="E625" s="214">
        <v>0</v>
      </c>
    </row>
    <row r="626" spans="2:5">
      <c r="B626" s="217" t="s">
        <v>3567</v>
      </c>
      <c r="C626" s="214">
        <v>0</v>
      </c>
      <c r="D626" s="214">
        <v>1889215.45</v>
      </c>
      <c r="E626" s="214">
        <v>0</v>
      </c>
    </row>
    <row r="627" spans="2:5">
      <c r="B627" s="218" t="s">
        <v>3566</v>
      </c>
      <c r="C627" s="214">
        <v>0</v>
      </c>
      <c r="D627" s="214">
        <v>1889215.45</v>
      </c>
      <c r="E627" s="214">
        <v>0</v>
      </c>
    </row>
    <row r="628" spans="2:5">
      <c r="B628" s="217" t="s">
        <v>3565</v>
      </c>
      <c r="C628" s="214">
        <v>0</v>
      </c>
      <c r="D628" s="214">
        <v>1341779.49</v>
      </c>
      <c r="E628" s="214">
        <v>0</v>
      </c>
    </row>
    <row r="629" spans="2:5">
      <c r="B629" s="218" t="s">
        <v>3564</v>
      </c>
      <c r="C629" s="214">
        <v>0</v>
      </c>
      <c r="D629" s="214">
        <v>1341779.49</v>
      </c>
      <c r="E629" s="214">
        <v>0</v>
      </c>
    </row>
    <row r="630" spans="2:5">
      <c r="B630" s="217" t="s">
        <v>3563</v>
      </c>
      <c r="C630" s="214">
        <v>0</v>
      </c>
      <c r="D630" s="214">
        <v>1341779.49</v>
      </c>
      <c r="E630" s="214">
        <v>0</v>
      </c>
    </row>
    <row r="631" spans="2:5">
      <c r="B631" s="218" t="s">
        <v>3562</v>
      </c>
      <c r="C631" s="214">
        <v>0</v>
      </c>
      <c r="D631" s="214">
        <v>1341779.49</v>
      </c>
      <c r="E631" s="214">
        <v>0</v>
      </c>
    </row>
    <row r="632" spans="2:5">
      <c r="B632" s="217" t="s">
        <v>3561</v>
      </c>
      <c r="C632" s="214">
        <v>0</v>
      </c>
      <c r="D632" s="214">
        <v>1341779.49</v>
      </c>
      <c r="E632" s="214">
        <v>0</v>
      </c>
    </row>
    <row r="633" spans="2:5">
      <c r="B633" s="218" t="s">
        <v>3560</v>
      </c>
      <c r="C633" s="214">
        <v>0</v>
      </c>
      <c r="D633" s="214">
        <v>1341779.49</v>
      </c>
      <c r="E633" s="214">
        <v>0</v>
      </c>
    </row>
    <row r="634" spans="2:5">
      <c r="B634" s="217" t="s">
        <v>347</v>
      </c>
      <c r="C634" s="214">
        <v>396054554</v>
      </c>
      <c r="D634" s="214">
        <v>208900793</v>
      </c>
      <c r="E634" s="214">
        <v>95288044.590000004</v>
      </c>
    </row>
    <row r="635" spans="2:5">
      <c r="B635" s="218" t="s">
        <v>682</v>
      </c>
      <c r="C635" s="214">
        <v>396054554</v>
      </c>
      <c r="D635" s="214">
        <v>208900793</v>
      </c>
      <c r="E635" s="214">
        <v>95288044.590000004</v>
      </c>
    </row>
    <row r="636" spans="2:5">
      <c r="B636" s="213" t="s">
        <v>287</v>
      </c>
      <c r="C636" s="214">
        <v>3157458149</v>
      </c>
      <c r="D636" s="214">
        <v>3576816673.9699984</v>
      </c>
      <c r="E636" s="214">
        <v>2345910991.3700004</v>
      </c>
    </row>
    <row r="637" spans="2:5">
      <c r="B637" s="215" t="s">
        <v>281</v>
      </c>
      <c r="C637" s="216">
        <v>2839965997</v>
      </c>
      <c r="D637" s="216">
        <v>3210596582.3199983</v>
      </c>
      <c r="E637" s="216">
        <v>2126116671.0600002</v>
      </c>
    </row>
    <row r="638" spans="2:5">
      <c r="B638" s="217" t="s">
        <v>2799</v>
      </c>
      <c r="C638" s="214">
        <v>17837386</v>
      </c>
      <c r="D638" s="214">
        <v>2</v>
      </c>
      <c r="E638" s="214">
        <v>0</v>
      </c>
    </row>
    <row r="639" spans="2:5">
      <c r="B639" s="218" t="s">
        <v>2581</v>
      </c>
      <c r="C639" s="214">
        <v>17837386</v>
      </c>
      <c r="D639" s="214">
        <v>2</v>
      </c>
      <c r="E639" s="214">
        <v>0</v>
      </c>
    </row>
    <row r="640" spans="2:5">
      <c r="B640" s="217" t="s">
        <v>2834</v>
      </c>
      <c r="C640" s="214">
        <v>10740698</v>
      </c>
      <c r="D640" s="214">
        <v>2</v>
      </c>
      <c r="E640" s="214">
        <v>0</v>
      </c>
    </row>
    <row r="641" spans="2:5">
      <c r="B641" s="218" t="s">
        <v>2835</v>
      </c>
      <c r="C641" s="214">
        <v>10740698</v>
      </c>
      <c r="D641" s="214">
        <v>2</v>
      </c>
      <c r="E641" s="214">
        <v>0</v>
      </c>
    </row>
    <row r="642" spans="2:5">
      <c r="B642" s="217" t="s">
        <v>4120</v>
      </c>
      <c r="C642" s="214">
        <v>11035275</v>
      </c>
      <c r="D642" s="214">
        <v>0.56000000000000005</v>
      </c>
      <c r="E642" s="214">
        <v>0</v>
      </c>
    </row>
    <row r="643" spans="2:5">
      <c r="B643" s="218" t="s">
        <v>1174</v>
      </c>
      <c r="C643" s="214">
        <v>11035275</v>
      </c>
      <c r="D643" s="214">
        <v>0.56000000000000005</v>
      </c>
      <c r="E643" s="214">
        <v>0</v>
      </c>
    </row>
    <row r="644" spans="2:5">
      <c r="B644" s="217" t="s">
        <v>348</v>
      </c>
      <c r="C644" s="214">
        <v>8038270</v>
      </c>
      <c r="D644" s="214">
        <v>36360059.850000001</v>
      </c>
      <c r="E644" s="214">
        <v>16252825.449999999</v>
      </c>
    </row>
    <row r="645" spans="2:5">
      <c r="B645" s="218" t="s">
        <v>683</v>
      </c>
      <c r="C645" s="214">
        <v>8038270</v>
      </c>
      <c r="D645" s="214">
        <v>36360059.850000001</v>
      </c>
      <c r="E645" s="214">
        <v>16252825.449999999</v>
      </c>
    </row>
    <row r="646" spans="2:5">
      <c r="B646" s="217" t="s">
        <v>1175</v>
      </c>
      <c r="C646" s="214">
        <v>4595200</v>
      </c>
      <c r="D646" s="214">
        <v>1.93</v>
      </c>
      <c r="E646" s="214">
        <v>0</v>
      </c>
    </row>
    <row r="647" spans="2:5">
      <c r="B647" s="218" t="s">
        <v>1176</v>
      </c>
      <c r="C647" s="214">
        <v>4595200</v>
      </c>
      <c r="D647" s="214">
        <v>1.93</v>
      </c>
      <c r="E647" s="214">
        <v>0</v>
      </c>
    </row>
    <row r="648" spans="2:5">
      <c r="B648" s="217" t="s">
        <v>4119</v>
      </c>
      <c r="C648" s="214">
        <v>12313456</v>
      </c>
      <c r="D648" s="214">
        <v>1.42</v>
      </c>
      <c r="E648" s="214">
        <v>0</v>
      </c>
    </row>
    <row r="649" spans="2:5">
      <c r="B649" s="218" t="s">
        <v>1177</v>
      </c>
      <c r="C649" s="214">
        <v>12313456</v>
      </c>
      <c r="D649" s="214">
        <v>1.42</v>
      </c>
      <c r="E649" s="214">
        <v>0</v>
      </c>
    </row>
    <row r="650" spans="2:5">
      <c r="B650" s="217" t="s">
        <v>349</v>
      </c>
      <c r="C650" s="214">
        <v>14208763</v>
      </c>
      <c r="D650" s="214">
        <v>14208763</v>
      </c>
      <c r="E650" s="214">
        <v>0</v>
      </c>
    </row>
    <row r="651" spans="2:5">
      <c r="B651" s="218" t="s">
        <v>684</v>
      </c>
      <c r="C651" s="214">
        <v>14208763</v>
      </c>
      <c r="D651" s="214">
        <v>14208763</v>
      </c>
      <c r="E651" s="214">
        <v>0</v>
      </c>
    </row>
    <row r="652" spans="2:5">
      <c r="B652" s="217" t="s">
        <v>4099</v>
      </c>
      <c r="C652" s="214">
        <v>11951551</v>
      </c>
      <c r="D652" s="214">
        <v>11951551</v>
      </c>
      <c r="E652" s="214">
        <v>2212500</v>
      </c>
    </row>
    <row r="653" spans="2:5">
      <c r="B653" s="218" t="s">
        <v>685</v>
      </c>
      <c r="C653" s="214">
        <v>11951551</v>
      </c>
      <c r="D653" s="214">
        <v>11951551</v>
      </c>
      <c r="E653" s="214">
        <v>2212500</v>
      </c>
    </row>
    <row r="654" spans="2:5">
      <c r="B654" s="217" t="s">
        <v>2690</v>
      </c>
      <c r="C654" s="214">
        <v>7102971</v>
      </c>
      <c r="D654" s="214">
        <v>24712829.260000002</v>
      </c>
      <c r="E654" s="214">
        <v>24712828.690000001</v>
      </c>
    </row>
    <row r="655" spans="2:5">
      <c r="B655" s="218" t="s">
        <v>999</v>
      </c>
      <c r="C655" s="214">
        <v>7102971</v>
      </c>
      <c r="D655" s="214">
        <v>24712829.260000002</v>
      </c>
      <c r="E655" s="214">
        <v>24712828.690000001</v>
      </c>
    </row>
    <row r="656" spans="2:5">
      <c r="B656" s="217" t="s">
        <v>350</v>
      </c>
      <c r="C656" s="214">
        <v>54508365</v>
      </c>
      <c r="D656" s="214">
        <v>59979491.170000002</v>
      </c>
      <c r="E656" s="214">
        <v>31068875.010000002</v>
      </c>
    </row>
    <row r="657" spans="2:5">
      <c r="B657" s="218" t="s">
        <v>686</v>
      </c>
      <c r="C657" s="214">
        <v>54508365</v>
      </c>
      <c r="D657" s="214">
        <v>59979491.170000002</v>
      </c>
      <c r="E657" s="214">
        <v>31068875.010000002</v>
      </c>
    </row>
    <row r="658" spans="2:5">
      <c r="B658" s="217" t="s">
        <v>2800</v>
      </c>
      <c r="C658" s="214">
        <v>17078119</v>
      </c>
      <c r="D658" s="214">
        <v>1</v>
      </c>
      <c r="E658" s="214">
        <v>0</v>
      </c>
    </row>
    <row r="659" spans="2:5">
      <c r="B659" s="218" t="s">
        <v>2584</v>
      </c>
      <c r="C659" s="214">
        <v>17078119</v>
      </c>
      <c r="D659" s="214">
        <v>1</v>
      </c>
      <c r="E659" s="214">
        <v>0</v>
      </c>
    </row>
    <row r="660" spans="2:5">
      <c r="B660" s="217" t="s">
        <v>351</v>
      </c>
      <c r="C660" s="214">
        <v>37399895</v>
      </c>
      <c r="D660" s="214">
        <v>44492141.350000001</v>
      </c>
      <c r="E660" s="214">
        <v>0</v>
      </c>
    </row>
    <row r="661" spans="2:5">
      <c r="B661" s="218" t="s">
        <v>687</v>
      </c>
      <c r="C661" s="214">
        <v>37399895</v>
      </c>
      <c r="D661" s="214">
        <v>44492141.350000001</v>
      </c>
      <c r="E661" s="214">
        <v>0</v>
      </c>
    </row>
    <row r="662" spans="2:5">
      <c r="B662" s="217" t="s">
        <v>4100</v>
      </c>
      <c r="C662" s="214">
        <v>29578279</v>
      </c>
      <c r="D662" s="214">
        <v>3</v>
      </c>
      <c r="E662" s="214">
        <v>0</v>
      </c>
    </row>
    <row r="663" spans="2:5">
      <c r="B663" s="218" t="s">
        <v>2581</v>
      </c>
      <c r="C663" s="214">
        <v>29578279</v>
      </c>
      <c r="D663" s="214">
        <v>3</v>
      </c>
      <c r="E663" s="214">
        <v>0</v>
      </c>
    </row>
    <row r="664" spans="2:5">
      <c r="B664" s="217" t="s">
        <v>352</v>
      </c>
      <c r="C664" s="214">
        <v>11859548</v>
      </c>
      <c r="D664" s="214">
        <v>11859548</v>
      </c>
      <c r="E664" s="214">
        <v>4605680.74</v>
      </c>
    </row>
    <row r="665" spans="2:5">
      <c r="B665" s="218" t="s">
        <v>688</v>
      </c>
      <c r="C665" s="214">
        <v>11859548</v>
      </c>
      <c r="D665" s="214">
        <v>11859548</v>
      </c>
      <c r="E665" s="214">
        <v>4605680.74</v>
      </c>
    </row>
    <row r="666" spans="2:5">
      <c r="B666" s="217" t="s">
        <v>2582</v>
      </c>
      <c r="C666" s="214">
        <v>67561129</v>
      </c>
      <c r="D666" s="214">
        <v>53741665.390000001</v>
      </c>
      <c r="E666" s="214">
        <v>40000000</v>
      </c>
    </row>
    <row r="667" spans="2:5">
      <c r="B667" s="218" t="s">
        <v>2583</v>
      </c>
      <c r="C667" s="214">
        <v>62629959</v>
      </c>
      <c r="D667" s="214">
        <v>53741663.390000001</v>
      </c>
      <c r="E667" s="214">
        <v>40000000</v>
      </c>
    </row>
    <row r="668" spans="2:5">
      <c r="B668" s="218" t="s">
        <v>2836</v>
      </c>
      <c r="C668" s="214">
        <v>4931170</v>
      </c>
      <c r="D668" s="214">
        <v>2</v>
      </c>
      <c r="E668" s="214">
        <v>0</v>
      </c>
    </row>
    <row r="669" spans="2:5">
      <c r="B669" s="217" t="s">
        <v>2751</v>
      </c>
      <c r="C669" s="214">
        <v>60671173</v>
      </c>
      <c r="D669" s="214">
        <v>56792141</v>
      </c>
      <c r="E669" s="214">
        <v>47741465.590000004</v>
      </c>
    </row>
    <row r="670" spans="2:5">
      <c r="B670" s="218" t="s">
        <v>2752</v>
      </c>
      <c r="C670" s="214">
        <v>60671173</v>
      </c>
      <c r="D670" s="214">
        <v>56792141</v>
      </c>
      <c r="E670" s="214">
        <v>47741465.590000004</v>
      </c>
    </row>
    <row r="671" spans="2:5">
      <c r="B671" s="217" t="s">
        <v>1839</v>
      </c>
      <c r="C671" s="214">
        <v>12486882</v>
      </c>
      <c r="D671" s="214">
        <v>6291882</v>
      </c>
      <c r="E671" s="214">
        <v>0</v>
      </c>
    </row>
    <row r="672" spans="2:5">
      <c r="B672" s="218" t="s">
        <v>1840</v>
      </c>
      <c r="C672" s="214">
        <v>12486882</v>
      </c>
      <c r="D672" s="214">
        <v>6291882</v>
      </c>
      <c r="E672" s="214">
        <v>0</v>
      </c>
    </row>
    <row r="673" spans="2:5">
      <c r="B673" s="217" t="s">
        <v>4118</v>
      </c>
      <c r="C673" s="214">
        <v>3043403</v>
      </c>
      <c r="D673" s="214">
        <v>2856054</v>
      </c>
      <c r="E673" s="214">
        <v>0</v>
      </c>
    </row>
    <row r="674" spans="2:5">
      <c r="B674" s="218" t="s">
        <v>2837</v>
      </c>
      <c r="C674" s="214">
        <v>3043403</v>
      </c>
      <c r="D674" s="214">
        <v>2856054</v>
      </c>
      <c r="E674" s="214">
        <v>0</v>
      </c>
    </row>
    <row r="675" spans="2:5">
      <c r="B675" s="217" t="s">
        <v>1841</v>
      </c>
      <c r="C675" s="214">
        <v>11208701</v>
      </c>
      <c r="D675" s="214">
        <v>6345551.0300000003</v>
      </c>
      <c r="E675" s="214">
        <v>5575450.1900000004</v>
      </c>
    </row>
    <row r="676" spans="2:5">
      <c r="B676" s="218" t="s">
        <v>1842</v>
      </c>
      <c r="C676" s="214">
        <v>11208701</v>
      </c>
      <c r="D676" s="214">
        <v>6345551.0300000003</v>
      </c>
      <c r="E676" s="214">
        <v>5575450.1900000004</v>
      </c>
    </row>
    <row r="677" spans="2:5">
      <c r="B677" s="217" t="s">
        <v>1843</v>
      </c>
      <c r="C677" s="214">
        <v>11208701</v>
      </c>
      <c r="D677" s="214">
        <v>6345551.0300000003</v>
      </c>
      <c r="E677" s="214">
        <v>5575450.1900000004</v>
      </c>
    </row>
    <row r="678" spans="2:5">
      <c r="B678" s="218" t="s">
        <v>1844</v>
      </c>
      <c r="C678" s="214">
        <v>11208701</v>
      </c>
      <c r="D678" s="214">
        <v>6345551.0300000003</v>
      </c>
      <c r="E678" s="214">
        <v>5575450.1900000004</v>
      </c>
    </row>
    <row r="679" spans="2:5">
      <c r="B679" s="217" t="s">
        <v>2691</v>
      </c>
      <c r="C679" s="214">
        <v>11208701</v>
      </c>
      <c r="D679" s="214">
        <v>6345511.0300000003</v>
      </c>
      <c r="E679" s="214">
        <v>5575415.7599999998</v>
      </c>
    </row>
    <row r="680" spans="2:5">
      <c r="B680" s="218" t="s">
        <v>1845</v>
      </c>
      <c r="C680" s="214">
        <v>11208701</v>
      </c>
      <c r="D680" s="214">
        <v>6345511.0300000003</v>
      </c>
      <c r="E680" s="214">
        <v>5575415.7599999998</v>
      </c>
    </row>
    <row r="681" spans="2:5">
      <c r="B681" s="217" t="s">
        <v>1846</v>
      </c>
      <c r="C681" s="214">
        <v>6731551</v>
      </c>
      <c r="D681" s="214">
        <v>3749440.43</v>
      </c>
      <c r="E681" s="214">
        <v>3318607.81</v>
      </c>
    </row>
    <row r="682" spans="2:5">
      <c r="B682" s="218" t="s">
        <v>1847</v>
      </c>
      <c r="C682" s="214">
        <v>6731551</v>
      </c>
      <c r="D682" s="214">
        <v>3749440.43</v>
      </c>
      <c r="E682" s="214">
        <v>3318607.81</v>
      </c>
    </row>
    <row r="683" spans="2:5">
      <c r="B683" s="217" t="s">
        <v>1848</v>
      </c>
      <c r="C683" s="214">
        <v>4768626</v>
      </c>
      <c r="D683" s="214">
        <v>1088835</v>
      </c>
      <c r="E683" s="214">
        <v>1088833.44</v>
      </c>
    </row>
    <row r="684" spans="2:5">
      <c r="B684" s="218" t="s">
        <v>1849</v>
      </c>
      <c r="C684" s="214">
        <v>4768626</v>
      </c>
      <c r="D684" s="214">
        <v>1088835</v>
      </c>
      <c r="E684" s="214">
        <v>1088833.44</v>
      </c>
    </row>
    <row r="685" spans="2:5">
      <c r="B685" s="217" t="s">
        <v>1850</v>
      </c>
      <c r="C685" s="214">
        <v>4768626</v>
      </c>
      <c r="D685" s="214">
        <v>1088835</v>
      </c>
      <c r="E685" s="214">
        <v>1088833.45</v>
      </c>
    </row>
    <row r="686" spans="2:5">
      <c r="B686" s="218" t="s">
        <v>1851</v>
      </c>
      <c r="C686" s="214">
        <v>4768626</v>
      </c>
      <c r="D686" s="214">
        <v>1088835</v>
      </c>
      <c r="E686" s="214">
        <v>1088833.45</v>
      </c>
    </row>
    <row r="687" spans="2:5">
      <c r="B687" s="217" t="s">
        <v>4117</v>
      </c>
      <c r="C687" s="214">
        <v>11208701</v>
      </c>
      <c r="D687" s="214">
        <v>9672812.6300000008</v>
      </c>
      <c r="E687" s="214">
        <v>2506068</v>
      </c>
    </row>
    <row r="688" spans="2:5">
      <c r="B688" s="218" t="s">
        <v>1852</v>
      </c>
      <c r="C688" s="214">
        <v>11208701</v>
      </c>
      <c r="D688" s="214">
        <v>9672812.6300000008</v>
      </c>
      <c r="E688" s="214">
        <v>2506068</v>
      </c>
    </row>
    <row r="689" spans="2:5">
      <c r="B689" s="217" t="s">
        <v>353</v>
      </c>
      <c r="C689" s="214">
        <v>2763625</v>
      </c>
      <c r="D689" s="214">
        <v>95494366.609999999</v>
      </c>
      <c r="E689" s="214">
        <v>75064906.260000005</v>
      </c>
    </row>
    <row r="690" spans="2:5">
      <c r="B690" s="218" t="s">
        <v>689</v>
      </c>
      <c r="C690" s="214">
        <v>2763625</v>
      </c>
      <c r="D690" s="214">
        <v>95494366.609999999</v>
      </c>
      <c r="E690" s="214">
        <v>75064906.260000005</v>
      </c>
    </row>
    <row r="691" spans="2:5">
      <c r="B691" s="217" t="s">
        <v>1853</v>
      </c>
      <c r="C691" s="214">
        <v>11208701</v>
      </c>
      <c r="D691" s="214">
        <v>2506069</v>
      </c>
      <c r="E691" s="214">
        <v>2506067.9900000002</v>
      </c>
    </row>
    <row r="692" spans="2:5">
      <c r="B692" s="218" t="s">
        <v>1854</v>
      </c>
      <c r="C692" s="214">
        <v>11208701</v>
      </c>
      <c r="D692" s="214">
        <v>2506069</v>
      </c>
      <c r="E692" s="214">
        <v>2506067.9900000002</v>
      </c>
    </row>
    <row r="693" spans="2:5">
      <c r="B693" s="217" t="s">
        <v>1855</v>
      </c>
      <c r="C693" s="214">
        <v>6731551</v>
      </c>
      <c r="D693" s="214">
        <v>1519416</v>
      </c>
      <c r="E693" s="214">
        <v>1519414.04</v>
      </c>
    </row>
    <row r="694" spans="2:5">
      <c r="B694" s="218" t="s">
        <v>1856</v>
      </c>
      <c r="C694" s="214">
        <v>6731551</v>
      </c>
      <c r="D694" s="214">
        <v>1519416</v>
      </c>
      <c r="E694" s="214">
        <v>1519414.04</v>
      </c>
    </row>
    <row r="695" spans="2:5">
      <c r="B695" s="217" t="s">
        <v>4116</v>
      </c>
      <c r="C695" s="214">
        <v>6731551</v>
      </c>
      <c r="D695" s="214">
        <v>1519416</v>
      </c>
      <c r="E695" s="214">
        <v>1519414.04</v>
      </c>
    </row>
    <row r="696" spans="2:5">
      <c r="B696" s="218" t="s">
        <v>1857</v>
      </c>
      <c r="C696" s="214">
        <v>6731551</v>
      </c>
      <c r="D696" s="214">
        <v>1519416</v>
      </c>
      <c r="E696" s="214">
        <v>1519414.04</v>
      </c>
    </row>
    <row r="697" spans="2:5">
      <c r="B697" s="217" t="s">
        <v>1000</v>
      </c>
      <c r="C697" s="214">
        <v>9944159</v>
      </c>
      <c r="D697" s="214">
        <v>33797176.43</v>
      </c>
      <c r="E697" s="214">
        <v>33797175.43</v>
      </c>
    </row>
    <row r="698" spans="2:5">
      <c r="B698" s="218" t="s">
        <v>1001</v>
      </c>
      <c r="C698" s="214">
        <v>9944159</v>
      </c>
      <c r="D698" s="214">
        <v>33797176.43</v>
      </c>
      <c r="E698" s="214">
        <v>33797175.43</v>
      </c>
    </row>
    <row r="699" spans="2:5">
      <c r="B699" s="217" t="s">
        <v>2692</v>
      </c>
      <c r="C699" s="214">
        <v>12486882</v>
      </c>
      <c r="D699" s="214">
        <v>2884429</v>
      </c>
      <c r="E699" s="214">
        <v>2884427.29</v>
      </c>
    </row>
    <row r="700" spans="2:5">
      <c r="B700" s="218" t="s">
        <v>1858</v>
      </c>
      <c r="C700" s="214">
        <v>12486882</v>
      </c>
      <c r="D700" s="214">
        <v>2884429</v>
      </c>
      <c r="E700" s="214">
        <v>2884427.29</v>
      </c>
    </row>
    <row r="701" spans="2:5">
      <c r="B701" s="217" t="s">
        <v>1859</v>
      </c>
      <c r="C701" s="214">
        <v>11208701</v>
      </c>
      <c r="D701" s="214">
        <v>2437448.94</v>
      </c>
      <c r="E701" s="214">
        <v>2437448.94</v>
      </c>
    </row>
    <row r="702" spans="2:5">
      <c r="B702" s="218" t="s">
        <v>1860</v>
      </c>
      <c r="C702" s="214">
        <v>11208701</v>
      </c>
      <c r="D702" s="214">
        <v>2437448.94</v>
      </c>
      <c r="E702" s="214">
        <v>2437448.94</v>
      </c>
    </row>
    <row r="703" spans="2:5">
      <c r="B703" s="217" t="s">
        <v>1861</v>
      </c>
      <c r="C703" s="214">
        <v>6731551</v>
      </c>
      <c r="D703" s="214">
        <v>0</v>
      </c>
      <c r="E703" s="214">
        <v>0</v>
      </c>
    </row>
    <row r="704" spans="2:5">
      <c r="B704" s="218" t="s">
        <v>1862</v>
      </c>
      <c r="C704" s="214">
        <v>6731551</v>
      </c>
      <c r="D704" s="214">
        <v>0</v>
      </c>
      <c r="E704" s="214">
        <v>0</v>
      </c>
    </row>
    <row r="705" spans="2:5">
      <c r="B705" s="217" t="s">
        <v>4115</v>
      </c>
      <c r="C705" s="214">
        <v>3754097</v>
      </c>
      <c r="D705" s="214">
        <v>3524141</v>
      </c>
      <c r="E705" s="214">
        <v>0</v>
      </c>
    </row>
    <row r="706" spans="2:5">
      <c r="B706" s="218" t="s">
        <v>2838</v>
      </c>
      <c r="C706" s="214">
        <v>3754097</v>
      </c>
      <c r="D706" s="214">
        <v>3524141</v>
      </c>
      <c r="E706" s="214">
        <v>0</v>
      </c>
    </row>
    <row r="707" spans="2:5">
      <c r="B707" s="217" t="s">
        <v>1863</v>
      </c>
      <c r="C707" s="214">
        <v>6731551</v>
      </c>
      <c r="D707" s="214">
        <v>1</v>
      </c>
      <c r="E707" s="214">
        <v>0</v>
      </c>
    </row>
    <row r="708" spans="2:5">
      <c r="B708" s="218" t="s">
        <v>1864</v>
      </c>
      <c r="C708" s="214">
        <v>6731551</v>
      </c>
      <c r="D708" s="214">
        <v>1</v>
      </c>
      <c r="E708" s="214">
        <v>0</v>
      </c>
    </row>
    <row r="709" spans="2:5">
      <c r="B709" s="217" t="s">
        <v>4114</v>
      </c>
      <c r="C709" s="214">
        <v>6731551</v>
      </c>
      <c r="D709" s="214">
        <v>1</v>
      </c>
      <c r="E709" s="214">
        <v>0</v>
      </c>
    </row>
    <row r="710" spans="2:5">
      <c r="B710" s="218" t="s">
        <v>1865</v>
      </c>
      <c r="C710" s="214">
        <v>6731551</v>
      </c>
      <c r="D710" s="214">
        <v>1</v>
      </c>
      <c r="E710" s="214">
        <v>0</v>
      </c>
    </row>
    <row r="711" spans="2:5">
      <c r="B711" s="217" t="s">
        <v>1002</v>
      </c>
      <c r="C711" s="214">
        <v>17047130</v>
      </c>
      <c r="D711" s="214">
        <v>17047130</v>
      </c>
      <c r="E711" s="214">
        <v>0</v>
      </c>
    </row>
    <row r="712" spans="2:5">
      <c r="B712" s="218" t="s">
        <v>1003</v>
      </c>
      <c r="C712" s="214">
        <v>17047130</v>
      </c>
      <c r="D712" s="214">
        <v>17047130</v>
      </c>
      <c r="E712" s="214">
        <v>0</v>
      </c>
    </row>
    <row r="713" spans="2:5">
      <c r="B713" s="217" t="s">
        <v>1866</v>
      </c>
      <c r="C713" s="214">
        <v>21746580</v>
      </c>
      <c r="D713" s="214">
        <v>1</v>
      </c>
      <c r="E713" s="214">
        <v>0</v>
      </c>
    </row>
    <row r="714" spans="2:5">
      <c r="B714" s="218" t="s">
        <v>1867</v>
      </c>
      <c r="C714" s="214">
        <v>21746580</v>
      </c>
      <c r="D714" s="214">
        <v>1</v>
      </c>
      <c r="E714" s="214">
        <v>0</v>
      </c>
    </row>
    <row r="715" spans="2:5">
      <c r="B715" s="217" t="s">
        <v>4113</v>
      </c>
      <c r="C715" s="214">
        <v>25327139</v>
      </c>
      <c r="D715" s="214">
        <v>15949418</v>
      </c>
      <c r="E715" s="214">
        <v>0</v>
      </c>
    </row>
    <row r="716" spans="2:5">
      <c r="B716" s="218" t="s">
        <v>2584</v>
      </c>
      <c r="C716" s="214">
        <v>25327139</v>
      </c>
      <c r="D716" s="214">
        <v>15949418</v>
      </c>
      <c r="E716" s="214">
        <v>0</v>
      </c>
    </row>
    <row r="717" spans="2:5">
      <c r="B717" s="217" t="s">
        <v>1868</v>
      </c>
      <c r="C717" s="214">
        <v>11208701</v>
      </c>
      <c r="D717" s="214">
        <v>2413074</v>
      </c>
      <c r="E717" s="214">
        <v>2413072.25</v>
      </c>
    </row>
    <row r="718" spans="2:5">
      <c r="B718" s="218" t="s">
        <v>1869</v>
      </c>
      <c r="C718" s="214">
        <v>11208701</v>
      </c>
      <c r="D718" s="214">
        <v>2413074</v>
      </c>
      <c r="E718" s="214">
        <v>2413072.25</v>
      </c>
    </row>
    <row r="719" spans="2:5">
      <c r="B719" s="217" t="s">
        <v>4112</v>
      </c>
      <c r="C719" s="214">
        <v>73882266</v>
      </c>
      <c r="D719" s="214">
        <v>54394897</v>
      </c>
      <c r="E719" s="214">
        <v>0</v>
      </c>
    </row>
    <row r="720" spans="2:5">
      <c r="B720" s="218" t="s">
        <v>2581</v>
      </c>
      <c r="C720" s="214">
        <v>73882266</v>
      </c>
      <c r="D720" s="214">
        <v>54394897</v>
      </c>
      <c r="E720" s="214">
        <v>0</v>
      </c>
    </row>
    <row r="721" spans="2:5">
      <c r="B721" s="217" t="s">
        <v>1870</v>
      </c>
      <c r="C721" s="214">
        <v>6731551</v>
      </c>
      <c r="D721" s="214">
        <v>1559025</v>
      </c>
      <c r="E721" s="214">
        <v>1559023.52</v>
      </c>
    </row>
    <row r="722" spans="2:5">
      <c r="B722" s="218" t="s">
        <v>1871</v>
      </c>
      <c r="C722" s="214">
        <v>6731551</v>
      </c>
      <c r="D722" s="214">
        <v>1559025</v>
      </c>
      <c r="E722" s="214">
        <v>1559023.52</v>
      </c>
    </row>
    <row r="723" spans="2:5">
      <c r="B723" s="217" t="s">
        <v>1872</v>
      </c>
      <c r="C723" s="214">
        <v>6731551</v>
      </c>
      <c r="D723" s="214">
        <v>1559025</v>
      </c>
      <c r="E723" s="214">
        <v>1559023.52</v>
      </c>
    </row>
    <row r="724" spans="2:5">
      <c r="B724" s="218" t="s">
        <v>1873</v>
      </c>
      <c r="C724" s="214">
        <v>6731551</v>
      </c>
      <c r="D724" s="214">
        <v>1559025</v>
      </c>
      <c r="E724" s="214">
        <v>1559023.52</v>
      </c>
    </row>
    <row r="725" spans="2:5">
      <c r="B725" s="217" t="s">
        <v>4111</v>
      </c>
      <c r="C725" s="214">
        <v>6731551</v>
      </c>
      <c r="D725" s="214">
        <v>1559025</v>
      </c>
      <c r="E725" s="214">
        <v>1559023.52</v>
      </c>
    </row>
    <row r="726" spans="2:5">
      <c r="B726" s="218" t="s">
        <v>1874</v>
      </c>
      <c r="C726" s="214">
        <v>6731551</v>
      </c>
      <c r="D726" s="214">
        <v>1559025</v>
      </c>
      <c r="E726" s="214">
        <v>1559023.52</v>
      </c>
    </row>
    <row r="727" spans="2:5">
      <c r="B727" s="217" t="s">
        <v>1004</v>
      </c>
      <c r="C727" s="214">
        <v>42879899</v>
      </c>
      <c r="D727" s="214">
        <v>50000002</v>
      </c>
      <c r="E727" s="214">
        <v>0</v>
      </c>
    </row>
    <row r="728" spans="2:5">
      <c r="B728" s="218" t="s">
        <v>1005</v>
      </c>
      <c r="C728" s="214">
        <v>34241206</v>
      </c>
      <c r="D728" s="214">
        <v>50000001</v>
      </c>
      <c r="E728" s="214">
        <v>0</v>
      </c>
    </row>
    <row r="729" spans="2:5">
      <c r="B729" s="218" t="s">
        <v>2839</v>
      </c>
      <c r="C729" s="214">
        <v>8638693</v>
      </c>
      <c r="D729" s="214">
        <v>1</v>
      </c>
      <c r="E729" s="214">
        <v>0</v>
      </c>
    </row>
    <row r="730" spans="2:5">
      <c r="B730" s="217" t="s">
        <v>354</v>
      </c>
      <c r="C730" s="214">
        <v>17520178</v>
      </c>
      <c r="D730" s="214">
        <v>11332763.02</v>
      </c>
      <c r="E730" s="214">
        <v>5995681.2199999997</v>
      </c>
    </row>
    <row r="731" spans="2:5">
      <c r="B731" s="218" t="s">
        <v>690</v>
      </c>
      <c r="C731" s="214">
        <v>17520178</v>
      </c>
      <c r="D731" s="214">
        <v>11332763.02</v>
      </c>
      <c r="E731" s="214">
        <v>5995681.2199999997</v>
      </c>
    </row>
    <row r="732" spans="2:5">
      <c r="B732" s="217" t="s">
        <v>4110</v>
      </c>
      <c r="C732" s="214">
        <v>4768626</v>
      </c>
      <c r="D732" s="214">
        <v>1072942</v>
      </c>
      <c r="E732" s="214">
        <v>1072940.79</v>
      </c>
    </row>
    <row r="733" spans="2:5">
      <c r="B733" s="218" t="s">
        <v>1875</v>
      </c>
      <c r="C733" s="214">
        <v>4768626</v>
      </c>
      <c r="D733" s="214">
        <v>1072942</v>
      </c>
      <c r="E733" s="214">
        <v>1072940.79</v>
      </c>
    </row>
    <row r="734" spans="2:5">
      <c r="B734" s="217" t="s">
        <v>4109</v>
      </c>
      <c r="C734" s="214">
        <v>13364163</v>
      </c>
      <c r="D734" s="214">
        <v>2</v>
      </c>
      <c r="E734" s="214">
        <v>0</v>
      </c>
    </row>
    <row r="735" spans="2:5">
      <c r="B735" s="218" t="s">
        <v>2840</v>
      </c>
      <c r="C735" s="214">
        <v>13364163</v>
      </c>
      <c r="D735" s="214">
        <v>2</v>
      </c>
      <c r="E735" s="214">
        <v>0</v>
      </c>
    </row>
    <row r="736" spans="2:5">
      <c r="B736" s="217" t="s">
        <v>1876</v>
      </c>
      <c r="C736" s="214">
        <v>6731551</v>
      </c>
      <c r="D736" s="214">
        <v>1514600</v>
      </c>
      <c r="E736" s="214">
        <v>1514598.83</v>
      </c>
    </row>
    <row r="737" spans="2:5">
      <c r="B737" s="218" t="s">
        <v>1877</v>
      </c>
      <c r="C737" s="214">
        <v>6731551</v>
      </c>
      <c r="D737" s="214">
        <v>1514600</v>
      </c>
      <c r="E737" s="214">
        <v>1514598.83</v>
      </c>
    </row>
    <row r="738" spans="2:5">
      <c r="B738" s="217" t="s">
        <v>1878</v>
      </c>
      <c r="C738" s="214">
        <v>6731551</v>
      </c>
      <c r="D738" s="214">
        <v>1514600</v>
      </c>
      <c r="E738" s="214">
        <v>1514598.83</v>
      </c>
    </row>
    <row r="739" spans="2:5">
      <c r="B739" s="218" t="s">
        <v>1879</v>
      </c>
      <c r="C739" s="214">
        <v>6731551</v>
      </c>
      <c r="D739" s="214">
        <v>1514600</v>
      </c>
      <c r="E739" s="214">
        <v>1514598.83</v>
      </c>
    </row>
    <row r="740" spans="2:5">
      <c r="B740" s="217" t="s">
        <v>1880</v>
      </c>
      <c r="C740" s="214">
        <v>6731551</v>
      </c>
      <c r="D740" s="214">
        <v>1514600</v>
      </c>
      <c r="E740" s="214">
        <v>1514598.83</v>
      </c>
    </row>
    <row r="741" spans="2:5">
      <c r="B741" s="218" t="s">
        <v>1881</v>
      </c>
      <c r="C741" s="214">
        <v>6731551</v>
      </c>
      <c r="D741" s="214">
        <v>1514600</v>
      </c>
      <c r="E741" s="214">
        <v>1514598.83</v>
      </c>
    </row>
    <row r="742" spans="2:5">
      <c r="B742" s="217" t="s">
        <v>1882</v>
      </c>
      <c r="C742" s="214">
        <v>4768626</v>
      </c>
      <c r="D742" s="214">
        <v>5414422.9000000004</v>
      </c>
      <c r="E742" s="214">
        <v>1082884.58</v>
      </c>
    </row>
    <row r="743" spans="2:5">
      <c r="B743" s="218" t="s">
        <v>1883</v>
      </c>
      <c r="C743" s="214">
        <v>4768626</v>
      </c>
      <c r="D743" s="214">
        <v>5414422.9000000004</v>
      </c>
      <c r="E743" s="214">
        <v>1082884.58</v>
      </c>
    </row>
    <row r="744" spans="2:5">
      <c r="B744" s="217" t="s">
        <v>1884</v>
      </c>
      <c r="C744" s="214">
        <v>4768626</v>
      </c>
      <c r="D744" s="214">
        <v>5414422.8799999999</v>
      </c>
      <c r="E744" s="214">
        <v>1082884.58</v>
      </c>
    </row>
    <row r="745" spans="2:5">
      <c r="B745" s="218" t="s">
        <v>1885</v>
      </c>
      <c r="C745" s="214">
        <v>4768626</v>
      </c>
      <c r="D745" s="214">
        <v>5414422.8799999999</v>
      </c>
      <c r="E745" s="214">
        <v>1082884.58</v>
      </c>
    </row>
    <row r="746" spans="2:5">
      <c r="B746" s="217" t="s">
        <v>1886</v>
      </c>
      <c r="C746" s="214">
        <v>4768626</v>
      </c>
      <c r="D746" s="214">
        <v>5414422.8799999999</v>
      </c>
      <c r="E746" s="214">
        <v>1082884.58</v>
      </c>
    </row>
    <row r="747" spans="2:5">
      <c r="B747" s="218" t="s">
        <v>1887</v>
      </c>
      <c r="C747" s="214">
        <v>4768626</v>
      </c>
      <c r="D747" s="214">
        <v>5414422.8799999999</v>
      </c>
      <c r="E747" s="214">
        <v>1082884.58</v>
      </c>
    </row>
    <row r="748" spans="2:5">
      <c r="B748" s="217" t="s">
        <v>2693</v>
      </c>
      <c r="C748" s="214">
        <v>6731551</v>
      </c>
      <c r="D748" s="214">
        <v>7460708.6399999997</v>
      </c>
      <c r="E748" s="214">
        <v>1492141.73</v>
      </c>
    </row>
    <row r="749" spans="2:5">
      <c r="B749" s="218" t="s">
        <v>1888</v>
      </c>
      <c r="C749" s="214">
        <v>6731551</v>
      </c>
      <c r="D749" s="214">
        <v>7460708.6399999997</v>
      </c>
      <c r="E749" s="214">
        <v>1492141.73</v>
      </c>
    </row>
    <row r="750" spans="2:5">
      <c r="B750" s="217" t="s">
        <v>4108</v>
      </c>
      <c r="C750" s="214">
        <v>0</v>
      </c>
      <c r="D750" s="214">
        <v>30336106.729999997</v>
      </c>
      <c r="E750" s="214">
        <v>15447461.91</v>
      </c>
    </row>
    <row r="751" spans="2:5">
      <c r="B751" s="218" t="s">
        <v>3285</v>
      </c>
      <c r="C751" s="214">
        <v>0</v>
      </c>
      <c r="D751" s="214">
        <v>30336106.729999997</v>
      </c>
      <c r="E751" s="214">
        <v>15447461.91</v>
      </c>
    </row>
    <row r="752" spans="2:5">
      <c r="B752" s="217" t="s">
        <v>1889</v>
      </c>
      <c r="C752" s="214">
        <v>4768626</v>
      </c>
      <c r="D752" s="214">
        <v>5414422.8799999999</v>
      </c>
      <c r="E752" s="214">
        <v>1082884.56</v>
      </c>
    </row>
    <row r="753" spans="2:5">
      <c r="B753" s="218" t="s">
        <v>1890</v>
      </c>
      <c r="C753" s="214">
        <v>4768626</v>
      </c>
      <c r="D753" s="214">
        <v>5414422.8799999999</v>
      </c>
      <c r="E753" s="214">
        <v>1082884.56</v>
      </c>
    </row>
    <row r="754" spans="2:5">
      <c r="B754" s="217" t="s">
        <v>1891</v>
      </c>
      <c r="C754" s="214">
        <v>6731551</v>
      </c>
      <c r="D754" s="214">
        <v>1612000</v>
      </c>
      <c r="E754" s="214">
        <v>1611998.8</v>
      </c>
    </row>
    <row r="755" spans="2:5">
      <c r="B755" s="218" t="s">
        <v>1892</v>
      </c>
      <c r="C755" s="214">
        <v>6731551</v>
      </c>
      <c r="D755" s="214">
        <v>1612000</v>
      </c>
      <c r="E755" s="214">
        <v>1611998.8</v>
      </c>
    </row>
    <row r="756" spans="2:5">
      <c r="B756" s="217" t="s">
        <v>4107</v>
      </c>
      <c r="C756" s="214">
        <v>11208701</v>
      </c>
      <c r="D756" s="214">
        <v>2489493</v>
      </c>
      <c r="E756" s="214">
        <v>2489491.1</v>
      </c>
    </row>
    <row r="757" spans="2:5">
      <c r="B757" s="218" t="s">
        <v>1893</v>
      </c>
      <c r="C757" s="214">
        <v>11208701</v>
      </c>
      <c r="D757" s="214">
        <v>2489493</v>
      </c>
      <c r="E757" s="214">
        <v>2489491.1</v>
      </c>
    </row>
    <row r="758" spans="2:5">
      <c r="B758" s="217" t="s">
        <v>355</v>
      </c>
      <c r="C758" s="214">
        <v>196254331</v>
      </c>
      <c r="D758" s="214">
        <v>202656951.96000001</v>
      </c>
      <c r="E758" s="214">
        <v>149681073.36000001</v>
      </c>
    </row>
    <row r="759" spans="2:5">
      <c r="B759" s="218" t="s">
        <v>691</v>
      </c>
      <c r="C759" s="214">
        <v>188538682</v>
      </c>
      <c r="D759" s="214">
        <v>174202080.92000002</v>
      </c>
      <c r="E759" s="214">
        <v>149681073.36000001</v>
      </c>
    </row>
    <row r="760" spans="2:5">
      <c r="B760" s="218" t="s">
        <v>2841</v>
      </c>
      <c r="C760" s="214">
        <v>7715649</v>
      </c>
      <c r="D760" s="214">
        <v>28454871.039999999</v>
      </c>
      <c r="E760" s="214">
        <v>0</v>
      </c>
    </row>
    <row r="761" spans="2:5">
      <c r="B761" s="217" t="s">
        <v>1894</v>
      </c>
      <c r="C761" s="214">
        <v>11208701</v>
      </c>
      <c r="D761" s="214">
        <v>2489493</v>
      </c>
      <c r="E761" s="214">
        <v>2489491.1</v>
      </c>
    </row>
    <row r="762" spans="2:5">
      <c r="B762" s="218" t="s">
        <v>1895</v>
      </c>
      <c r="C762" s="214">
        <v>11208701</v>
      </c>
      <c r="D762" s="214">
        <v>2489493</v>
      </c>
      <c r="E762" s="214">
        <v>2489491.1</v>
      </c>
    </row>
    <row r="763" spans="2:5">
      <c r="B763" s="217" t="s">
        <v>1896</v>
      </c>
      <c r="C763" s="214">
        <v>11208701</v>
      </c>
      <c r="D763" s="214">
        <v>2489493</v>
      </c>
      <c r="E763" s="214">
        <v>2489491.1</v>
      </c>
    </row>
    <row r="764" spans="2:5">
      <c r="B764" s="218" t="s">
        <v>1897</v>
      </c>
      <c r="C764" s="214">
        <v>11208701</v>
      </c>
      <c r="D764" s="214">
        <v>2489493</v>
      </c>
      <c r="E764" s="214">
        <v>2489491.1</v>
      </c>
    </row>
    <row r="765" spans="2:5">
      <c r="B765" s="217" t="s">
        <v>1898</v>
      </c>
      <c r="C765" s="214">
        <v>4768626</v>
      </c>
      <c r="D765" s="214">
        <v>1077478</v>
      </c>
      <c r="E765" s="214">
        <v>1077476.07</v>
      </c>
    </row>
    <row r="766" spans="2:5">
      <c r="B766" s="218" t="s">
        <v>1899</v>
      </c>
      <c r="C766" s="214">
        <v>4768626</v>
      </c>
      <c r="D766" s="214">
        <v>1077478</v>
      </c>
      <c r="E766" s="214">
        <v>1077476.07</v>
      </c>
    </row>
    <row r="767" spans="2:5">
      <c r="B767" s="217" t="s">
        <v>4106</v>
      </c>
      <c r="C767" s="214">
        <v>8234119</v>
      </c>
      <c r="D767" s="214">
        <v>7729764</v>
      </c>
      <c r="E767" s="214">
        <v>0</v>
      </c>
    </row>
    <row r="768" spans="2:5">
      <c r="B768" s="218" t="s">
        <v>2842</v>
      </c>
      <c r="C768" s="214">
        <v>8234119</v>
      </c>
      <c r="D768" s="214">
        <v>7729764</v>
      </c>
      <c r="E768" s="214">
        <v>0</v>
      </c>
    </row>
    <row r="769" spans="2:5">
      <c r="B769" s="217" t="s">
        <v>1900</v>
      </c>
      <c r="C769" s="214">
        <v>4768626</v>
      </c>
      <c r="D769" s="214">
        <v>1077478</v>
      </c>
      <c r="E769" s="214">
        <v>1077476.07</v>
      </c>
    </row>
    <row r="770" spans="2:5">
      <c r="B770" s="218" t="s">
        <v>1901</v>
      </c>
      <c r="C770" s="214">
        <v>4768626</v>
      </c>
      <c r="D770" s="214">
        <v>1077478</v>
      </c>
      <c r="E770" s="214">
        <v>1077476.07</v>
      </c>
    </row>
    <row r="771" spans="2:5">
      <c r="B771" s="217" t="s">
        <v>1902</v>
      </c>
      <c r="C771" s="214">
        <v>4768626</v>
      </c>
      <c r="D771" s="214">
        <v>1077478</v>
      </c>
      <c r="E771" s="214">
        <v>1077476.07</v>
      </c>
    </row>
    <row r="772" spans="2:5">
      <c r="B772" s="218" t="s">
        <v>1903</v>
      </c>
      <c r="C772" s="214">
        <v>4768626</v>
      </c>
      <c r="D772" s="214">
        <v>1077478</v>
      </c>
      <c r="E772" s="214">
        <v>1077476.07</v>
      </c>
    </row>
    <row r="773" spans="2:5">
      <c r="B773" s="217" t="s">
        <v>356</v>
      </c>
      <c r="C773" s="214">
        <v>1065535947</v>
      </c>
      <c r="D773" s="214">
        <v>1516408628.3099999</v>
      </c>
      <c r="E773" s="214">
        <v>961470039.43999994</v>
      </c>
    </row>
    <row r="774" spans="2:5">
      <c r="B774" s="218" t="s">
        <v>692</v>
      </c>
      <c r="C774" s="214">
        <v>1065535947</v>
      </c>
      <c r="D774" s="214">
        <v>1516408628.3099999</v>
      </c>
      <c r="E774" s="214">
        <v>961470039.43999994</v>
      </c>
    </row>
    <row r="775" spans="2:5">
      <c r="B775" s="217" t="s">
        <v>2843</v>
      </c>
      <c r="C775" s="214">
        <v>4922731</v>
      </c>
      <c r="D775" s="214">
        <v>48803002</v>
      </c>
      <c r="E775" s="214">
        <v>48802038.990000002</v>
      </c>
    </row>
    <row r="776" spans="2:5">
      <c r="B776" s="218" t="s">
        <v>2844</v>
      </c>
      <c r="C776" s="214">
        <v>4922731</v>
      </c>
      <c r="D776" s="214">
        <v>2</v>
      </c>
      <c r="E776" s="214">
        <v>0</v>
      </c>
    </row>
    <row r="777" spans="2:5">
      <c r="B777" s="218" t="s">
        <v>4285</v>
      </c>
      <c r="C777" s="214">
        <v>0</v>
      </c>
      <c r="D777" s="214">
        <v>48803000</v>
      </c>
      <c r="E777" s="214">
        <v>48802038.990000002</v>
      </c>
    </row>
    <row r="778" spans="2:5">
      <c r="B778" s="217" t="s">
        <v>2845</v>
      </c>
      <c r="C778" s="214">
        <v>1955649</v>
      </c>
      <c r="D778" s="214">
        <v>2</v>
      </c>
      <c r="E778" s="214">
        <v>0</v>
      </c>
    </row>
    <row r="779" spans="2:5">
      <c r="B779" s="218" t="s">
        <v>2846</v>
      </c>
      <c r="C779" s="214">
        <v>1955649</v>
      </c>
      <c r="D779" s="214">
        <v>2</v>
      </c>
      <c r="E779" s="214">
        <v>0</v>
      </c>
    </row>
    <row r="780" spans="2:5">
      <c r="B780" s="217" t="s">
        <v>357</v>
      </c>
      <c r="C780" s="214">
        <v>7285276</v>
      </c>
      <c r="D780" s="214">
        <v>3285276</v>
      </c>
      <c r="E780" s="214">
        <v>0</v>
      </c>
    </row>
    <row r="781" spans="2:5">
      <c r="B781" s="218" t="s">
        <v>693</v>
      </c>
      <c r="C781" s="214">
        <v>7285276</v>
      </c>
      <c r="D781" s="214">
        <v>3285276</v>
      </c>
      <c r="E781" s="214">
        <v>0</v>
      </c>
    </row>
    <row r="782" spans="2:5">
      <c r="B782" s="217" t="s">
        <v>4105</v>
      </c>
      <c r="C782" s="214">
        <v>0</v>
      </c>
      <c r="D782" s="214">
        <v>8849779.9700000007</v>
      </c>
      <c r="E782" s="214">
        <v>5705280.7199999997</v>
      </c>
    </row>
    <row r="783" spans="2:5">
      <c r="B783" s="218" t="s">
        <v>3705</v>
      </c>
      <c r="C783" s="214">
        <v>0</v>
      </c>
      <c r="D783" s="214">
        <v>7517402.0800000001</v>
      </c>
      <c r="E783" s="214">
        <v>5705280.7199999997</v>
      </c>
    </row>
    <row r="784" spans="2:5">
      <c r="B784" s="218" t="s">
        <v>3559</v>
      </c>
      <c r="C784" s="214">
        <v>0</v>
      </c>
      <c r="D784" s="214">
        <v>1332377.8899999999</v>
      </c>
      <c r="E784" s="214">
        <v>0</v>
      </c>
    </row>
    <row r="785" spans="2:5">
      <c r="B785" s="217" t="s">
        <v>4104</v>
      </c>
      <c r="C785" s="214">
        <v>0</v>
      </c>
      <c r="D785" s="214">
        <v>1875829.6</v>
      </c>
      <c r="E785" s="214">
        <v>0</v>
      </c>
    </row>
    <row r="786" spans="2:5">
      <c r="B786" s="218" t="s">
        <v>3558</v>
      </c>
      <c r="C786" s="214">
        <v>0</v>
      </c>
      <c r="D786" s="214">
        <v>1875829.6</v>
      </c>
      <c r="E786" s="214">
        <v>0</v>
      </c>
    </row>
    <row r="787" spans="2:5">
      <c r="B787" s="217" t="s">
        <v>2753</v>
      </c>
      <c r="C787" s="214">
        <v>47249975</v>
      </c>
      <c r="D787" s="214">
        <v>73942032</v>
      </c>
      <c r="E787" s="214">
        <v>73855993.049999997</v>
      </c>
    </row>
    <row r="788" spans="2:5">
      <c r="B788" s="218" t="s">
        <v>2754</v>
      </c>
      <c r="C788" s="214">
        <v>47249975</v>
      </c>
      <c r="D788" s="214">
        <v>44229032</v>
      </c>
      <c r="E788" s="214">
        <v>44142993.049999997</v>
      </c>
    </row>
    <row r="789" spans="2:5">
      <c r="B789" s="218" t="s">
        <v>3284</v>
      </c>
      <c r="C789" s="214">
        <v>0</v>
      </c>
      <c r="D789" s="214">
        <v>29713000</v>
      </c>
      <c r="E789" s="214">
        <v>29713000</v>
      </c>
    </row>
    <row r="790" spans="2:5">
      <c r="B790" s="217" t="s">
        <v>4103</v>
      </c>
      <c r="C790" s="214">
        <v>0</v>
      </c>
      <c r="D790" s="214">
        <v>1875829.6</v>
      </c>
      <c r="E790" s="214">
        <v>0</v>
      </c>
    </row>
    <row r="791" spans="2:5">
      <c r="B791" s="218" t="s">
        <v>3557</v>
      </c>
      <c r="C791" s="214">
        <v>0</v>
      </c>
      <c r="D791" s="214">
        <v>1875829.6</v>
      </c>
      <c r="E791" s="214">
        <v>0</v>
      </c>
    </row>
    <row r="792" spans="2:5">
      <c r="B792" s="217" t="s">
        <v>2585</v>
      </c>
      <c r="C792" s="214">
        <v>141818653</v>
      </c>
      <c r="D792" s="214">
        <v>119701443</v>
      </c>
      <c r="E792" s="214">
        <v>110515404.09999999</v>
      </c>
    </row>
    <row r="793" spans="2:5">
      <c r="B793" s="218" t="s">
        <v>2586</v>
      </c>
      <c r="C793" s="214">
        <v>141818653</v>
      </c>
      <c r="D793" s="214">
        <v>119701443</v>
      </c>
      <c r="E793" s="214">
        <v>110515404.09999999</v>
      </c>
    </row>
    <row r="794" spans="2:5">
      <c r="B794" s="217" t="s">
        <v>3556</v>
      </c>
      <c r="C794" s="214">
        <v>0</v>
      </c>
      <c r="D794" s="214">
        <v>1332377.8899999999</v>
      </c>
      <c r="E794" s="214">
        <v>0</v>
      </c>
    </row>
    <row r="795" spans="2:5">
      <c r="B795" s="218" t="s">
        <v>3555</v>
      </c>
      <c r="C795" s="214">
        <v>0</v>
      </c>
      <c r="D795" s="214">
        <v>1332377.8899999999</v>
      </c>
      <c r="E795" s="214">
        <v>0</v>
      </c>
    </row>
    <row r="796" spans="2:5">
      <c r="B796" s="217" t="s">
        <v>4102</v>
      </c>
      <c r="C796" s="214">
        <v>0</v>
      </c>
      <c r="D796" s="214">
        <v>3555400.95</v>
      </c>
      <c r="E796" s="214">
        <v>0</v>
      </c>
    </row>
    <row r="797" spans="2:5">
      <c r="B797" s="218" t="s">
        <v>3554</v>
      </c>
      <c r="C797" s="214">
        <v>0</v>
      </c>
      <c r="D797" s="214">
        <v>3555400.95</v>
      </c>
      <c r="E797" s="214">
        <v>0</v>
      </c>
    </row>
    <row r="798" spans="2:5">
      <c r="B798" s="217" t="s">
        <v>2587</v>
      </c>
      <c r="C798" s="214">
        <v>227424974</v>
      </c>
      <c r="D798" s="214">
        <v>204398182.40000001</v>
      </c>
      <c r="E798" s="214">
        <v>164835618.41</v>
      </c>
    </row>
    <row r="799" spans="2:5">
      <c r="B799" s="218" t="s">
        <v>2588</v>
      </c>
      <c r="C799" s="214">
        <v>227424974</v>
      </c>
      <c r="D799" s="214">
        <v>204398182.40000001</v>
      </c>
      <c r="E799" s="214">
        <v>164835618.41</v>
      </c>
    </row>
    <row r="800" spans="2:5">
      <c r="B800" s="217" t="s">
        <v>4101</v>
      </c>
      <c r="C800" s="214">
        <v>0</v>
      </c>
      <c r="D800" s="214">
        <v>1332377.8899999999</v>
      </c>
      <c r="E800" s="214">
        <v>0</v>
      </c>
    </row>
    <row r="801" spans="2:5">
      <c r="B801" s="218" t="s">
        <v>3553</v>
      </c>
      <c r="C801" s="214">
        <v>0</v>
      </c>
      <c r="D801" s="214">
        <v>1332377.8899999999</v>
      </c>
      <c r="E801" s="214">
        <v>0</v>
      </c>
    </row>
    <row r="802" spans="2:5">
      <c r="B802" s="217" t="s">
        <v>2847</v>
      </c>
      <c r="C802" s="214">
        <v>10326196</v>
      </c>
      <c r="D802" s="214">
        <v>14706271</v>
      </c>
      <c r="E802" s="214">
        <v>10000000</v>
      </c>
    </row>
    <row r="803" spans="2:5">
      <c r="B803" s="218" t="s">
        <v>2848</v>
      </c>
      <c r="C803" s="214">
        <v>10326196</v>
      </c>
      <c r="D803" s="214">
        <v>14706271</v>
      </c>
      <c r="E803" s="214">
        <v>10000000</v>
      </c>
    </row>
    <row r="804" spans="2:5">
      <c r="B804" s="217" t="s">
        <v>3552</v>
      </c>
      <c r="C804" s="214">
        <v>0</v>
      </c>
      <c r="D804" s="214">
        <v>1332377.8899999999</v>
      </c>
      <c r="E804" s="214">
        <v>0</v>
      </c>
    </row>
    <row r="805" spans="2:5">
      <c r="B805" s="218" t="s">
        <v>3551</v>
      </c>
      <c r="C805" s="214">
        <v>0</v>
      </c>
      <c r="D805" s="214">
        <v>1332377.8899999999</v>
      </c>
      <c r="E805" s="214">
        <v>0</v>
      </c>
    </row>
    <row r="806" spans="2:5">
      <c r="B806" s="217" t="s">
        <v>3550</v>
      </c>
      <c r="C806" s="214">
        <v>0</v>
      </c>
      <c r="D806" s="214">
        <v>1875829.6</v>
      </c>
      <c r="E806" s="214">
        <v>0</v>
      </c>
    </row>
    <row r="807" spans="2:5">
      <c r="B807" s="218" t="s">
        <v>3549</v>
      </c>
      <c r="C807" s="214">
        <v>0</v>
      </c>
      <c r="D807" s="214">
        <v>1875829.6</v>
      </c>
      <c r="E807" s="214">
        <v>0</v>
      </c>
    </row>
    <row r="808" spans="2:5">
      <c r="B808" s="217" t="s">
        <v>358</v>
      </c>
      <c r="C808" s="214">
        <v>109863228</v>
      </c>
      <c r="D808" s="214">
        <v>42293383.93</v>
      </c>
      <c r="E808" s="214">
        <v>38242470.93</v>
      </c>
    </row>
    <row r="809" spans="2:5">
      <c r="B809" s="218" t="s">
        <v>694</v>
      </c>
      <c r="C809" s="214">
        <v>109863228</v>
      </c>
      <c r="D809" s="214">
        <v>42293383.93</v>
      </c>
      <c r="E809" s="214">
        <v>38242470.93</v>
      </c>
    </row>
    <row r="810" spans="2:5">
      <c r="B810" s="217" t="s">
        <v>4284</v>
      </c>
      <c r="C810" s="214">
        <v>0</v>
      </c>
      <c r="D810" s="214">
        <v>9151000</v>
      </c>
      <c r="E810" s="214">
        <v>9150124.9700000007</v>
      </c>
    </row>
    <row r="811" spans="2:5">
      <c r="B811" s="218" t="s">
        <v>4283</v>
      </c>
      <c r="C811" s="214">
        <v>0</v>
      </c>
      <c r="D811" s="214">
        <v>9151000</v>
      </c>
      <c r="E811" s="214">
        <v>9150124.9700000007</v>
      </c>
    </row>
    <row r="812" spans="2:5">
      <c r="B812" s="217" t="s">
        <v>3103</v>
      </c>
      <c r="C812" s="214">
        <v>0</v>
      </c>
      <c r="D812" s="214">
        <v>14422575.66</v>
      </c>
      <c r="E812" s="214">
        <v>14422574.66</v>
      </c>
    </row>
    <row r="813" spans="2:5">
      <c r="B813" s="218" t="s">
        <v>3104</v>
      </c>
      <c r="C813" s="214">
        <v>0</v>
      </c>
      <c r="D813" s="214">
        <v>14422575.66</v>
      </c>
      <c r="E813" s="214">
        <v>14422574.66</v>
      </c>
    </row>
    <row r="814" spans="2:5">
      <c r="B814" s="217" t="s">
        <v>2849</v>
      </c>
      <c r="C814" s="214">
        <v>8253326</v>
      </c>
      <c r="D814" s="214">
        <v>36081002</v>
      </c>
      <c r="E814" s="214">
        <v>36080180.460000001</v>
      </c>
    </row>
    <row r="815" spans="2:5">
      <c r="B815" s="218" t="s">
        <v>2850</v>
      </c>
      <c r="C815" s="214">
        <v>8253326</v>
      </c>
      <c r="D815" s="214">
        <v>2</v>
      </c>
      <c r="E815" s="214">
        <v>0</v>
      </c>
    </row>
    <row r="816" spans="2:5">
      <c r="B816" s="218" t="s">
        <v>4282</v>
      </c>
      <c r="C816" s="214">
        <v>0</v>
      </c>
      <c r="D816" s="214">
        <v>36081000</v>
      </c>
      <c r="E816" s="214">
        <v>36080180.460000001</v>
      </c>
    </row>
    <row r="817" spans="2:5">
      <c r="B817" s="217" t="s">
        <v>1067</v>
      </c>
      <c r="C817" s="214">
        <v>124100127</v>
      </c>
      <c r="D817" s="214">
        <v>160223601.68000001</v>
      </c>
      <c r="E817" s="214">
        <v>140017580.09999999</v>
      </c>
    </row>
    <row r="818" spans="2:5">
      <c r="B818" s="218" t="s">
        <v>1068</v>
      </c>
      <c r="C818" s="214">
        <v>124100127</v>
      </c>
      <c r="D818" s="214">
        <v>160223601.68000001</v>
      </c>
      <c r="E818" s="214">
        <v>140017580.09999999</v>
      </c>
    </row>
    <row r="819" spans="2:5">
      <c r="B819" s="215" t="s">
        <v>283</v>
      </c>
      <c r="C819" s="216">
        <v>6479036</v>
      </c>
      <c r="D819" s="216">
        <v>235956975.65000001</v>
      </c>
      <c r="E819" s="216">
        <v>219794320.31</v>
      </c>
    </row>
    <row r="820" spans="2:5">
      <c r="B820" s="217" t="s">
        <v>2516</v>
      </c>
      <c r="C820" s="214">
        <v>6479036</v>
      </c>
      <c r="D820" s="214">
        <v>19922820.650000002</v>
      </c>
      <c r="E820" s="214">
        <v>10359421.699999999</v>
      </c>
    </row>
    <row r="821" spans="2:5">
      <c r="B821" s="218" t="s">
        <v>2517</v>
      </c>
      <c r="C821" s="214">
        <v>6479036</v>
      </c>
      <c r="D821" s="214">
        <v>19922820.650000002</v>
      </c>
      <c r="E821" s="214">
        <v>10359421.699999999</v>
      </c>
    </row>
    <row r="822" spans="2:5">
      <c r="B822" s="217" t="s">
        <v>4100</v>
      </c>
      <c r="C822" s="214">
        <v>0</v>
      </c>
      <c r="D822" s="214">
        <v>174193545</v>
      </c>
      <c r="E822" s="214">
        <v>167594346.33000001</v>
      </c>
    </row>
    <row r="823" spans="2:5">
      <c r="B823" s="218" t="s">
        <v>3225</v>
      </c>
      <c r="C823" s="214">
        <v>0</v>
      </c>
      <c r="D823" s="214">
        <v>174193545</v>
      </c>
      <c r="E823" s="214">
        <v>167594346.33000001</v>
      </c>
    </row>
    <row r="824" spans="2:5">
      <c r="B824" s="217" t="s">
        <v>2753</v>
      </c>
      <c r="C824" s="214">
        <v>0</v>
      </c>
      <c r="D824" s="214">
        <v>41840610</v>
      </c>
      <c r="E824" s="214">
        <v>41840552.280000001</v>
      </c>
    </row>
    <row r="825" spans="2:5">
      <c r="B825" s="218" t="s">
        <v>3284</v>
      </c>
      <c r="C825" s="214">
        <v>0</v>
      </c>
      <c r="D825" s="214">
        <v>41840610</v>
      </c>
      <c r="E825" s="214">
        <v>41840552.280000001</v>
      </c>
    </row>
    <row r="826" spans="2:5">
      <c r="B826" s="215" t="s">
        <v>284</v>
      </c>
      <c r="C826" s="216">
        <v>180750000</v>
      </c>
      <c r="D826" s="216">
        <v>0</v>
      </c>
      <c r="E826" s="216">
        <v>0</v>
      </c>
    </row>
    <row r="827" spans="2:5">
      <c r="B827" s="217" t="s">
        <v>4099</v>
      </c>
      <c r="C827" s="214">
        <v>180750000</v>
      </c>
      <c r="D827" s="214">
        <v>0</v>
      </c>
      <c r="E827" s="214">
        <v>0</v>
      </c>
    </row>
    <row r="828" spans="2:5">
      <c r="B828" s="218" t="s">
        <v>685</v>
      </c>
      <c r="C828" s="214">
        <v>180750000</v>
      </c>
      <c r="D828" s="214">
        <v>0</v>
      </c>
      <c r="E828" s="214">
        <v>0</v>
      </c>
    </row>
    <row r="829" spans="2:5">
      <c r="B829" s="215" t="s">
        <v>285</v>
      </c>
      <c r="C829" s="216">
        <v>130263116</v>
      </c>
      <c r="D829" s="216">
        <v>130263116</v>
      </c>
      <c r="E829" s="216">
        <v>0</v>
      </c>
    </row>
    <row r="830" spans="2:5">
      <c r="B830" s="217" t="s">
        <v>349</v>
      </c>
      <c r="C830" s="214">
        <v>63658116</v>
      </c>
      <c r="D830" s="214">
        <v>63658116</v>
      </c>
      <c r="E830" s="214">
        <v>0</v>
      </c>
    </row>
    <row r="831" spans="2:5">
      <c r="B831" s="218" t="s">
        <v>684</v>
      </c>
      <c r="C831" s="214">
        <v>63658116</v>
      </c>
      <c r="D831" s="214">
        <v>63658116</v>
      </c>
      <c r="E831" s="214">
        <v>0</v>
      </c>
    </row>
    <row r="832" spans="2:5">
      <c r="B832" s="217" t="s">
        <v>4099</v>
      </c>
      <c r="C832" s="214">
        <v>66605000</v>
      </c>
      <c r="D832" s="214">
        <v>66605000</v>
      </c>
      <c r="E832" s="214">
        <v>0</v>
      </c>
    </row>
    <row r="833" spans="2:5">
      <c r="B833" s="218" t="s">
        <v>685</v>
      </c>
      <c r="C833" s="214">
        <v>66605000</v>
      </c>
      <c r="D833" s="214">
        <v>66605000</v>
      </c>
      <c r="E833" s="214">
        <v>0</v>
      </c>
    </row>
    <row r="834" spans="2:5">
      <c r="B834" s="213" t="s">
        <v>359</v>
      </c>
      <c r="C834" s="214">
        <v>617195655</v>
      </c>
      <c r="D834" s="214">
        <v>879386578.57999992</v>
      </c>
      <c r="E834" s="214">
        <v>732398767.21000004</v>
      </c>
    </row>
    <row r="835" spans="2:5">
      <c r="B835" s="215" t="s">
        <v>281</v>
      </c>
      <c r="C835" s="216">
        <v>435947524</v>
      </c>
      <c r="D835" s="216">
        <v>664642420.38999999</v>
      </c>
      <c r="E835" s="216">
        <v>560023314.80000007</v>
      </c>
    </row>
    <row r="836" spans="2:5">
      <c r="B836" s="217" t="s">
        <v>1178</v>
      </c>
      <c r="C836" s="214">
        <v>11075727</v>
      </c>
      <c r="D836" s="214">
        <v>1</v>
      </c>
      <c r="E836" s="214">
        <v>0</v>
      </c>
    </row>
    <row r="837" spans="2:5">
      <c r="B837" s="218" t="s">
        <v>1179</v>
      </c>
      <c r="C837" s="214">
        <v>11075727</v>
      </c>
      <c r="D837" s="214">
        <v>1</v>
      </c>
      <c r="E837" s="214">
        <v>0</v>
      </c>
    </row>
    <row r="838" spans="2:5">
      <c r="B838" s="217" t="s">
        <v>1180</v>
      </c>
      <c r="C838" s="214">
        <v>4612045</v>
      </c>
      <c r="D838" s="214">
        <v>1.95</v>
      </c>
      <c r="E838" s="214">
        <v>0</v>
      </c>
    </row>
    <row r="839" spans="2:5">
      <c r="B839" s="218" t="s">
        <v>1181</v>
      </c>
      <c r="C839" s="214">
        <v>4612045</v>
      </c>
      <c r="D839" s="214">
        <v>1.95</v>
      </c>
      <c r="E839" s="214">
        <v>0</v>
      </c>
    </row>
    <row r="840" spans="2:5">
      <c r="B840" s="217" t="s">
        <v>360</v>
      </c>
      <c r="C840" s="214">
        <v>1427920</v>
      </c>
      <c r="D840" s="214">
        <v>2930750</v>
      </c>
      <c r="E840" s="214">
        <v>0</v>
      </c>
    </row>
    <row r="841" spans="2:5">
      <c r="B841" s="218" t="s">
        <v>695</v>
      </c>
      <c r="C841" s="214">
        <v>1427920</v>
      </c>
      <c r="D841" s="214">
        <v>2930750</v>
      </c>
      <c r="E841" s="214">
        <v>0</v>
      </c>
    </row>
    <row r="842" spans="2:5">
      <c r="B842" s="217" t="s">
        <v>2694</v>
      </c>
      <c r="C842" s="214">
        <v>29813568</v>
      </c>
      <c r="D842" s="214">
        <v>18825310</v>
      </c>
      <c r="E842" s="214">
        <v>18825309.73</v>
      </c>
    </row>
    <row r="843" spans="2:5">
      <c r="B843" s="218" t="s">
        <v>2589</v>
      </c>
      <c r="C843" s="214">
        <v>29813568</v>
      </c>
      <c r="D843" s="214">
        <v>18825310</v>
      </c>
      <c r="E843" s="214">
        <v>18825309.73</v>
      </c>
    </row>
    <row r="844" spans="2:5">
      <c r="B844" s="217" t="s">
        <v>361</v>
      </c>
      <c r="C844" s="214">
        <v>323502</v>
      </c>
      <c r="D844" s="214">
        <v>21728486.52</v>
      </c>
      <c r="E844" s="214">
        <v>16298717.41</v>
      </c>
    </row>
    <row r="845" spans="2:5">
      <c r="B845" s="218" t="s">
        <v>696</v>
      </c>
      <c r="C845" s="214">
        <v>323502</v>
      </c>
      <c r="D845" s="214">
        <v>21728486.52</v>
      </c>
      <c r="E845" s="214">
        <v>16298717.41</v>
      </c>
    </row>
    <row r="846" spans="2:5">
      <c r="B846" s="217" t="s">
        <v>4098</v>
      </c>
      <c r="C846" s="214">
        <v>0</v>
      </c>
      <c r="D846" s="214">
        <v>10615720.07</v>
      </c>
      <c r="E846" s="214">
        <v>9884076.4199999999</v>
      </c>
    </row>
    <row r="847" spans="2:5">
      <c r="B847" s="218" t="s">
        <v>3187</v>
      </c>
      <c r="C847" s="214">
        <v>0</v>
      </c>
      <c r="D847" s="214">
        <v>10615720.07</v>
      </c>
      <c r="E847" s="214">
        <v>9884076.4199999999</v>
      </c>
    </row>
    <row r="848" spans="2:5">
      <c r="B848" s="217" t="s">
        <v>4195</v>
      </c>
      <c r="C848" s="214">
        <v>0</v>
      </c>
      <c r="D848" s="214">
        <v>12317968.92</v>
      </c>
      <c r="E848" s="214">
        <v>0</v>
      </c>
    </row>
    <row r="849" spans="2:5">
      <c r="B849" s="218" t="s">
        <v>4194</v>
      </c>
      <c r="C849" s="214">
        <v>0</v>
      </c>
      <c r="D849" s="214">
        <v>12317968.92</v>
      </c>
      <c r="E849" s="214">
        <v>0</v>
      </c>
    </row>
    <row r="850" spans="2:5">
      <c r="B850" s="217" t="s">
        <v>4097</v>
      </c>
      <c r="C850" s="214">
        <v>19672786</v>
      </c>
      <c r="D850" s="214">
        <v>18949318.630000003</v>
      </c>
      <c r="E850" s="214">
        <v>18910638.830000002</v>
      </c>
    </row>
    <row r="851" spans="2:5">
      <c r="B851" s="218" t="s">
        <v>2590</v>
      </c>
      <c r="C851" s="214">
        <v>19672786</v>
      </c>
      <c r="D851" s="214">
        <v>18949318.630000003</v>
      </c>
      <c r="E851" s="214">
        <v>18910638.830000002</v>
      </c>
    </row>
    <row r="852" spans="2:5">
      <c r="B852" s="217" t="s">
        <v>4193</v>
      </c>
      <c r="C852" s="214">
        <v>0</v>
      </c>
      <c r="D852" s="214">
        <v>7487950.75</v>
      </c>
      <c r="E852" s="214">
        <v>0</v>
      </c>
    </row>
    <row r="853" spans="2:5">
      <c r="B853" s="218" t="s">
        <v>4192</v>
      </c>
      <c r="C853" s="214">
        <v>0</v>
      </c>
      <c r="D853" s="214">
        <v>7487950.75</v>
      </c>
      <c r="E853" s="214">
        <v>0</v>
      </c>
    </row>
    <row r="854" spans="2:5">
      <c r="B854" s="217" t="s">
        <v>1182</v>
      </c>
      <c r="C854" s="214">
        <v>6606206</v>
      </c>
      <c r="D854" s="214">
        <v>1.83</v>
      </c>
      <c r="E854" s="214">
        <v>0</v>
      </c>
    </row>
    <row r="855" spans="2:5">
      <c r="B855" s="218" t="s">
        <v>1183</v>
      </c>
      <c r="C855" s="214">
        <v>6606206</v>
      </c>
      <c r="D855" s="214">
        <v>1.83</v>
      </c>
      <c r="E855" s="214">
        <v>0</v>
      </c>
    </row>
    <row r="856" spans="2:5">
      <c r="B856" s="217" t="s">
        <v>1184</v>
      </c>
      <c r="C856" s="214">
        <v>12313456</v>
      </c>
      <c r="D856" s="214">
        <v>4774274.43</v>
      </c>
      <c r="E856" s="214">
        <v>3316375.28</v>
      </c>
    </row>
    <row r="857" spans="2:5">
      <c r="B857" s="218" t="s">
        <v>1185</v>
      </c>
      <c r="C857" s="214">
        <v>12313456</v>
      </c>
      <c r="D857" s="214">
        <v>4774274.43</v>
      </c>
      <c r="E857" s="214">
        <v>3316375.28</v>
      </c>
    </row>
    <row r="858" spans="2:5">
      <c r="B858" s="217" t="s">
        <v>1421</v>
      </c>
      <c r="C858" s="214">
        <v>6755494</v>
      </c>
      <c r="D858" s="214">
        <v>7695494.0099999998</v>
      </c>
      <c r="E858" s="214">
        <v>1539098.81</v>
      </c>
    </row>
    <row r="859" spans="2:5">
      <c r="B859" s="218" t="s">
        <v>1422</v>
      </c>
      <c r="C859" s="214">
        <v>6755494</v>
      </c>
      <c r="D859" s="214">
        <v>7695494.0099999998</v>
      </c>
      <c r="E859" s="214">
        <v>1539098.81</v>
      </c>
    </row>
    <row r="860" spans="2:5">
      <c r="B860" s="217" t="s">
        <v>1423</v>
      </c>
      <c r="C860" s="214">
        <v>6755494</v>
      </c>
      <c r="D860" s="214">
        <v>7695494</v>
      </c>
      <c r="E860" s="214">
        <v>1539098.8</v>
      </c>
    </row>
    <row r="861" spans="2:5">
      <c r="B861" s="218" t="s">
        <v>1424</v>
      </c>
      <c r="C861" s="214">
        <v>6755494</v>
      </c>
      <c r="D861" s="214">
        <v>7695494</v>
      </c>
      <c r="E861" s="214">
        <v>1539098.8</v>
      </c>
    </row>
    <row r="862" spans="2:5">
      <c r="B862" s="217" t="s">
        <v>1425</v>
      </c>
      <c r="C862" s="214">
        <v>4785373</v>
      </c>
      <c r="D862" s="214">
        <v>5417028.5700000003</v>
      </c>
      <c r="E862" s="214">
        <v>1083405.71</v>
      </c>
    </row>
    <row r="863" spans="2:5">
      <c r="B863" s="218" t="s">
        <v>1426</v>
      </c>
      <c r="C863" s="214">
        <v>4785373</v>
      </c>
      <c r="D863" s="214">
        <v>5417028.5700000003</v>
      </c>
      <c r="E863" s="214">
        <v>1083405.71</v>
      </c>
    </row>
    <row r="864" spans="2:5">
      <c r="B864" s="217" t="s">
        <v>1427</v>
      </c>
      <c r="C864" s="214">
        <v>6755494</v>
      </c>
      <c r="D864" s="214">
        <v>7470646.21</v>
      </c>
      <c r="E864" s="214">
        <v>1494129.24</v>
      </c>
    </row>
    <row r="865" spans="2:5">
      <c r="B865" s="218" t="s">
        <v>1428</v>
      </c>
      <c r="C865" s="214">
        <v>6755494</v>
      </c>
      <c r="D865" s="214">
        <v>7470646.21</v>
      </c>
      <c r="E865" s="214">
        <v>1494129.24</v>
      </c>
    </row>
    <row r="866" spans="2:5">
      <c r="B866" s="217" t="s">
        <v>1429</v>
      </c>
      <c r="C866" s="214">
        <v>6755494</v>
      </c>
      <c r="D866" s="214">
        <v>5595494</v>
      </c>
      <c r="E866" s="214">
        <v>1519098.8</v>
      </c>
    </row>
    <row r="867" spans="2:5">
      <c r="B867" s="218" t="s">
        <v>1430</v>
      </c>
      <c r="C867" s="214">
        <v>6755494</v>
      </c>
      <c r="D867" s="214">
        <v>5595494</v>
      </c>
      <c r="E867" s="214">
        <v>1519098.8</v>
      </c>
    </row>
    <row r="868" spans="2:5">
      <c r="B868" s="217" t="s">
        <v>1431</v>
      </c>
      <c r="C868" s="214">
        <v>4785373</v>
      </c>
      <c r="D868" s="214">
        <v>0</v>
      </c>
      <c r="E868" s="214">
        <v>0</v>
      </c>
    </row>
    <row r="869" spans="2:5">
      <c r="B869" s="218" t="s">
        <v>1432</v>
      </c>
      <c r="C869" s="214">
        <v>4785373</v>
      </c>
      <c r="D869" s="214">
        <v>0</v>
      </c>
      <c r="E869" s="214">
        <v>0</v>
      </c>
    </row>
    <row r="870" spans="2:5">
      <c r="B870" s="217" t="s">
        <v>1433</v>
      </c>
      <c r="C870" s="214">
        <v>11249055</v>
      </c>
      <c r="D870" s="214">
        <v>0</v>
      </c>
      <c r="E870" s="214">
        <v>0</v>
      </c>
    </row>
    <row r="871" spans="2:5">
      <c r="B871" s="218" t="s">
        <v>1434</v>
      </c>
      <c r="C871" s="214">
        <v>11249055</v>
      </c>
      <c r="D871" s="214">
        <v>0</v>
      </c>
      <c r="E871" s="214">
        <v>0</v>
      </c>
    </row>
    <row r="872" spans="2:5">
      <c r="B872" s="217" t="s">
        <v>1435</v>
      </c>
      <c r="C872" s="214">
        <v>11249055</v>
      </c>
      <c r="D872" s="214">
        <v>0</v>
      </c>
      <c r="E872" s="214">
        <v>0</v>
      </c>
    </row>
    <row r="873" spans="2:5">
      <c r="B873" s="218" t="s">
        <v>1436</v>
      </c>
      <c r="C873" s="214">
        <v>11249055</v>
      </c>
      <c r="D873" s="214">
        <v>0</v>
      </c>
      <c r="E873" s="214">
        <v>0</v>
      </c>
    </row>
    <row r="874" spans="2:5">
      <c r="B874" s="217" t="s">
        <v>1437</v>
      </c>
      <c r="C874" s="214">
        <v>11249055</v>
      </c>
      <c r="D874" s="214">
        <v>0</v>
      </c>
      <c r="E874" s="214">
        <v>0</v>
      </c>
    </row>
    <row r="875" spans="2:5">
      <c r="B875" s="218" t="s">
        <v>1438</v>
      </c>
      <c r="C875" s="214">
        <v>11249055</v>
      </c>
      <c r="D875" s="214">
        <v>0</v>
      </c>
      <c r="E875" s="214">
        <v>0</v>
      </c>
    </row>
    <row r="876" spans="2:5">
      <c r="B876" s="217" t="s">
        <v>1439</v>
      </c>
      <c r="C876" s="214">
        <v>6755494</v>
      </c>
      <c r="D876" s="214">
        <v>1</v>
      </c>
      <c r="E876" s="214">
        <v>0</v>
      </c>
    </row>
    <row r="877" spans="2:5">
      <c r="B877" s="218" t="s">
        <v>1440</v>
      </c>
      <c r="C877" s="214">
        <v>6755494</v>
      </c>
      <c r="D877" s="214">
        <v>1</v>
      </c>
      <c r="E877" s="214">
        <v>0</v>
      </c>
    </row>
    <row r="878" spans="2:5">
      <c r="B878" s="217" t="s">
        <v>362</v>
      </c>
      <c r="C878" s="214">
        <v>46629417</v>
      </c>
      <c r="D878" s="214">
        <v>34073613.219999999</v>
      </c>
      <c r="E878" s="214">
        <v>16891434.859999999</v>
      </c>
    </row>
    <row r="879" spans="2:5">
      <c r="B879" s="218" t="s">
        <v>697</v>
      </c>
      <c r="C879" s="214">
        <v>46629417</v>
      </c>
      <c r="D879" s="214">
        <v>34073613.219999999</v>
      </c>
      <c r="E879" s="214">
        <v>16891434.859999999</v>
      </c>
    </row>
    <row r="880" spans="2:5">
      <c r="B880" s="217" t="s">
        <v>3315</v>
      </c>
      <c r="C880" s="214">
        <v>0</v>
      </c>
      <c r="D880" s="214">
        <v>11876851.359999999</v>
      </c>
      <c r="E880" s="214">
        <v>11876851.35</v>
      </c>
    </row>
    <row r="881" spans="2:5">
      <c r="B881" s="218" t="s">
        <v>3314</v>
      </c>
      <c r="C881" s="214">
        <v>0</v>
      </c>
      <c r="D881" s="214">
        <v>11876851.359999999</v>
      </c>
      <c r="E881" s="214">
        <v>11876851.35</v>
      </c>
    </row>
    <row r="882" spans="2:5">
      <c r="B882" s="217" t="s">
        <v>3283</v>
      </c>
      <c r="C882" s="214">
        <v>0</v>
      </c>
      <c r="D882" s="214">
        <v>292687.92</v>
      </c>
      <c r="E882" s="214">
        <v>0</v>
      </c>
    </row>
    <row r="883" spans="2:5">
      <c r="B883" s="218" t="s">
        <v>3282</v>
      </c>
      <c r="C883" s="214">
        <v>0</v>
      </c>
      <c r="D883" s="214">
        <v>292687.92</v>
      </c>
      <c r="E883" s="214">
        <v>0</v>
      </c>
    </row>
    <row r="884" spans="2:5">
      <c r="B884" s="217" t="s">
        <v>363</v>
      </c>
      <c r="C884" s="214">
        <v>17110090</v>
      </c>
      <c r="D884" s="214">
        <v>266924974</v>
      </c>
      <c r="E884" s="214">
        <v>266924973</v>
      </c>
    </row>
    <row r="885" spans="2:5">
      <c r="B885" s="218" t="s">
        <v>698</v>
      </c>
      <c r="C885" s="214">
        <v>17110090</v>
      </c>
      <c r="D885" s="214">
        <v>266924974</v>
      </c>
      <c r="E885" s="214">
        <v>266924973</v>
      </c>
    </row>
    <row r="886" spans="2:5">
      <c r="B886" s="217" t="s">
        <v>364</v>
      </c>
      <c r="C886" s="214">
        <v>11406726</v>
      </c>
      <c r="D886" s="214">
        <v>102035794</v>
      </c>
      <c r="E886" s="214">
        <v>102035793</v>
      </c>
    </row>
    <row r="887" spans="2:5">
      <c r="B887" s="218" t="s">
        <v>699</v>
      </c>
      <c r="C887" s="214">
        <v>11406726</v>
      </c>
      <c r="D887" s="214">
        <v>102035794</v>
      </c>
      <c r="E887" s="214">
        <v>102035793</v>
      </c>
    </row>
    <row r="888" spans="2:5">
      <c r="B888" s="217" t="s">
        <v>4096</v>
      </c>
      <c r="C888" s="214">
        <v>0</v>
      </c>
      <c r="D888" s="214">
        <v>1761967.74</v>
      </c>
      <c r="E888" s="214">
        <v>0</v>
      </c>
    </row>
    <row r="889" spans="2:5">
      <c r="B889" s="218" t="s">
        <v>3281</v>
      </c>
      <c r="C889" s="214">
        <v>0</v>
      </c>
      <c r="D889" s="214">
        <v>1761967.74</v>
      </c>
      <c r="E889" s="214">
        <v>0</v>
      </c>
    </row>
    <row r="890" spans="2:5">
      <c r="B890" s="217" t="s">
        <v>365</v>
      </c>
      <c r="C890" s="214">
        <v>63647720</v>
      </c>
      <c r="D890" s="214">
        <v>2100604</v>
      </c>
      <c r="E890" s="214">
        <v>1335402</v>
      </c>
    </row>
    <row r="891" spans="2:5">
      <c r="B891" s="218" t="s">
        <v>700</v>
      </c>
      <c r="C891" s="214">
        <v>63647720</v>
      </c>
      <c r="D891" s="214">
        <v>2100604</v>
      </c>
      <c r="E891" s="214">
        <v>1335402</v>
      </c>
    </row>
    <row r="892" spans="2:5">
      <c r="B892" s="217" t="s">
        <v>1491</v>
      </c>
      <c r="C892" s="214">
        <v>4785373</v>
      </c>
      <c r="D892" s="214">
        <v>1</v>
      </c>
      <c r="E892" s="214">
        <v>0</v>
      </c>
    </row>
    <row r="893" spans="2:5">
      <c r="B893" s="218" t="s">
        <v>1492</v>
      </c>
      <c r="C893" s="214">
        <v>4785373</v>
      </c>
      <c r="D893" s="214">
        <v>1</v>
      </c>
      <c r="E893" s="214">
        <v>0</v>
      </c>
    </row>
    <row r="894" spans="2:5">
      <c r="B894" s="217" t="s">
        <v>1493</v>
      </c>
      <c r="C894" s="214">
        <v>6755494</v>
      </c>
      <c r="D894" s="214">
        <v>1</v>
      </c>
      <c r="E894" s="214">
        <v>0</v>
      </c>
    </row>
    <row r="895" spans="2:5">
      <c r="B895" s="218" t="s">
        <v>1494</v>
      </c>
      <c r="C895" s="214">
        <v>6755494</v>
      </c>
      <c r="D895" s="214">
        <v>1</v>
      </c>
      <c r="E895" s="214">
        <v>0</v>
      </c>
    </row>
    <row r="896" spans="2:5">
      <c r="B896" s="217" t="s">
        <v>3548</v>
      </c>
      <c r="C896" s="214">
        <v>0</v>
      </c>
      <c r="D896" s="214">
        <v>1337078.69</v>
      </c>
      <c r="E896" s="214">
        <v>0</v>
      </c>
    </row>
    <row r="897" spans="2:5">
      <c r="B897" s="218" t="s">
        <v>3547</v>
      </c>
      <c r="C897" s="214">
        <v>0</v>
      </c>
      <c r="D897" s="214">
        <v>1337078.69</v>
      </c>
      <c r="E897" s="214">
        <v>0</v>
      </c>
    </row>
    <row r="898" spans="2:5">
      <c r="B898" s="217" t="s">
        <v>3546</v>
      </c>
      <c r="C898" s="214">
        <v>0</v>
      </c>
      <c r="D898" s="214">
        <v>1882522.53</v>
      </c>
      <c r="E898" s="214">
        <v>0</v>
      </c>
    </row>
    <row r="899" spans="2:5">
      <c r="B899" s="218" t="s">
        <v>3545</v>
      </c>
      <c r="C899" s="214">
        <v>0</v>
      </c>
      <c r="D899" s="214">
        <v>1882522.53</v>
      </c>
      <c r="E899" s="214">
        <v>0</v>
      </c>
    </row>
    <row r="900" spans="2:5">
      <c r="B900" s="217" t="s">
        <v>3544</v>
      </c>
      <c r="C900" s="214">
        <v>0</v>
      </c>
      <c r="D900" s="214">
        <v>1337078.69</v>
      </c>
      <c r="E900" s="214">
        <v>0</v>
      </c>
    </row>
    <row r="901" spans="2:5">
      <c r="B901" s="218" t="s">
        <v>3543</v>
      </c>
      <c r="C901" s="214">
        <v>0</v>
      </c>
      <c r="D901" s="214">
        <v>1337078.69</v>
      </c>
      <c r="E901" s="214">
        <v>0</v>
      </c>
    </row>
    <row r="902" spans="2:5">
      <c r="B902" s="217" t="s">
        <v>4095</v>
      </c>
      <c r="C902" s="214">
        <v>0</v>
      </c>
      <c r="D902" s="214">
        <v>1337078.69</v>
      </c>
      <c r="E902" s="214">
        <v>0</v>
      </c>
    </row>
    <row r="903" spans="2:5">
      <c r="B903" s="218" t="s">
        <v>3542</v>
      </c>
      <c r="C903" s="214">
        <v>0</v>
      </c>
      <c r="D903" s="214">
        <v>1337078.69</v>
      </c>
      <c r="E903" s="214">
        <v>0</v>
      </c>
    </row>
    <row r="904" spans="2:5">
      <c r="B904" s="217" t="s">
        <v>3280</v>
      </c>
      <c r="C904" s="214">
        <v>0</v>
      </c>
      <c r="D904" s="214">
        <v>3050194.41</v>
      </c>
      <c r="E904" s="214">
        <v>0</v>
      </c>
    </row>
    <row r="905" spans="2:5">
      <c r="B905" s="218" t="s">
        <v>3279</v>
      </c>
      <c r="C905" s="214">
        <v>0</v>
      </c>
      <c r="D905" s="214">
        <v>3050194.41</v>
      </c>
      <c r="E905" s="214">
        <v>0</v>
      </c>
    </row>
    <row r="906" spans="2:5">
      <c r="B906" s="217" t="s">
        <v>4191</v>
      </c>
      <c r="C906" s="214">
        <v>0</v>
      </c>
      <c r="D906" s="214">
        <v>4550904.51</v>
      </c>
      <c r="E906" s="214">
        <v>0</v>
      </c>
    </row>
    <row r="907" spans="2:5">
      <c r="B907" s="218" t="s">
        <v>4190</v>
      </c>
      <c r="C907" s="214">
        <v>0</v>
      </c>
      <c r="D907" s="214">
        <v>4550904.51</v>
      </c>
      <c r="E907" s="214">
        <v>0</v>
      </c>
    </row>
    <row r="908" spans="2:5">
      <c r="B908" s="217" t="s">
        <v>2755</v>
      </c>
      <c r="C908" s="214">
        <v>17615501</v>
      </c>
      <c r="D908" s="214">
        <v>12330851</v>
      </c>
      <c r="E908" s="214">
        <v>11450076</v>
      </c>
    </row>
    <row r="909" spans="2:5">
      <c r="B909" s="218" t="s">
        <v>2756</v>
      </c>
      <c r="C909" s="214">
        <v>17615501</v>
      </c>
      <c r="D909" s="214">
        <v>12330851</v>
      </c>
      <c r="E909" s="214">
        <v>11450076</v>
      </c>
    </row>
    <row r="910" spans="2:5">
      <c r="B910" s="217" t="s">
        <v>4094</v>
      </c>
      <c r="C910" s="214">
        <v>0</v>
      </c>
      <c r="D910" s="214">
        <v>520328.87</v>
      </c>
      <c r="E910" s="214">
        <v>416263.1</v>
      </c>
    </row>
    <row r="911" spans="2:5">
      <c r="B911" s="218" t="s">
        <v>3704</v>
      </c>
      <c r="C911" s="214">
        <v>0</v>
      </c>
      <c r="D911" s="214">
        <v>520328.87</v>
      </c>
      <c r="E911" s="214">
        <v>416263.1</v>
      </c>
    </row>
    <row r="912" spans="2:5">
      <c r="B912" s="217" t="s">
        <v>2757</v>
      </c>
      <c r="C912" s="214">
        <v>19672786</v>
      </c>
      <c r="D912" s="214">
        <v>0</v>
      </c>
      <c r="E912" s="214">
        <v>0</v>
      </c>
    </row>
    <row r="913" spans="2:5">
      <c r="B913" s="218" t="s">
        <v>2758</v>
      </c>
      <c r="C913" s="214">
        <v>19672786</v>
      </c>
      <c r="D913" s="214">
        <v>0</v>
      </c>
      <c r="E913" s="214">
        <v>0</v>
      </c>
    </row>
    <row r="914" spans="2:5">
      <c r="B914" s="217" t="s">
        <v>2759</v>
      </c>
      <c r="C914" s="214">
        <v>24044516</v>
      </c>
      <c r="D914" s="214">
        <v>12494632.66</v>
      </c>
      <c r="E914" s="214">
        <v>12494625.140000001</v>
      </c>
    </row>
    <row r="915" spans="2:5">
      <c r="B915" s="218" t="s">
        <v>2760</v>
      </c>
      <c r="C915" s="214">
        <v>24044516</v>
      </c>
      <c r="D915" s="214">
        <v>12494632.66</v>
      </c>
      <c r="E915" s="214">
        <v>12494625.140000001</v>
      </c>
    </row>
    <row r="916" spans="2:5">
      <c r="B916" s="217" t="s">
        <v>4093</v>
      </c>
      <c r="C916" s="214">
        <v>10909450</v>
      </c>
      <c r="D916" s="214">
        <v>7513306.54</v>
      </c>
      <c r="E916" s="214">
        <v>0</v>
      </c>
    </row>
    <row r="917" spans="2:5">
      <c r="B917" s="218" t="s">
        <v>2851</v>
      </c>
      <c r="C917" s="214">
        <v>10909450</v>
      </c>
      <c r="D917" s="214">
        <v>7513306.54</v>
      </c>
      <c r="E917" s="214">
        <v>0</v>
      </c>
    </row>
    <row r="918" spans="2:5">
      <c r="B918" s="217" t="s">
        <v>2852</v>
      </c>
      <c r="C918" s="214">
        <v>1661307</v>
      </c>
      <c r="D918" s="214">
        <v>0</v>
      </c>
      <c r="E918" s="214">
        <v>0</v>
      </c>
    </row>
    <row r="919" spans="2:5">
      <c r="B919" s="218" t="s">
        <v>2853</v>
      </c>
      <c r="C919" s="214">
        <v>1661307</v>
      </c>
      <c r="D919" s="214">
        <v>0</v>
      </c>
      <c r="E919" s="214">
        <v>0</v>
      </c>
    </row>
    <row r="920" spans="2:5">
      <c r="B920" s="217" t="s">
        <v>3703</v>
      </c>
      <c r="C920" s="214">
        <v>0</v>
      </c>
      <c r="D920" s="214">
        <v>5500000</v>
      </c>
      <c r="E920" s="214">
        <v>0</v>
      </c>
    </row>
    <row r="921" spans="2:5">
      <c r="B921" s="218" t="s">
        <v>3702</v>
      </c>
      <c r="C921" s="214">
        <v>0</v>
      </c>
      <c r="D921" s="214">
        <v>5500000</v>
      </c>
      <c r="E921" s="214">
        <v>0</v>
      </c>
    </row>
    <row r="922" spans="2:5">
      <c r="B922" s="217" t="s">
        <v>1069</v>
      </c>
      <c r="C922" s="214">
        <v>37095415</v>
      </c>
      <c r="D922" s="214">
        <v>33047294.670000002</v>
      </c>
      <c r="E922" s="214">
        <v>33047235.740000002</v>
      </c>
    </row>
    <row r="923" spans="2:5">
      <c r="B923" s="218" t="s">
        <v>1070</v>
      </c>
      <c r="C923" s="214">
        <v>37095415</v>
      </c>
      <c r="D923" s="214">
        <v>33047294.670000002</v>
      </c>
      <c r="E923" s="214">
        <v>33047235.740000002</v>
      </c>
    </row>
    <row r="924" spans="2:5">
      <c r="B924" s="217" t="s">
        <v>366</v>
      </c>
      <c r="C924" s="214">
        <v>11673138</v>
      </c>
      <c r="D924" s="214">
        <v>29170713</v>
      </c>
      <c r="E924" s="214">
        <v>29140711.579999998</v>
      </c>
    </row>
    <row r="925" spans="2:5">
      <c r="B925" s="218" t="s">
        <v>701</v>
      </c>
      <c r="C925" s="214">
        <v>11673138</v>
      </c>
      <c r="D925" s="214">
        <v>29170713</v>
      </c>
      <c r="E925" s="214">
        <v>29140711.579999998</v>
      </c>
    </row>
    <row r="926" spans="2:5">
      <c r="B926" s="215" t="s">
        <v>283</v>
      </c>
      <c r="C926" s="216">
        <v>881336</v>
      </c>
      <c r="D926" s="216">
        <v>2106068.87</v>
      </c>
      <c r="E926" s="216">
        <v>0</v>
      </c>
    </row>
    <row r="927" spans="2:5">
      <c r="B927" s="217" t="s">
        <v>4092</v>
      </c>
      <c r="C927" s="214">
        <v>881336</v>
      </c>
      <c r="D927" s="214">
        <v>2106068.87</v>
      </c>
      <c r="E927" s="214">
        <v>0</v>
      </c>
    </row>
    <row r="928" spans="2:5">
      <c r="B928" s="218" t="s">
        <v>2518</v>
      </c>
      <c r="C928" s="214">
        <v>881336</v>
      </c>
      <c r="D928" s="214">
        <v>2106068.87</v>
      </c>
      <c r="E928" s="214">
        <v>0</v>
      </c>
    </row>
    <row r="929" spans="2:5">
      <c r="B929" s="217" t="s">
        <v>366</v>
      </c>
      <c r="C929" s="214">
        <v>0</v>
      </c>
      <c r="D929" s="214">
        <v>0</v>
      </c>
      <c r="E929" s="214">
        <v>0</v>
      </c>
    </row>
    <row r="930" spans="2:5">
      <c r="B930" s="218" t="s">
        <v>701</v>
      </c>
      <c r="C930" s="214">
        <v>0</v>
      </c>
      <c r="D930" s="214">
        <v>0</v>
      </c>
      <c r="E930" s="214">
        <v>0</v>
      </c>
    </row>
    <row r="931" spans="2:5">
      <c r="B931" s="215" t="s">
        <v>298</v>
      </c>
      <c r="C931" s="216">
        <v>0</v>
      </c>
      <c r="D931" s="216">
        <v>29988588.780000001</v>
      </c>
      <c r="E931" s="216">
        <v>29988588.780000001</v>
      </c>
    </row>
    <row r="932" spans="2:5">
      <c r="B932" s="217" t="s">
        <v>364</v>
      </c>
      <c r="C932" s="214">
        <v>0</v>
      </c>
      <c r="D932" s="214">
        <v>29988588.780000001</v>
      </c>
      <c r="E932" s="214">
        <v>29988588.780000001</v>
      </c>
    </row>
    <row r="933" spans="2:5">
      <c r="B933" s="218" t="s">
        <v>699</v>
      </c>
      <c r="C933" s="214">
        <v>0</v>
      </c>
      <c r="D933" s="214">
        <v>29988588.780000001</v>
      </c>
      <c r="E933" s="214">
        <v>29988588.780000001</v>
      </c>
    </row>
    <row r="934" spans="2:5">
      <c r="B934" s="215" t="s">
        <v>284</v>
      </c>
      <c r="C934" s="216">
        <v>180366795</v>
      </c>
      <c r="D934" s="216">
        <v>182649500.53999999</v>
      </c>
      <c r="E934" s="216">
        <v>142386863.62999997</v>
      </c>
    </row>
    <row r="935" spans="2:5">
      <c r="B935" s="217" t="s">
        <v>324</v>
      </c>
      <c r="C935" s="214">
        <v>180366795</v>
      </c>
      <c r="D935" s="214">
        <v>182649500.53999999</v>
      </c>
      <c r="E935" s="214">
        <v>142386863.62999997</v>
      </c>
    </row>
    <row r="936" spans="2:5">
      <c r="B936" s="218" t="s">
        <v>4211</v>
      </c>
      <c r="C936" s="214">
        <v>180366795</v>
      </c>
      <c r="D936" s="214">
        <v>182649500.53999999</v>
      </c>
      <c r="E936" s="214">
        <v>142386863.62999997</v>
      </c>
    </row>
    <row r="937" spans="2:5">
      <c r="B937" s="213" t="s">
        <v>288</v>
      </c>
      <c r="C937" s="214">
        <v>730951255</v>
      </c>
      <c r="D937" s="214">
        <v>1202214369.3499999</v>
      </c>
      <c r="E937" s="214">
        <v>552332056.39999998</v>
      </c>
    </row>
    <row r="938" spans="2:5">
      <c r="B938" s="215" t="s">
        <v>281</v>
      </c>
      <c r="C938" s="216">
        <v>496777876</v>
      </c>
      <c r="D938" s="216">
        <v>835110587.53999984</v>
      </c>
      <c r="E938" s="216">
        <v>380984570.30999994</v>
      </c>
    </row>
    <row r="939" spans="2:5">
      <c r="B939" s="217" t="s">
        <v>4281</v>
      </c>
      <c r="C939" s="214">
        <v>0</v>
      </c>
      <c r="D939" s="214">
        <v>90000000</v>
      </c>
      <c r="E939" s="214">
        <v>0</v>
      </c>
    </row>
    <row r="940" spans="2:5">
      <c r="B940" s="218" t="s">
        <v>4280</v>
      </c>
      <c r="C940" s="214">
        <v>0</v>
      </c>
      <c r="D940" s="214">
        <v>90000000</v>
      </c>
      <c r="E940" s="214">
        <v>0</v>
      </c>
    </row>
    <row r="941" spans="2:5">
      <c r="B941" s="217" t="s">
        <v>2519</v>
      </c>
      <c r="C941" s="214">
        <v>53986718</v>
      </c>
      <c r="D941" s="214">
        <v>16250000</v>
      </c>
      <c r="E941" s="214">
        <v>14819167.140000001</v>
      </c>
    </row>
    <row r="942" spans="2:5">
      <c r="B942" s="218" t="s">
        <v>2520</v>
      </c>
      <c r="C942" s="214">
        <v>53986718</v>
      </c>
      <c r="D942" s="214">
        <v>16250000</v>
      </c>
      <c r="E942" s="214">
        <v>14819167.140000001</v>
      </c>
    </row>
    <row r="943" spans="2:5">
      <c r="B943" s="217" t="s">
        <v>3139</v>
      </c>
      <c r="C943" s="214">
        <v>0</v>
      </c>
      <c r="D943" s="214">
        <v>30271280.359999999</v>
      </c>
      <c r="E943" s="214">
        <v>18851891.18</v>
      </c>
    </row>
    <row r="944" spans="2:5">
      <c r="B944" s="218" t="s">
        <v>3140</v>
      </c>
      <c r="C944" s="214">
        <v>0</v>
      </c>
      <c r="D944" s="214">
        <v>30271280.359999999</v>
      </c>
      <c r="E944" s="214">
        <v>18851891.18</v>
      </c>
    </row>
    <row r="945" spans="2:5">
      <c r="B945" s="217" t="s">
        <v>4279</v>
      </c>
      <c r="C945" s="214">
        <v>0</v>
      </c>
      <c r="D945" s="214">
        <v>31845000</v>
      </c>
      <c r="E945" s="214">
        <v>31842883.100000001</v>
      </c>
    </row>
    <row r="946" spans="2:5">
      <c r="B946" s="218" t="s">
        <v>4278</v>
      </c>
      <c r="C946" s="214">
        <v>0</v>
      </c>
      <c r="D946" s="214">
        <v>31845000</v>
      </c>
      <c r="E946" s="214">
        <v>31842883.100000001</v>
      </c>
    </row>
    <row r="947" spans="2:5">
      <c r="B947" s="217" t="s">
        <v>3701</v>
      </c>
      <c r="C947" s="214">
        <v>0</v>
      </c>
      <c r="D947" s="214">
        <v>25706113</v>
      </c>
      <c r="E947" s="214">
        <v>25706112.739999998</v>
      </c>
    </row>
    <row r="948" spans="2:5">
      <c r="B948" s="218" t="s">
        <v>3700</v>
      </c>
      <c r="C948" s="214">
        <v>0</v>
      </c>
      <c r="D948" s="214">
        <v>25706113</v>
      </c>
      <c r="E948" s="214">
        <v>25706112.739999998</v>
      </c>
    </row>
    <row r="949" spans="2:5">
      <c r="B949" s="217" t="s">
        <v>3224</v>
      </c>
      <c r="C949" s="214">
        <v>0</v>
      </c>
      <c r="D949" s="214">
        <v>4366000</v>
      </c>
      <c r="E949" s="214">
        <v>0</v>
      </c>
    </row>
    <row r="950" spans="2:5">
      <c r="B950" s="218" t="s">
        <v>3223</v>
      </c>
      <c r="C950" s="214">
        <v>0</v>
      </c>
      <c r="D950" s="214">
        <v>4366000</v>
      </c>
      <c r="E950" s="214">
        <v>0</v>
      </c>
    </row>
    <row r="951" spans="2:5">
      <c r="B951" s="217" t="s">
        <v>3699</v>
      </c>
      <c r="C951" s="214">
        <v>0</v>
      </c>
      <c r="D951" s="214">
        <v>30000000</v>
      </c>
      <c r="E951" s="214">
        <v>20000000</v>
      </c>
    </row>
    <row r="952" spans="2:5">
      <c r="B952" s="218" t="s">
        <v>3698</v>
      </c>
      <c r="C952" s="214">
        <v>0</v>
      </c>
      <c r="D952" s="214">
        <v>30000000</v>
      </c>
      <c r="E952" s="214">
        <v>20000000</v>
      </c>
    </row>
    <row r="953" spans="2:5">
      <c r="B953" s="217" t="s">
        <v>1186</v>
      </c>
      <c r="C953" s="214">
        <v>11075727</v>
      </c>
      <c r="D953" s="214">
        <v>1</v>
      </c>
      <c r="E953" s="214">
        <v>0</v>
      </c>
    </row>
    <row r="954" spans="2:5">
      <c r="B954" s="218" t="s">
        <v>1187</v>
      </c>
      <c r="C954" s="214">
        <v>11075727</v>
      </c>
      <c r="D954" s="214">
        <v>1</v>
      </c>
      <c r="E954" s="214">
        <v>0</v>
      </c>
    </row>
    <row r="955" spans="2:5">
      <c r="B955" s="217" t="s">
        <v>1188</v>
      </c>
      <c r="C955" s="214">
        <v>4612045</v>
      </c>
      <c r="D955" s="214">
        <v>1</v>
      </c>
      <c r="E955" s="214">
        <v>0</v>
      </c>
    </row>
    <row r="956" spans="2:5">
      <c r="B956" s="218" t="s">
        <v>1189</v>
      </c>
      <c r="C956" s="214">
        <v>4612045</v>
      </c>
      <c r="D956" s="214">
        <v>1</v>
      </c>
      <c r="E956" s="214">
        <v>0</v>
      </c>
    </row>
    <row r="957" spans="2:5">
      <c r="B957" s="217" t="s">
        <v>1190</v>
      </c>
      <c r="C957" s="214">
        <v>6582165</v>
      </c>
      <c r="D957" s="214">
        <v>2582165</v>
      </c>
      <c r="E957" s="214">
        <v>808247.52</v>
      </c>
    </row>
    <row r="958" spans="2:5">
      <c r="B958" s="218" t="s">
        <v>1191</v>
      </c>
      <c r="C958" s="214">
        <v>6582165</v>
      </c>
      <c r="D958" s="214">
        <v>2582165</v>
      </c>
      <c r="E958" s="214">
        <v>808247.52</v>
      </c>
    </row>
    <row r="959" spans="2:5">
      <c r="B959" s="217" t="s">
        <v>1192</v>
      </c>
      <c r="C959" s="214">
        <v>6582165</v>
      </c>
      <c r="D959" s="214">
        <v>5759394.79</v>
      </c>
      <c r="E959" s="214">
        <v>3182676.57</v>
      </c>
    </row>
    <row r="960" spans="2:5">
      <c r="B960" s="218" t="s">
        <v>1193</v>
      </c>
      <c r="C960" s="214">
        <v>6582165</v>
      </c>
      <c r="D960" s="214">
        <v>5759394.79</v>
      </c>
      <c r="E960" s="214">
        <v>3182676.57</v>
      </c>
    </row>
    <row r="961" spans="2:5">
      <c r="B961" s="217" t="s">
        <v>4277</v>
      </c>
      <c r="C961" s="214">
        <v>0</v>
      </c>
      <c r="D961" s="214">
        <v>67736000</v>
      </c>
      <c r="E961" s="214">
        <v>19451320.789999999</v>
      </c>
    </row>
    <row r="962" spans="2:5">
      <c r="B962" s="218" t="s">
        <v>4276</v>
      </c>
      <c r="C962" s="214">
        <v>0</v>
      </c>
      <c r="D962" s="214">
        <v>67736000</v>
      </c>
      <c r="E962" s="214">
        <v>19451320.789999999</v>
      </c>
    </row>
    <row r="963" spans="2:5">
      <c r="B963" s="217" t="s">
        <v>1194</v>
      </c>
      <c r="C963" s="214">
        <v>4612045</v>
      </c>
      <c r="D963" s="214">
        <v>2000000.95</v>
      </c>
      <c r="E963" s="214">
        <v>0</v>
      </c>
    </row>
    <row r="964" spans="2:5">
      <c r="B964" s="218" t="s">
        <v>1195</v>
      </c>
      <c r="C964" s="214">
        <v>4612045</v>
      </c>
      <c r="D964" s="214">
        <v>2000000.95</v>
      </c>
      <c r="E964" s="214">
        <v>0</v>
      </c>
    </row>
    <row r="965" spans="2:5">
      <c r="B965" s="217" t="s">
        <v>1196</v>
      </c>
      <c r="C965" s="214">
        <v>11075727</v>
      </c>
      <c r="D965" s="214">
        <v>5391260.96</v>
      </c>
      <c r="E965" s="214">
        <v>0</v>
      </c>
    </row>
    <row r="966" spans="2:5">
      <c r="B966" s="218" t="s">
        <v>1197</v>
      </c>
      <c r="C966" s="214">
        <v>11075727</v>
      </c>
      <c r="D966" s="214">
        <v>5391260.96</v>
      </c>
      <c r="E966" s="214">
        <v>0</v>
      </c>
    </row>
    <row r="967" spans="2:5">
      <c r="B967" s="217" t="s">
        <v>1198</v>
      </c>
      <c r="C967" s="214">
        <v>6582165</v>
      </c>
      <c r="D967" s="214">
        <v>5939944.8799999999</v>
      </c>
      <c r="E967" s="214">
        <v>4311607.0599999996</v>
      </c>
    </row>
    <row r="968" spans="2:5">
      <c r="B968" s="218" t="s">
        <v>1199</v>
      </c>
      <c r="C968" s="214">
        <v>6582165</v>
      </c>
      <c r="D968" s="214">
        <v>5939944.8799999999</v>
      </c>
      <c r="E968" s="214">
        <v>4311607.0599999996</v>
      </c>
    </row>
    <row r="969" spans="2:5">
      <c r="B969" s="217" t="s">
        <v>4275</v>
      </c>
      <c r="C969" s="214">
        <v>0</v>
      </c>
      <c r="D969" s="214">
        <v>4000000</v>
      </c>
      <c r="E969" s="214">
        <v>0</v>
      </c>
    </row>
    <row r="970" spans="2:5">
      <c r="B970" s="218" t="s">
        <v>4274</v>
      </c>
      <c r="C970" s="214">
        <v>0</v>
      </c>
      <c r="D970" s="214">
        <v>4000000</v>
      </c>
      <c r="E970" s="214">
        <v>0</v>
      </c>
    </row>
    <row r="971" spans="2:5">
      <c r="B971" s="217" t="s">
        <v>1200</v>
      </c>
      <c r="C971" s="214">
        <v>11075727</v>
      </c>
      <c r="D971" s="214">
        <v>5391260.96</v>
      </c>
      <c r="E971" s="214">
        <v>0</v>
      </c>
    </row>
    <row r="972" spans="2:5">
      <c r="B972" s="218" t="s">
        <v>1201</v>
      </c>
      <c r="C972" s="214">
        <v>11075727</v>
      </c>
      <c r="D972" s="214">
        <v>5391260.96</v>
      </c>
      <c r="E972" s="214">
        <v>0</v>
      </c>
    </row>
    <row r="973" spans="2:5">
      <c r="B973" s="217" t="s">
        <v>4273</v>
      </c>
      <c r="C973" s="214">
        <v>0</v>
      </c>
      <c r="D973" s="214">
        <v>32101000</v>
      </c>
      <c r="E973" s="214">
        <v>32100062.390000001</v>
      </c>
    </row>
    <row r="974" spans="2:5">
      <c r="B974" s="218" t="s">
        <v>4272</v>
      </c>
      <c r="C974" s="214">
        <v>0</v>
      </c>
      <c r="D974" s="214">
        <v>32101000</v>
      </c>
      <c r="E974" s="214">
        <v>32100062.390000001</v>
      </c>
    </row>
    <row r="975" spans="2:5">
      <c r="B975" s="217" t="s">
        <v>1495</v>
      </c>
      <c r="C975" s="214">
        <v>6659723</v>
      </c>
      <c r="D975" s="214">
        <v>2659723</v>
      </c>
      <c r="E975" s="214">
        <v>0</v>
      </c>
    </row>
    <row r="976" spans="2:5">
      <c r="B976" s="218" t="s">
        <v>1496</v>
      </c>
      <c r="C976" s="214">
        <v>6659723</v>
      </c>
      <c r="D976" s="214">
        <v>2659723</v>
      </c>
      <c r="E976" s="214">
        <v>0</v>
      </c>
    </row>
    <row r="977" spans="2:5">
      <c r="B977" s="217" t="s">
        <v>1497</v>
      </c>
      <c r="C977" s="214">
        <v>4718384</v>
      </c>
      <c r="D977" s="214">
        <v>1</v>
      </c>
      <c r="E977" s="214">
        <v>0</v>
      </c>
    </row>
    <row r="978" spans="2:5">
      <c r="B978" s="218" t="s">
        <v>1498</v>
      </c>
      <c r="C978" s="214">
        <v>4718384</v>
      </c>
      <c r="D978" s="214">
        <v>1</v>
      </c>
      <c r="E978" s="214">
        <v>0</v>
      </c>
    </row>
    <row r="979" spans="2:5">
      <c r="B979" s="217" t="s">
        <v>1499</v>
      </c>
      <c r="C979" s="214">
        <v>4718384</v>
      </c>
      <c r="D979" s="214">
        <v>4718384</v>
      </c>
      <c r="E979" s="214">
        <v>2208939.41</v>
      </c>
    </row>
    <row r="980" spans="2:5">
      <c r="B980" s="218" t="s">
        <v>1500</v>
      </c>
      <c r="C980" s="214">
        <v>4718384</v>
      </c>
      <c r="D980" s="214">
        <v>4718384</v>
      </c>
      <c r="E980" s="214">
        <v>2208939.41</v>
      </c>
    </row>
    <row r="981" spans="2:5">
      <c r="B981" s="217" t="s">
        <v>1501</v>
      </c>
      <c r="C981" s="214">
        <v>4718384</v>
      </c>
      <c r="D981" s="214">
        <v>4718384</v>
      </c>
      <c r="E981" s="214">
        <v>1230170.5</v>
      </c>
    </row>
    <row r="982" spans="2:5">
      <c r="B982" s="218" t="s">
        <v>1502</v>
      </c>
      <c r="C982" s="214">
        <v>4718384</v>
      </c>
      <c r="D982" s="214">
        <v>4718384</v>
      </c>
      <c r="E982" s="214">
        <v>1230170.5</v>
      </c>
    </row>
    <row r="983" spans="2:5">
      <c r="B983" s="217" t="s">
        <v>3541</v>
      </c>
      <c r="C983" s="214">
        <v>0</v>
      </c>
      <c r="D983" s="214">
        <v>3125466.4</v>
      </c>
      <c r="E983" s="214">
        <v>0</v>
      </c>
    </row>
    <row r="984" spans="2:5">
      <c r="B984" s="218" t="s">
        <v>3540</v>
      </c>
      <c r="C984" s="214">
        <v>0</v>
      </c>
      <c r="D984" s="214">
        <v>3125466.4</v>
      </c>
      <c r="E984" s="214">
        <v>0</v>
      </c>
    </row>
    <row r="985" spans="2:5">
      <c r="B985" s="217" t="s">
        <v>3539</v>
      </c>
      <c r="C985" s="214">
        <v>0</v>
      </c>
      <c r="D985" s="214">
        <v>1337078.69</v>
      </c>
      <c r="E985" s="214">
        <v>0</v>
      </c>
    </row>
    <row r="986" spans="2:5">
      <c r="B986" s="218" t="s">
        <v>3538</v>
      </c>
      <c r="C986" s="214">
        <v>0</v>
      </c>
      <c r="D986" s="214">
        <v>1337078.69</v>
      </c>
      <c r="E986" s="214">
        <v>0</v>
      </c>
    </row>
    <row r="987" spans="2:5">
      <c r="B987" s="217" t="s">
        <v>3537</v>
      </c>
      <c r="C987" s="214">
        <v>0</v>
      </c>
      <c r="D987" s="214">
        <v>1337078.69</v>
      </c>
      <c r="E987" s="214">
        <v>0</v>
      </c>
    </row>
    <row r="988" spans="2:5">
      <c r="B988" s="218" t="s">
        <v>3536</v>
      </c>
      <c r="C988" s="214">
        <v>0</v>
      </c>
      <c r="D988" s="214">
        <v>1337078.69</v>
      </c>
      <c r="E988" s="214">
        <v>0</v>
      </c>
    </row>
    <row r="989" spans="2:5">
      <c r="B989" s="217" t="s">
        <v>367</v>
      </c>
      <c r="C989" s="214">
        <v>3761235</v>
      </c>
      <c r="D989" s="214">
        <v>3336941</v>
      </c>
      <c r="E989" s="214">
        <v>0</v>
      </c>
    </row>
    <row r="990" spans="2:5">
      <c r="B990" s="218" t="s">
        <v>702</v>
      </c>
      <c r="C990" s="214">
        <v>3761235</v>
      </c>
      <c r="D990" s="214">
        <v>3336941</v>
      </c>
      <c r="E990" s="214">
        <v>0</v>
      </c>
    </row>
    <row r="991" spans="2:5">
      <c r="B991" s="217" t="s">
        <v>2854</v>
      </c>
      <c r="C991" s="214">
        <v>14068616</v>
      </c>
      <c r="D991" s="214">
        <v>8507627</v>
      </c>
      <c r="E991" s="214">
        <v>8507625.2400000002</v>
      </c>
    </row>
    <row r="992" spans="2:5">
      <c r="B992" s="218" t="s">
        <v>4217</v>
      </c>
      <c r="C992" s="214">
        <v>14068616</v>
      </c>
      <c r="D992" s="214">
        <v>8507627</v>
      </c>
      <c r="E992" s="214">
        <v>8507625.2400000002</v>
      </c>
    </row>
    <row r="993" spans="2:5">
      <c r="B993" s="217" t="s">
        <v>2855</v>
      </c>
      <c r="C993" s="214">
        <v>27364844</v>
      </c>
      <c r="D993" s="214">
        <v>2</v>
      </c>
      <c r="E993" s="214">
        <v>0</v>
      </c>
    </row>
    <row r="994" spans="2:5">
      <c r="B994" s="218" t="s">
        <v>4216</v>
      </c>
      <c r="C994" s="214">
        <v>27364844</v>
      </c>
      <c r="D994" s="214">
        <v>2</v>
      </c>
      <c r="E994" s="214">
        <v>0</v>
      </c>
    </row>
    <row r="995" spans="2:5">
      <c r="B995" s="217" t="s">
        <v>2856</v>
      </c>
      <c r="C995" s="214">
        <v>18846960</v>
      </c>
      <c r="D995" s="214">
        <v>16201419</v>
      </c>
      <c r="E995" s="214">
        <v>0</v>
      </c>
    </row>
    <row r="996" spans="2:5">
      <c r="B996" s="218" t="s">
        <v>2857</v>
      </c>
      <c r="C996" s="214">
        <v>18846960</v>
      </c>
      <c r="D996" s="214">
        <v>16201419</v>
      </c>
      <c r="E996" s="214">
        <v>0</v>
      </c>
    </row>
    <row r="997" spans="2:5">
      <c r="B997" s="217" t="s">
        <v>2858</v>
      </c>
      <c r="C997" s="214">
        <v>43469467</v>
      </c>
      <c r="D997" s="214">
        <v>20000002</v>
      </c>
      <c r="E997" s="214">
        <v>20000000</v>
      </c>
    </row>
    <row r="998" spans="2:5">
      <c r="B998" s="218" t="s">
        <v>2859</v>
      </c>
      <c r="C998" s="214">
        <v>43469467</v>
      </c>
      <c r="D998" s="214">
        <v>20000002</v>
      </c>
      <c r="E998" s="214">
        <v>20000000</v>
      </c>
    </row>
    <row r="999" spans="2:5">
      <c r="B999" s="217" t="s">
        <v>368</v>
      </c>
      <c r="C999" s="214">
        <v>47401671</v>
      </c>
      <c r="D999" s="214">
        <v>32576738.32</v>
      </c>
      <c r="E999" s="214">
        <v>21062661.32</v>
      </c>
    </row>
    <row r="1000" spans="2:5">
      <c r="B1000" s="218" t="s">
        <v>703</v>
      </c>
      <c r="C1000" s="214">
        <v>47401671</v>
      </c>
      <c r="D1000" s="214">
        <v>32576738.32</v>
      </c>
      <c r="E1000" s="214">
        <v>21062661.32</v>
      </c>
    </row>
    <row r="1001" spans="2:5">
      <c r="B1001" s="217" t="s">
        <v>1006</v>
      </c>
      <c r="C1001" s="214">
        <v>6500000</v>
      </c>
      <c r="D1001" s="214">
        <v>293128</v>
      </c>
      <c r="E1001" s="214">
        <v>0</v>
      </c>
    </row>
    <row r="1002" spans="2:5">
      <c r="B1002" s="218" t="s">
        <v>1007</v>
      </c>
      <c r="C1002" s="214">
        <v>6500000</v>
      </c>
      <c r="D1002" s="214">
        <v>293128</v>
      </c>
      <c r="E1002" s="214">
        <v>0</v>
      </c>
    </row>
    <row r="1003" spans="2:5">
      <c r="B1003" s="217" t="s">
        <v>2593</v>
      </c>
      <c r="C1003" s="214">
        <v>13688816</v>
      </c>
      <c r="D1003" s="214">
        <v>11809800</v>
      </c>
      <c r="E1003" s="214">
        <v>10953426.359999999</v>
      </c>
    </row>
    <row r="1004" spans="2:5">
      <c r="B1004" s="218" t="s">
        <v>2594</v>
      </c>
      <c r="C1004" s="214">
        <v>13688816</v>
      </c>
      <c r="D1004" s="214">
        <v>11809800</v>
      </c>
      <c r="E1004" s="214">
        <v>10953426.359999999</v>
      </c>
    </row>
    <row r="1005" spans="2:5">
      <c r="B1005" s="217" t="s">
        <v>3105</v>
      </c>
      <c r="C1005" s="214">
        <v>0</v>
      </c>
      <c r="D1005" s="214">
        <v>121588271.84</v>
      </c>
      <c r="E1005" s="214">
        <v>0</v>
      </c>
    </row>
    <row r="1006" spans="2:5">
      <c r="B1006" s="218" t="s">
        <v>3106</v>
      </c>
      <c r="C1006" s="214">
        <v>0</v>
      </c>
      <c r="D1006" s="214">
        <v>121588271.84</v>
      </c>
      <c r="E1006" s="214">
        <v>0</v>
      </c>
    </row>
    <row r="1007" spans="2:5">
      <c r="B1007" s="217" t="s">
        <v>2860</v>
      </c>
      <c r="C1007" s="214">
        <v>25025236</v>
      </c>
      <c r="D1007" s="214">
        <v>17950731</v>
      </c>
      <c r="E1007" s="214">
        <v>17950728.09</v>
      </c>
    </row>
    <row r="1008" spans="2:5">
      <c r="B1008" s="218" t="s">
        <v>2861</v>
      </c>
      <c r="C1008" s="214">
        <v>25025236</v>
      </c>
      <c r="D1008" s="214">
        <v>17950731</v>
      </c>
      <c r="E1008" s="214">
        <v>17950728.09</v>
      </c>
    </row>
    <row r="1009" spans="2:5">
      <c r="B1009" s="217" t="s">
        <v>4091</v>
      </c>
      <c r="C1009" s="214">
        <v>3596254</v>
      </c>
      <c r="D1009" s="214">
        <v>1</v>
      </c>
      <c r="E1009" s="214">
        <v>0</v>
      </c>
    </row>
    <row r="1010" spans="2:5">
      <c r="B1010" s="218" t="s">
        <v>2862</v>
      </c>
      <c r="C1010" s="214">
        <v>3596254</v>
      </c>
      <c r="D1010" s="214">
        <v>1</v>
      </c>
      <c r="E1010" s="214">
        <v>0</v>
      </c>
    </row>
    <row r="1011" spans="2:5">
      <c r="B1011" s="217" t="s">
        <v>2863</v>
      </c>
      <c r="C1011" s="214">
        <v>3224770</v>
      </c>
      <c r="D1011" s="214">
        <v>0</v>
      </c>
      <c r="E1011" s="214">
        <v>0</v>
      </c>
    </row>
    <row r="1012" spans="2:5">
      <c r="B1012" s="218" t="s">
        <v>2864</v>
      </c>
      <c r="C1012" s="214">
        <v>3224770</v>
      </c>
      <c r="D1012" s="214">
        <v>0</v>
      </c>
      <c r="E1012" s="214">
        <v>0</v>
      </c>
    </row>
    <row r="1013" spans="2:5">
      <c r="B1013" s="217" t="s">
        <v>2801</v>
      </c>
      <c r="C1013" s="214">
        <v>16963601</v>
      </c>
      <c r="D1013" s="214">
        <v>76900000</v>
      </c>
      <c r="E1013" s="214">
        <v>16900000</v>
      </c>
    </row>
    <row r="1014" spans="2:5">
      <c r="B1014" s="218" t="s">
        <v>2802</v>
      </c>
      <c r="C1014" s="214">
        <v>16963601</v>
      </c>
      <c r="D1014" s="214">
        <v>76900000</v>
      </c>
      <c r="E1014" s="214">
        <v>16900000</v>
      </c>
    </row>
    <row r="1015" spans="2:5">
      <c r="B1015" s="217" t="s">
        <v>2865</v>
      </c>
      <c r="C1015" s="214">
        <v>30379220</v>
      </c>
      <c r="D1015" s="214">
        <v>1</v>
      </c>
      <c r="E1015" s="214">
        <v>0</v>
      </c>
    </row>
    <row r="1016" spans="2:5">
      <c r="B1016" s="218" t="s">
        <v>2866</v>
      </c>
      <c r="C1016" s="214">
        <v>30379220</v>
      </c>
      <c r="D1016" s="214">
        <v>1</v>
      </c>
      <c r="E1016" s="214">
        <v>0</v>
      </c>
    </row>
    <row r="1017" spans="2:5">
      <c r="B1017" s="217" t="s">
        <v>2867</v>
      </c>
      <c r="C1017" s="214">
        <v>27614814</v>
      </c>
      <c r="D1017" s="214">
        <v>25603877</v>
      </c>
      <c r="E1017" s="214">
        <v>25603874.309999999</v>
      </c>
    </row>
    <row r="1018" spans="2:5">
      <c r="B1018" s="218" t="s">
        <v>2868</v>
      </c>
      <c r="C1018" s="214">
        <v>27614814</v>
      </c>
      <c r="D1018" s="214">
        <v>25603877</v>
      </c>
      <c r="E1018" s="214">
        <v>25603874.309999999</v>
      </c>
    </row>
    <row r="1019" spans="2:5">
      <c r="B1019" s="217" t="s">
        <v>2869</v>
      </c>
      <c r="C1019" s="214">
        <v>4275812</v>
      </c>
      <c r="D1019" s="214">
        <v>275812</v>
      </c>
      <c r="E1019" s="214">
        <v>0</v>
      </c>
    </row>
    <row r="1020" spans="2:5">
      <c r="B1020" s="218" t="s">
        <v>2870</v>
      </c>
      <c r="C1020" s="214">
        <v>4275812</v>
      </c>
      <c r="D1020" s="214">
        <v>275812</v>
      </c>
      <c r="E1020" s="214">
        <v>0</v>
      </c>
    </row>
    <row r="1021" spans="2:5">
      <c r="B1021" s="217" t="s">
        <v>3107</v>
      </c>
      <c r="C1021" s="214">
        <v>0</v>
      </c>
      <c r="D1021" s="214">
        <v>13879730.02</v>
      </c>
      <c r="E1021" s="214">
        <v>0</v>
      </c>
    </row>
    <row r="1022" spans="2:5">
      <c r="B1022" s="218" t="s">
        <v>3106</v>
      </c>
      <c r="C1022" s="214">
        <v>0</v>
      </c>
      <c r="D1022" s="214">
        <v>13879730.02</v>
      </c>
      <c r="E1022" s="214">
        <v>0</v>
      </c>
    </row>
    <row r="1023" spans="2:5">
      <c r="B1023" s="217" t="s">
        <v>369</v>
      </c>
      <c r="C1023" s="214">
        <v>69496778</v>
      </c>
      <c r="D1023" s="214">
        <v>105562266</v>
      </c>
      <c r="E1023" s="214">
        <v>85493176.590000004</v>
      </c>
    </row>
    <row r="1024" spans="2:5">
      <c r="B1024" s="218" t="s">
        <v>704</v>
      </c>
      <c r="C1024" s="214">
        <v>69496778</v>
      </c>
      <c r="D1024" s="214">
        <v>105562266</v>
      </c>
      <c r="E1024" s="214">
        <v>85493176.590000004</v>
      </c>
    </row>
    <row r="1025" spans="2:5">
      <c r="B1025" s="217" t="s">
        <v>2871</v>
      </c>
      <c r="C1025" s="214">
        <v>4100423</v>
      </c>
      <c r="D1025" s="214">
        <v>3388701.68</v>
      </c>
      <c r="E1025" s="214">
        <v>0</v>
      </c>
    </row>
    <row r="1026" spans="2:5">
      <c r="B1026" s="218" t="s">
        <v>2872</v>
      </c>
      <c r="C1026" s="214">
        <v>4100423</v>
      </c>
      <c r="D1026" s="214">
        <v>3388701.68</v>
      </c>
      <c r="E1026" s="214">
        <v>0</v>
      </c>
    </row>
    <row r="1027" spans="2:5">
      <c r="B1027" s="215" t="s">
        <v>283</v>
      </c>
      <c r="C1027" s="216">
        <v>47840351</v>
      </c>
      <c r="D1027" s="216">
        <v>252159587.07999998</v>
      </c>
      <c r="E1027" s="216">
        <v>58364544.359999999</v>
      </c>
    </row>
    <row r="1028" spans="2:5">
      <c r="B1028" s="217" t="s">
        <v>4090</v>
      </c>
      <c r="C1028" s="214">
        <v>47840351</v>
      </c>
      <c r="D1028" s="214">
        <v>40000000.619999997</v>
      </c>
      <c r="E1028" s="214">
        <v>0</v>
      </c>
    </row>
    <row r="1029" spans="2:5">
      <c r="B1029" s="218" t="s">
        <v>2541</v>
      </c>
      <c r="C1029" s="214">
        <v>47840351</v>
      </c>
      <c r="D1029" s="214">
        <v>40000000.619999997</v>
      </c>
      <c r="E1029" s="214">
        <v>0</v>
      </c>
    </row>
    <row r="1030" spans="2:5">
      <c r="B1030" s="217" t="s">
        <v>4089</v>
      </c>
      <c r="C1030" s="214">
        <v>0</v>
      </c>
      <c r="D1030" s="214">
        <v>212159586.45999998</v>
      </c>
      <c r="E1030" s="214">
        <v>58364544.359999999</v>
      </c>
    </row>
    <row r="1031" spans="2:5">
      <c r="B1031" s="218" t="s">
        <v>3141</v>
      </c>
      <c r="C1031" s="214">
        <v>0</v>
      </c>
      <c r="D1031" s="214">
        <v>212159586.45999998</v>
      </c>
      <c r="E1031" s="214">
        <v>58364544.359999999</v>
      </c>
    </row>
    <row r="1032" spans="2:5">
      <c r="B1032" s="215" t="s">
        <v>298</v>
      </c>
      <c r="C1032" s="216">
        <v>186333028</v>
      </c>
      <c r="D1032" s="216">
        <v>114944194.73</v>
      </c>
      <c r="E1032" s="216">
        <v>112982941.73</v>
      </c>
    </row>
    <row r="1033" spans="2:5">
      <c r="B1033" s="217" t="s">
        <v>2591</v>
      </c>
      <c r="C1033" s="214">
        <v>186333028</v>
      </c>
      <c r="D1033" s="214">
        <v>114944194.73</v>
      </c>
      <c r="E1033" s="214">
        <v>112982941.73</v>
      </c>
    </row>
    <row r="1034" spans="2:5">
      <c r="B1034" s="218" t="s">
        <v>2592</v>
      </c>
      <c r="C1034" s="214">
        <v>186333028</v>
      </c>
      <c r="D1034" s="214">
        <v>114944194.73</v>
      </c>
      <c r="E1034" s="214">
        <v>112982941.73</v>
      </c>
    </row>
    <row r="1035" spans="2:5">
      <c r="B1035" s="213" t="s">
        <v>370</v>
      </c>
      <c r="C1035" s="214">
        <v>1289534134</v>
      </c>
      <c r="D1035" s="214">
        <v>1051079572.9500002</v>
      </c>
      <c r="E1035" s="214">
        <v>698326746.56000006</v>
      </c>
    </row>
    <row r="1036" spans="2:5">
      <c r="B1036" s="215" t="s">
        <v>281</v>
      </c>
      <c r="C1036" s="216">
        <v>1289534134</v>
      </c>
      <c r="D1036" s="216">
        <v>1051079572.9500002</v>
      </c>
      <c r="E1036" s="216">
        <v>698326746.56000006</v>
      </c>
    </row>
    <row r="1037" spans="2:5">
      <c r="B1037" s="217" t="s">
        <v>1202</v>
      </c>
      <c r="C1037" s="214">
        <v>11035275</v>
      </c>
      <c r="D1037" s="214">
        <v>4655865.5599999996</v>
      </c>
      <c r="E1037" s="214">
        <v>0</v>
      </c>
    </row>
    <row r="1038" spans="2:5">
      <c r="B1038" s="218" t="s">
        <v>1203</v>
      </c>
      <c r="C1038" s="214">
        <v>11035275</v>
      </c>
      <c r="D1038" s="214">
        <v>4655865.5599999996</v>
      </c>
      <c r="E1038" s="214">
        <v>0</v>
      </c>
    </row>
    <row r="1039" spans="2:5">
      <c r="B1039" s="217" t="s">
        <v>1204</v>
      </c>
      <c r="C1039" s="214">
        <v>4595200</v>
      </c>
      <c r="D1039" s="214">
        <v>3225298.84</v>
      </c>
      <c r="E1039" s="214">
        <v>3225298.84</v>
      </c>
    </row>
    <row r="1040" spans="2:5">
      <c r="B1040" s="218" t="s">
        <v>1205</v>
      </c>
      <c r="C1040" s="214">
        <v>4595200</v>
      </c>
      <c r="D1040" s="214">
        <v>3225298.84</v>
      </c>
      <c r="E1040" s="214">
        <v>3225298.84</v>
      </c>
    </row>
    <row r="1041" spans="2:5">
      <c r="B1041" s="217" t="s">
        <v>1206</v>
      </c>
      <c r="C1041" s="214">
        <v>6558125</v>
      </c>
      <c r="D1041" s="214">
        <v>1</v>
      </c>
      <c r="E1041" s="214">
        <v>0</v>
      </c>
    </row>
    <row r="1042" spans="2:5">
      <c r="B1042" s="218" t="s">
        <v>1207</v>
      </c>
      <c r="C1042" s="214">
        <v>6558125</v>
      </c>
      <c r="D1042" s="214">
        <v>1</v>
      </c>
      <c r="E1042" s="214">
        <v>0</v>
      </c>
    </row>
    <row r="1043" spans="2:5">
      <c r="B1043" s="217" t="s">
        <v>4088</v>
      </c>
      <c r="C1043" s="214">
        <v>11035275</v>
      </c>
      <c r="D1043" s="214">
        <v>9655865.5600000005</v>
      </c>
      <c r="E1043" s="214">
        <v>4643497.6900000004</v>
      </c>
    </row>
    <row r="1044" spans="2:5">
      <c r="B1044" s="218" t="s">
        <v>1208</v>
      </c>
      <c r="C1044" s="214">
        <v>11035275</v>
      </c>
      <c r="D1044" s="214">
        <v>9655865.5600000005</v>
      </c>
      <c r="E1044" s="214">
        <v>4643497.6900000004</v>
      </c>
    </row>
    <row r="1045" spans="2:5">
      <c r="B1045" s="217" t="s">
        <v>371</v>
      </c>
      <c r="C1045" s="214">
        <v>242940000</v>
      </c>
      <c r="D1045" s="214">
        <v>59540000</v>
      </c>
      <c r="E1045" s="214">
        <v>33654789.459999993</v>
      </c>
    </row>
    <row r="1046" spans="2:5">
      <c r="B1046" s="218" t="s">
        <v>705</v>
      </c>
      <c r="C1046" s="214">
        <v>242940000</v>
      </c>
      <c r="D1046" s="214">
        <v>59540000</v>
      </c>
      <c r="E1046" s="214">
        <v>33654789.459999993</v>
      </c>
    </row>
    <row r="1047" spans="2:5">
      <c r="B1047" s="217" t="s">
        <v>1209</v>
      </c>
      <c r="C1047" s="214">
        <v>4595200</v>
      </c>
      <c r="D1047" s="214">
        <v>4020799.94</v>
      </c>
      <c r="E1047" s="214">
        <v>1456093.76</v>
      </c>
    </row>
    <row r="1048" spans="2:5">
      <c r="B1048" s="218" t="s">
        <v>1210</v>
      </c>
      <c r="C1048" s="214">
        <v>4595200</v>
      </c>
      <c r="D1048" s="214">
        <v>4020799.94</v>
      </c>
      <c r="E1048" s="214">
        <v>1456093.76</v>
      </c>
    </row>
    <row r="1049" spans="2:5">
      <c r="B1049" s="217" t="s">
        <v>1211</v>
      </c>
      <c r="C1049" s="214">
        <v>4595200</v>
      </c>
      <c r="D1049" s="214">
        <v>1.94</v>
      </c>
      <c r="E1049" s="214">
        <v>0</v>
      </c>
    </row>
    <row r="1050" spans="2:5">
      <c r="B1050" s="218" t="s">
        <v>1212</v>
      </c>
      <c r="C1050" s="214">
        <v>4595200</v>
      </c>
      <c r="D1050" s="214">
        <v>1.94</v>
      </c>
      <c r="E1050" s="214">
        <v>0</v>
      </c>
    </row>
    <row r="1051" spans="2:5">
      <c r="B1051" s="217" t="s">
        <v>2695</v>
      </c>
      <c r="C1051" s="214">
        <v>4595200</v>
      </c>
      <c r="D1051" s="214">
        <v>1520799.94</v>
      </c>
      <c r="E1051" s="214">
        <v>0</v>
      </c>
    </row>
    <row r="1052" spans="2:5">
      <c r="B1052" s="218" t="s">
        <v>1213</v>
      </c>
      <c r="C1052" s="214">
        <v>4595200</v>
      </c>
      <c r="D1052" s="214">
        <v>1520799.94</v>
      </c>
      <c r="E1052" s="214">
        <v>0</v>
      </c>
    </row>
    <row r="1053" spans="2:5">
      <c r="B1053" s="217" t="s">
        <v>1214</v>
      </c>
      <c r="C1053" s="214">
        <v>12313456</v>
      </c>
      <c r="D1053" s="214">
        <v>15391820.609999999</v>
      </c>
      <c r="E1053" s="214">
        <v>3078364.12</v>
      </c>
    </row>
    <row r="1054" spans="2:5">
      <c r="B1054" s="218" t="s">
        <v>1215</v>
      </c>
      <c r="C1054" s="214">
        <v>12313456</v>
      </c>
      <c r="D1054" s="214">
        <v>15391820.609999999</v>
      </c>
      <c r="E1054" s="214">
        <v>3078364.12</v>
      </c>
    </row>
    <row r="1055" spans="2:5">
      <c r="B1055" s="217" t="s">
        <v>372</v>
      </c>
      <c r="C1055" s="214">
        <v>42419829</v>
      </c>
      <c r="D1055" s="214">
        <v>61851143.979999997</v>
      </c>
      <c r="E1055" s="214">
        <v>36009523</v>
      </c>
    </row>
    <row r="1056" spans="2:5">
      <c r="B1056" s="218" t="s">
        <v>706</v>
      </c>
      <c r="C1056" s="214">
        <v>42419829</v>
      </c>
      <c r="D1056" s="214">
        <v>61851143.979999997</v>
      </c>
      <c r="E1056" s="214">
        <v>36009523</v>
      </c>
    </row>
    <row r="1057" spans="2:5">
      <c r="B1057" s="217" t="s">
        <v>373</v>
      </c>
      <c r="C1057" s="214">
        <v>223614962</v>
      </c>
      <c r="D1057" s="214">
        <v>12461862</v>
      </c>
      <c r="E1057" s="214">
        <v>9824400</v>
      </c>
    </row>
    <row r="1058" spans="2:5">
      <c r="B1058" s="218" t="s">
        <v>707</v>
      </c>
      <c r="C1058" s="214">
        <v>223614962</v>
      </c>
      <c r="D1058" s="214">
        <v>12461862</v>
      </c>
      <c r="E1058" s="214">
        <v>9824400</v>
      </c>
    </row>
    <row r="1059" spans="2:5">
      <c r="B1059" s="217" t="s">
        <v>1008</v>
      </c>
      <c r="C1059" s="214">
        <v>567772</v>
      </c>
      <c r="D1059" s="214">
        <v>567772</v>
      </c>
      <c r="E1059" s="214">
        <v>0</v>
      </c>
    </row>
    <row r="1060" spans="2:5">
      <c r="B1060" s="218" t="s">
        <v>1009</v>
      </c>
      <c r="C1060" s="214">
        <v>567772</v>
      </c>
      <c r="D1060" s="214">
        <v>567772</v>
      </c>
      <c r="E1060" s="214">
        <v>0</v>
      </c>
    </row>
    <row r="1061" spans="2:5">
      <c r="B1061" s="217" t="s">
        <v>1503</v>
      </c>
      <c r="C1061" s="214">
        <v>4768626</v>
      </c>
      <c r="D1061" s="214">
        <v>1332378.8899999999</v>
      </c>
      <c r="E1061" s="214">
        <v>0</v>
      </c>
    </row>
    <row r="1062" spans="2:5">
      <c r="B1062" s="218" t="s">
        <v>1504</v>
      </c>
      <c r="C1062" s="214">
        <v>4768626</v>
      </c>
      <c r="D1062" s="214">
        <v>1</v>
      </c>
      <c r="E1062" s="214">
        <v>0</v>
      </c>
    </row>
    <row r="1063" spans="2:5">
      <c r="B1063" s="218" t="s">
        <v>3535</v>
      </c>
      <c r="C1063" s="214">
        <v>0</v>
      </c>
      <c r="D1063" s="214">
        <v>1332377.8899999999</v>
      </c>
      <c r="E1063" s="214">
        <v>0</v>
      </c>
    </row>
    <row r="1064" spans="2:5">
      <c r="B1064" s="217" t="s">
        <v>4087</v>
      </c>
      <c r="C1064" s="214">
        <v>4768626</v>
      </c>
      <c r="D1064" s="214">
        <v>2405319.8899999997</v>
      </c>
      <c r="E1064" s="214">
        <v>1072940.79</v>
      </c>
    </row>
    <row r="1065" spans="2:5">
      <c r="B1065" s="218" t="s">
        <v>1505</v>
      </c>
      <c r="C1065" s="214">
        <v>4768626</v>
      </c>
      <c r="D1065" s="214">
        <v>1072942</v>
      </c>
      <c r="E1065" s="214">
        <v>1072940.79</v>
      </c>
    </row>
    <row r="1066" spans="2:5">
      <c r="B1066" s="218" t="s">
        <v>3534</v>
      </c>
      <c r="C1066" s="214">
        <v>0</v>
      </c>
      <c r="D1066" s="214">
        <v>1332377.8899999999</v>
      </c>
      <c r="E1066" s="214">
        <v>0</v>
      </c>
    </row>
    <row r="1067" spans="2:5">
      <c r="B1067" s="217" t="s">
        <v>374</v>
      </c>
      <c r="C1067" s="214">
        <v>1627563</v>
      </c>
      <c r="D1067" s="214">
        <v>929711</v>
      </c>
      <c r="E1067" s="214">
        <v>926708.23</v>
      </c>
    </row>
    <row r="1068" spans="2:5">
      <c r="B1068" s="218" t="s">
        <v>708</v>
      </c>
      <c r="C1068" s="214">
        <v>1627563</v>
      </c>
      <c r="D1068" s="214">
        <v>929711</v>
      </c>
      <c r="E1068" s="214">
        <v>926708.23</v>
      </c>
    </row>
    <row r="1069" spans="2:5">
      <c r="B1069" s="217" t="s">
        <v>1506</v>
      </c>
      <c r="C1069" s="214">
        <v>6731551</v>
      </c>
      <c r="D1069" s="214">
        <v>2846977.8899999997</v>
      </c>
      <c r="E1069" s="214">
        <v>1514598.83</v>
      </c>
    </row>
    <row r="1070" spans="2:5">
      <c r="B1070" s="218" t="s">
        <v>1507</v>
      </c>
      <c r="C1070" s="214">
        <v>6731551</v>
      </c>
      <c r="D1070" s="214">
        <v>1514600</v>
      </c>
      <c r="E1070" s="214">
        <v>1514598.83</v>
      </c>
    </row>
    <row r="1071" spans="2:5">
      <c r="B1071" s="218" t="s">
        <v>3533</v>
      </c>
      <c r="C1071" s="214">
        <v>0</v>
      </c>
      <c r="D1071" s="214">
        <v>1332377.8899999999</v>
      </c>
      <c r="E1071" s="214">
        <v>0</v>
      </c>
    </row>
    <row r="1072" spans="2:5">
      <c r="B1072" s="217" t="s">
        <v>1508</v>
      </c>
      <c r="C1072" s="214">
        <v>4768626</v>
      </c>
      <c r="D1072" s="214">
        <v>4187175.87</v>
      </c>
      <c r="E1072" s="214">
        <v>1072940.79</v>
      </c>
    </row>
    <row r="1073" spans="2:5">
      <c r="B1073" s="218" t="s">
        <v>1509</v>
      </c>
      <c r="C1073" s="214">
        <v>4768626</v>
      </c>
      <c r="D1073" s="214">
        <v>1072942</v>
      </c>
      <c r="E1073" s="214">
        <v>1072940.79</v>
      </c>
    </row>
    <row r="1074" spans="2:5">
      <c r="B1074" s="218" t="s">
        <v>3532</v>
      </c>
      <c r="C1074" s="214">
        <v>0</v>
      </c>
      <c r="D1074" s="214">
        <v>3114233.87</v>
      </c>
      <c r="E1074" s="214">
        <v>0</v>
      </c>
    </row>
    <row r="1075" spans="2:5">
      <c r="B1075" s="217" t="s">
        <v>1510</v>
      </c>
      <c r="C1075" s="214">
        <v>4768626</v>
      </c>
      <c r="D1075" s="214">
        <v>4187175.87</v>
      </c>
      <c r="E1075" s="214">
        <v>1072940.78</v>
      </c>
    </row>
    <row r="1076" spans="2:5">
      <c r="B1076" s="218" t="s">
        <v>1511</v>
      </c>
      <c r="C1076" s="214">
        <v>4768626</v>
      </c>
      <c r="D1076" s="214">
        <v>1072942</v>
      </c>
      <c r="E1076" s="214">
        <v>1072940.78</v>
      </c>
    </row>
    <row r="1077" spans="2:5">
      <c r="B1077" s="218" t="s">
        <v>3531</v>
      </c>
      <c r="C1077" s="214">
        <v>0</v>
      </c>
      <c r="D1077" s="214">
        <v>3114233.87</v>
      </c>
      <c r="E1077" s="214">
        <v>0</v>
      </c>
    </row>
    <row r="1078" spans="2:5">
      <c r="B1078" s="217" t="s">
        <v>1512</v>
      </c>
      <c r="C1078" s="214">
        <v>4768626</v>
      </c>
      <c r="D1078" s="214">
        <v>3114234.87</v>
      </c>
      <c r="E1078" s="214">
        <v>0</v>
      </c>
    </row>
    <row r="1079" spans="2:5">
      <c r="B1079" s="218" t="s">
        <v>1513</v>
      </c>
      <c r="C1079" s="214">
        <v>4768626</v>
      </c>
      <c r="D1079" s="214">
        <v>1</v>
      </c>
      <c r="E1079" s="214">
        <v>0</v>
      </c>
    </row>
    <row r="1080" spans="2:5">
      <c r="B1080" s="218" t="s">
        <v>3530</v>
      </c>
      <c r="C1080" s="214">
        <v>0</v>
      </c>
      <c r="D1080" s="214">
        <v>3114233.87</v>
      </c>
      <c r="E1080" s="214">
        <v>0</v>
      </c>
    </row>
    <row r="1081" spans="2:5">
      <c r="B1081" s="217" t="s">
        <v>1514</v>
      </c>
      <c r="C1081" s="214">
        <v>6731551</v>
      </c>
      <c r="D1081" s="214">
        <v>8141880.5999999996</v>
      </c>
      <c r="E1081" s="214">
        <v>2103208.4500000002</v>
      </c>
    </row>
    <row r="1082" spans="2:5">
      <c r="B1082" s="218" t="s">
        <v>1515</v>
      </c>
      <c r="C1082" s="214">
        <v>6731551</v>
      </c>
      <c r="D1082" s="214">
        <v>6266051</v>
      </c>
      <c r="E1082" s="214">
        <v>2103208.4500000002</v>
      </c>
    </row>
    <row r="1083" spans="2:5">
      <c r="B1083" s="218" t="s">
        <v>3529</v>
      </c>
      <c r="C1083" s="214">
        <v>0</v>
      </c>
      <c r="D1083" s="214">
        <v>1875829.6</v>
      </c>
      <c r="E1083" s="214">
        <v>0</v>
      </c>
    </row>
    <row r="1084" spans="2:5">
      <c r="B1084" s="217" t="s">
        <v>1516</v>
      </c>
      <c r="C1084" s="214">
        <v>4768626</v>
      </c>
      <c r="D1084" s="214">
        <v>1875830.6</v>
      </c>
      <c r="E1084" s="214">
        <v>0</v>
      </c>
    </row>
    <row r="1085" spans="2:5">
      <c r="B1085" s="218" t="s">
        <v>1517</v>
      </c>
      <c r="C1085" s="214">
        <v>4768626</v>
      </c>
      <c r="D1085" s="214">
        <v>1</v>
      </c>
      <c r="E1085" s="214">
        <v>0</v>
      </c>
    </row>
    <row r="1086" spans="2:5">
      <c r="B1086" s="218" t="s">
        <v>3528</v>
      </c>
      <c r="C1086" s="214">
        <v>0</v>
      </c>
      <c r="D1086" s="214">
        <v>1875829.6</v>
      </c>
      <c r="E1086" s="214">
        <v>0</v>
      </c>
    </row>
    <row r="1087" spans="2:5">
      <c r="B1087" s="217" t="s">
        <v>4086</v>
      </c>
      <c r="C1087" s="214">
        <v>0</v>
      </c>
      <c r="D1087" s="214">
        <v>99557700.599999994</v>
      </c>
      <c r="E1087" s="214">
        <v>40000000</v>
      </c>
    </row>
    <row r="1088" spans="2:5">
      <c r="B1088" s="218" t="s">
        <v>3697</v>
      </c>
      <c r="C1088" s="214">
        <v>0</v>
      </c>
      <c r="D1088" s="214">
        <v>99557700.599999994</v>
      </c>
      <c r="E1088" s="214">
        <v>40000000</v>
      </c>
    </row>
    <row r="1089" spans="2:5">
      <c r="B1089" s="217" t="s">
        <v>4085</v>
      </c>
      <c r="C1089" s="214">
        <v>4768626</v>
      </c>
      <c r="D1089" s="214">
        <v>2610666.5099999998</v>
      </c>
      <c r="E1089" s="214">
        <v>1278286.73</v>
      </c>
    </row>
    <row r="1090" spans="2:5">
      <c r="B1090" s="218" t="s">
        <v>1518</v>
      </c>
      <c r="C1090" s="214">
        <v>4768626</v>
      </c>
      <c r="D1090" s="214">
        <v>1278288.6200000001</v>
      </c>
      <c r="E1090" s="214">
        <v>1278286.73</v>
      </c>
    </row>
    <row r="1091" spans="2:5">
      <c r="B1091" s="218" t="s">
        <v>3527</v>
      </c>
      <c r="C1091" s="214">
        <v>0</v>
      </c>
      <c r="D1091" s="214">
        <v>1332377.8899999999</v>
      </c>
      <c r="E1091" s="214">
        <v>0</v>
      </c>
    </row>
    <row r="1092" spans="2:5">
      <c r="B1092" s="217" t="s">
        <v>375</v>
      </c>
      <c r="C1092" s="214">
        <v>1968765</v>
      </c>
      <c r="D1092" s="214">
        <v>6540131.7400000002</v>
      </c>
      <c r="E1092" s="214">
        <v>3215665.29</v>
      </c>
    </row>
    <row r="1093" spans="2:5">
      <c r="B1093" s="218" t="s">
        <v>709</v>
      </c>
      <c r="C1093" s="214">
        <v>1968765</v>
      </c>
      <c r="D1093" s="214">
        <v>6540131.7400000002</v>
      </c>
      <c r="E1093" s="214">
        <v>3215665.29</v>
      </c>
    </row>
    <row r="1094" spans="2:5">
      <c r="B1094" s="217" t="s">
        <v>2159</v>
      </c>
      <c r="C1094" s="214">
        <v>11208701</v>
      </c>
      <c r="D1094" s="214">
        <v>4113626.9299999997</v>
      </c>
      <c r="E1094" s="214">
        <v>2781247.61</v>
      </c>
    </row>
    <row r="1095" spans="2:5">
      <c r="B1095" s="218" t="s">
        <v>2160</v>
      </c>
      <c r="C1095" s="214">
        <v>11208701</v>
      </c>
      <c r="D1095" s="214">
        <v>2781249.04</v>
      </c>
      <c r="E1095" s="214">
        <v>2781247.61</v>
      </c>
    </row>
    <row r="1096" spans="2:5">
      <c r="B1096" s="218" t="s">
        <v>3526</v>
      </c>
      <c r="C1096" s="214">
        <v>0</v>
      </c>
      <c r="D1096" s="214">
        <v>1332377.8899999999</v>
      </c>
      <c r="E1096" s="214">
        <v>0</v>
      </c>
    </row>
    <row r="1097" spans="2:5">
      <c r="B1097" s="217" t="s">
        <v>4084</v>
      </c>
      <c r="C1097" s="214">
        <v>37456292</v>
      </c>
      <c r="D1097" s="214">
        <v>66015662.909999996</v>
      </c>
      <c r="E1097" s="214">
        <v>66005703.609999999</v>
      </c>
    </row>
    <row r="1098" spans="2:5">
      <c r="B1098" s="218" t="s">
        <v>2595</v>
      </c>
      <c r="C1098" s="214">
        <v>37456292</v>
      </c>
      <c r="D1098" s="214">
        <v>66015662.909999996</v>
      </c>
      <c r="E1098" s="214">
        <v>66005703.609999999</v>
      </c>
    </row>
    <row r="1099" spans="2:5">
      <c r="B1099" s="217" t="s">
        <v>1519</v>
      </c>
      <c r="C1099" s="214">
        <v>6731551</v>
      </c>
      <c r="D1099" s="214">
        <v>1816560.41</v>
      </c>
      <c r="E1099" s="214">
        <v>1816558.88</v>
      </c>
    </row>
    <row r="1100" spans="2:5">
      <c r="B1100" s="218" t="s">
        <v>1520</v>
      </c>
      <c r="C1100" s="214">
        <v>6731551</v>
      </c>
      <c r="D1100" s="214">
        <v>1816560.41</v>
      </c>
      <c r="E1100" s="214">
        <v>1816558.88</v>
      </c>
    </row>
    <row r="1101" spans="2:5">
      <c r="B1101" s="217" t="s">
        <v>4083</v>
      </c>
      <c r="C1101" s="214">
        <v>24353780</v>
      </c>
      <c r="D1101" s="214">
        <v>7102590</v>
      </c>
      <c r="E1101" s="214">
        <v>7102558.4400000004</v>
      </c>
    </row>
    <row r="1102" spans="2:5">
      <c r="B1102" s="218" t="s">
        <v>2596</v>
      </c>
      <c r="C1102" s="214">
        <v>24353780</v>
      </c>
      <c r="D1102" s="214">
        <v>7102590</v>
      </c>
      <c r="E1102" s="214">
        <v>7102558.4400000004</v>
      </c>
    </row>
    <row r="1103" spans="2:5">
      <c r="B1103" s="217" t="s">
        <v>4082</v>
      </c>
      <c r="C1103" s="214">
        <v>6731551</v>
      </c>
      <c r="D1103" s="214">
        <v>1816560.41</v>
      </c>
      <c r="E1103" s="214">
        <v>1816558.88</v>
      </c>
    </row>
    <row r="1104" spans="2:5">
      <c r="B1104" s="218" t="s">
        <v>1521</v>
      </c>
      <c r="C1104" s="214">
        <v>6731551</v>
      </c>
      <c r="D1104" s="214">
        <v>1816560.41</v>
      </c>
      <c r="E1104" s="214">
        <v>1816558.88</v>
      </c>
    </row>
    <row r="1105" spans="2:5">
      <c r="B1105" s="217" t="s">
        <v>1122</v>
      </c>
      <c r="C1105" s="214">
        <v>13353397</v>
      </c>
      <c r="D1105" s="214">
        <v>22482638.789999999</v>
      </c>
      <c r="E1105" s="214">
        <v>20145892.789999999</v>
      </c>
    </row>
    <row r="1106" spans="2:5">
      <c r="B1106" s="218" t="s">
        <v>1123</v>
      </c>
      <c r="C1106" s="214">
        <v>13353397</v>
      </c>
      <c r="D1106" s="214">
        <v>22482638.789999999</v>
      </c>
      <c r="E1106" s="214">
        <v>20145892.789999999</v>
      </c>
    </row>
    <row r="1107" spans="2:5">
      <c r="B1107" s="217" t="s">
        <v>2696</v>
      </c>
      <c r="C1107" s="214">
        <v>21746580</v>
      </c>
      <c r="D1107" s="214">
        <v>10989849.23</v>
      </c>
      <c r="E1107" s="214">
        <v>3420089.21</v>
      </c>
    </row>
    <row r="1108" spans="2:5">
      <c r="B1108" s="218" t="s">
        <v>2161</v>
      </c>
      <c r="C1108" s="214">
        <v>21746580</v>
      </c>
      <c r="D1108" s="214">
        <v>10989849.23</v>
      </c>
      <c r="E1108" s="214">
        <v>3420089.21</v>
      </c>
    </row>
    <row r="1109" spans="2:5">
      <c r="B1109" s="217" t="s">
        <v>1522</v>
      </c>
      <c r="C1109" s="214">
        <v>11208701</v>
      </c>
      <c r="D1109" s="214">
        <v>2521958</v>
      </c>
      <c r="E1109" s="214">
        <v>2521956.4700000002</v>
      </c>
    </row>
    <row r="1110" spans="2:5">
      <c r="B1110" s="218" t="s">
        <v>1523</v>
      </c>
      <c r="C1110" s="214">
        <v>11208701</v>
      </c>
      <c r="D1110" s="214">
        <v>2521958</v>
      </c>
      <c r="E1110" s="214">
        <v>2521956.4700000002</v>
      </c>
    </row>
    <row r="1111" spans="2:5">
      <c r="B1111" s="217" t="s">
        <v>4081</v>
      </c>
      <c r="C1111" s="214">
        <v>0</v>
      </c>
      <c r="D1111" s="214">
        <v>4000000</v>
      </c>
      <c r="E1111" s="214">
        <v>0</v>
      </c>
    </row>
    <row r="1112" spans="2:5">
      <c r="B1112" s="218" t="s">
        <v>3696</v>
      </c>
      <c r="C1112" s="214">
        <v>0</v>
      </c>
      <c r="D1112" s="214">
        <v>4000000</v>
      </c>
      <c r="E1112" s="214">
        <v>0</v>
      </c>
    </row>
    <row r="1113" spans="2:5">
      <c r="B1113" s="217" t="s">
        <v>376</v>
      </c>
      <c r="C1113" s="214">
        <v>20014292</v>
      </c>
      <c r="D1113" s="214">
        <v>25091287.260000002</v>
      </c>
      <c r="E1113" s="214">
        <v>18895547.32</v>
      </c>
    </row>
    <row r="1114" spans="2:5">
      <c r="B1114" s="218" t="s">
        <v>710</v>
      </c>
      <c r="C1114" s="214">
        <v>20014292</v>
      </c>
      <c r="D1114" s="214">
        <v>25091287.260000002</v>
      </c>
      <c r="E1114" s="214">
        <v>18895547.32</v>
      </c>
    </row>
    <row r="1115" spans="2:5">
      <c r="B1115" s="217" t="s">
        <v>377</v>
      </c>
      <c r="C1115" s="214">
        <v>4650280</v>
      </c>
      <c r="D1115" s="214">
        <v>4650280</v>
      </c>
      <c r="E1115" s="214">
        <v>0</v>
      </c>
    </row>
    <row r="1116" spans="2:5">
      <c r="B1116" s="218" t="s">
        <v>711</v>
      </c>
      <c r="C1116" s="214">
        <v>4650280</v>
      </c>
      <c r="D1116" s="214">
        <v>4650280</v>
      </c>
      <c r="E1116" s="214">
        <v>0</v>
      </c>
    </row>
    <row r="1117" spans="2:5">
      <c r="B1117" s="217" t="s">
        <v>2803</v>
      </c>
      <c r="C1117" s="214">
        <v>17247191</v>
      </c>
      <c r="D1117" s="214">
        <v>44562360</v>
      </c>
      <c r="E1117" s="214">
        <v>27091580.109999999</v>
      </c>
    </row>
    <row r="1118" spans="2:5">
      <c r="B1118" s="218" t="s">
        <v>2804</v>
      </c>
      <c r="C1118" s="214">
        <v>17247191</v>
      </c>
      <c r="D1118" s="214">
        <v>44562360</v>
      </c>
      <c r="E1118" s="214">
        <v>27091580.109999999</v>
      </c>
    </row>
    <row r="1119" spans="2:5">
      <c r="B1119" s="217" t="s">
        <v>378</v>
      </c>
      <c r="C1119" s="214">
        <v>43920270</v>
      </c>
      <c r="D1119" s="214">
        <v>20163926</v>
      </c>
      <c r="E1119" s="214">
        <v>20024925.920000002</v>
      </c>
    </row>
    <row r="1120" spans="2:5">
      <c r="B1120" s="218" t="s">
        <v>712</v>
      </c>
      <c r="C1120" s="214">
        <v>43920270</v>
      </c>
      <c r="D1120" s="214">
        <v>20163926</v>
      </c>
      <c r="E1120" s="214">
        <v>20024925.920000002</v>
      </c>
    </row>
    <row r="1121" spans="2:5">
      <c r="B1121" s="217" t="s">
        <v>379</v>
      </c>
      <c r="C1121" s="214">
        <v>420087317</v>
      </c>
      <c r="D1121" s="214">
        <v>1</v>
      </c>
      <c r="E1121" s="214">
        <v>0</v>
      </c>
    </row>
    <row r="1122" spans="2:5">
      <c r="B1122" s="218" t="s">
        <v>713</v>
      </c>
      <c r="C1122" s="214">
        <v>420087317</v>
      </c>
      <c r="D1122" s="214">
        <v>1</v>
      </c>
      <c r="E1122" s="214">
        <v>0</v>
      </c>
    </row>
    <row r="1123" spans="2:5">
      <c r="B1123" s="217" t="s">
        <v>4080</v>
      </c>
      <c r="C1123" s="214">
        <v>0</v>
      </c>
      <c r="D1123" s="214">
        <v>13165878.289999999</v>
      </c>
      <c r="E1123" s="214">
        <v>13165872.67</v>
      </c>
    </row>
    <row r="1124" spans="2:5">
      <c r="B1124" s="218" t="s">
        <v>3142</v>
      </c>
      <c r="C1124" s="214">
        <v>0</v>
      </c>
      <c r="D1124" s="214">
        <v>13165878.289999999</v>
      </c>
      <c r="E1124" s="214">
        <v>13165872.67</v>
      </c>
    </row>
    <row r="1125" spans="2:5">
      <c r="B1125" s="217" t="s">
        <v>2697</v>
      </c>
      <c r="C1125" s="214">
        <v>16201118</v>
      </c>
      <c r="D1125" s="214">
        <v>9808901</v>
      </c>
      <c r="E1125" s="214">
        <v>9808900.1199999992</v>
      </c>
    </row>
    <row r="1126" spans="2:5">
      <c r="B1126" s="218" t="s">
        <v>1071</v>
      </c>
      <c r="C1126" s="214">
        <v>16201118</v>
      </c>
      <c r="D1126" s="214">
        <v>9808901</v>
      </c>
      <c r="E1126" s="214">
        <v>9808900.1199999992</v>
      </c>
    </row>
    <row r="1127" spans="2:5">
      <c r="B1127" s="217" t="s">
        <v>2597</v>
      </c>
      <c r="C1127" s="214">
        <v>15317807</v>
      </c>
      <c r="D1127" s="214">
        <v>1</v>
      </c>
      <c r="E1127" s="214">
        <v>0</v>
      </c>
    </row>
    <row r="1128" spans="2:5">
      <c r="B1128" s="218" t="s">
        <v>2598</v>
      </c>
      <c r="C1128" s="214">
        <v>15317807</v>
      </c>
      <c r="D1128" s="214">
        <v>1</v>
      </c>
      <c r="E1128" s="214">
        <v>0</v>
      </c>
    </row>
    <row r="1129" spans="2:5">
      <c r="B1129" s="217" t="s">
        <v>3313</v>
      </c>
      <c r="C1129" s="214">
        <v>0</v>
      </c>
      <c r="D1129" s="214">
        <v>8466140.5800000001</v>
      </c>
      <c r="E1129" s="214">
        <v>5229142.8899999997</v>
      </c>
    </row>
    <row r="1130" spans="2:5">
      <c r="B1130" s="218" t="s">
        <v>3312</v>
      </c>
      <c r="C1130" s="214">
        <v>0</v>
      </c>
      <c r="D1130" s="214">
        <v>8466140.5800000001</v>
      </c>
      <c r="E1130" s="214">
        <v>5229142.8899999997</v>
      </c>
    </row>
    <row r="1131" spans="2:5">
      <c r="B1131" s="217" t="s">
        <v>3311</v>
      </c>
      <c r="C1131" s="214">
        <v>0</v>
      </c>
      <c r="D1131" s="214">
        <v>1723565.44</v>
      </c>
      <c r="E1131" s="214">
        <v>1378852.36</v>
      </c>
    </row>
    <row r="1132" spans="2:5">
      <c r="B1132" s="218" t="s">
        <v>3310</v>
      </c>
      <c r="C1132" s="214">
        <v>0</v>
      </c>
      <c r="D1132" s="214">
        <v>1723565.44</v>
      </c>
      <c r="E1132" s="214">
        <v>1378852.36</v>
      </c>
    </row>
    <row r="1133" spans="2:5">
      <c r="B1133" s="217" t="s">
        <v>3108</v>
      </c>
      <c r="C1133" s="214">
        <v>0</v>
      </c>
      <c r="D1133" s="214">
        <v>491967370</v>
      </c>
      <c r="E1133" s="214">
        <v>352972102.51999998</v>
      </c>
    </row>
    <row r="1134" spans="2:5">
      <c r="B1134" s="218" t="s">
        <v>3109</v>
      </c>
      <c r="C1134" s="214">
        <v>0</v>
      </c>
      <c r="D1134" s="214">
        <v>491967370</v>
      </c>
      <c r="E1134" s="214">
        <v>352972102.51999998</v>
      </c>
    </row>
    <row r="1135" spans="2:5">
      <c r="B1135" s="213" t="s">
        <v>289</v>
      </c>
      <c r="C1135" s="214">
        <v>540372363</v>
      </c>
      <c r="D1135" s="214">
        <v>439282194.56000006</v>
      </c>
      <c r="E1135" s="214">
        <v>290399662.99000001</v>
      </c>
    </row>
    <row r="1136" spans="2:5">
      <c r="B1136" s="215" t="s">
        <v>281</v>
      </c>
      <c r="C1136" s="216">
        <v>344534899</v>
      </c>
      <c r="D1136" s="216">
        <v>176498996.35000002</v>
      </c>
      <c r="E1136" s="216">
        <v>114234536.73999999</v>
      </c>
    </row>
    <row r="1137" spans="2:5">
      <c r="B1137" s="217" t="s">
        <v>2698</v>
      </c>
      <c r="C1137" s="214">
        <v>6606206</v>
      </c>
      <c r="D1137" s="214">
        <v>1</v>
      </c>
      <c r="E1137" s="214">
        <v>0</v>
      </c>
    </row>
    <row r="1138" spans="2:5">
      <c r="B1138" s="218" t="s">
        <v>1216</v>
      </c>
      <c r="C1138" s="214">
        <v>6606206</v>
      </c>
      <c r="D1138" s="214">
        <v>1</v>
      </c>
      <c r="E1138" s="214">
        <v>0</v>
      </c>
    </row>
    <row r="1139" spans="2:5">
      <c r="B1139" s="217" t="s">
        <v>1217</v>
      </c>
      <c r="C1139" s="214">
        <v>6606206</v>
      </c>
      <c r="D1139" s="214">
        <v>5780429.8300000001</v>
      </c>
      <c r="E1139" s="214">
        <v>0</v>
      </c>
    </row>
    <row r="1140" spans="2:5">
      <c r="B1140" s="218" t="s">
        <v>1218</v>
      </c>
      <c r="C1140" s="214">
        <v>6606206</v>
      </c>
      <c r="D1140" s="214">
        <v>5780429.8300000001</v>
      </c>
      <c r="E1140" s="214">
        <v>0</v>
      </c>
    </row>
    <row r="1141" spans="2:5">
      <c r="B1141" s="217" t="s">
        <v>4079</v>
      </c>
      <c r="C1141" s="214">
        <v>6606206</v>
      </c>
      <c r="D1141" s="214">
        <v>1</v>
      </c>
      <c r="E1141" s="214">
        <v>0</v>
      </c>
    </row>
    <row r="1142" spans="2:5">
      <c r="B1142" s="218" t="s">
        <v>1219</v>
      </c>
      <c r="C1142" s="214">
        <v>6606206</v>
      </c>
      <c r="D1142" s="214">
        <v>1</v>
      </c>
      <c r="E1142" s="214">
        <v>0</v>
      </c>
    </row>
    <row r="1143" spans="2:5">
      <c r="B1143" s="217" t="s">
        <v>380</v>
      </c>
      <c r="C1143" s="214">
        <v>13845712</v>
      </c>
      <c r="D1143" s="214">
        <v>28751370.940000001</v>
      </c>
      <c r="E1143" s="214">
        <v>26625029.57</v>
      </c>
    </row>
    <row r="1144" spans="2:5">
      <c r="B1144" s="218" t="s">
        <v>714</v>
      </c>
      <c r="C1144" s="214">
        <v>13845712</v>
      </c>
      <c r="D1144" s="214">
        <v>28751370.940000001</v>
      </c>
      <c r="E1144" s="214">
        <v>26625029.57</v>
      </c>
    </row>
    <row r="1145" spans="2:5">
      <c r="B1145" s="217" t="s">
        <v>1220</v>
      </c>
      <c r="C1145" s="214">
        <v>11116179</v>
      </c>
      <c r="D1145" s="214">
        <v>1.37</v>
      </c>
      <c r="E1145" s="214">
        <v>0</v>
      </c>
    </row>
    <row r="1146" spans="2:5">
      <c r="B1146" s="218" t="s">
        <v>1221</v>
      </c>
      <c r="C1146" s="214">
        <v>11116179</v>
      </c>
      <c r="D1146" s="214">
        <v>1.37</v>
      </c>
      <c r="E1146" s="214">
        <v>0</v>
      </c>
    </row>
    <row r="1147" spans="2:5">
      <c r="B1147" s="217" t="s">
        <v>2599</v>
      </c>
      <c r="C1147" s="214">
        <v>28344021</v>
      </c>
      <c r="D1147" s="214">
        <v>15000000</v>
      </c>
      <c r="E1147" s="214">
        <v>15000000</v>
      </c>
    </row>
    <row r="1148" spans="2:5">
      <c r="B1148" s="218" t="s">
        <v>2600</v>
      </c>
      <c r="C1148" s="214">
        <v>28344021</v>
      </c>
      <c r="D1148" s="214">
        <v>15000000</v>
      </c>
      <c r="E1148" s="214">
        <v>15000000</v>
      </c>
    </row>
    <row r="1149" spans="2:5">
      <c r="B1149" s="217" t="s">
        <v>3695</v>
      </c>
      <c r="C1149" s="214">
        <v>0</v>
      </c>
      <c r="D1149" s="214">
        <v>800000</v>
      </c>
      <c r="E1149" s="214">
        <v>0</v>
      </c>
    </row>
    <row r="1150" spans="2:5">
      <c r="B1150" s="218" t="s">
        <v>3694</v>
      </c>
      <c r="C1150" s="214">
        <v>0</v>
      </c>
      <c r="D1150" s="214">
        <v>800000</v>
      </c>
      <c r="E1150" s="214">
        <v>0</v>
      </c>
    </row>
    <row r="1151" spans="2:5">
      <c r="B1151" s="217" t="s">
        <v>381</v>
      </c>
      <c r="C1151" s="214">
        <v>5771408</v>
      </c>
      <c r="D1151" s="214">
        <v>2</v>
      </c>
      <c r="E1151" s="214">
        <v>0</v>
      </c>
    </row>
    <row r="1152" spans="2:5">
      <c r="B1152" s="218" t="s">
        <v>715</v>
      </c>
      <c r="C1152" s="214">
        <v>5771408</v>
      </c>
      <c r="D1152" s="214">
        <v>2</v>
      </c>
      <c r="E1152" s="214">
        <v>0</v>
      </c>
    </row>
    <row r="1153" spans="2:5">
      <c r="B1153" s="217" t="s">
        <v>382</v>
      </c>
      <c r="C1153" s="214">
        <v>29762921</v>
      </c>
      <c r="D1153" s="214">
        <v>27516459</v>
      </c>
      <c r="E1153" s="214">
        <v>24183733.27</v>
      </c>
    </row>
    <row r="1154" spans="2:5">
      <c r="B1154" s="218" t="s">
        <v>716</v>
      </c>
      <c r="C1154" s="214">
        <v>29762921</v>
      </c>
      <c r="D1154" s="214">
        <v>27516459</v>
      </c>
      <c r="E1154" s="214">
        <v>24183733.27</v>
      </c>
    </row>
    <row r="1155" spans="2:5">
      <c r="B1155" s="217" t="s">
        <v>2162</v>
      </c>
      <c r="C1155" s="214">
        <v>12576962</v>
      </c>
      <c r="D1155" s="214">
        <v>1</v>
      </c>
      <c r="E1155" s="214">
        <v>0</v>
      </c>
    </row>
    <row r="1156" spans="2:5">
      <c r="B1156" s="218" t="s">
        <v>2163</v>
      </c>
      <c r="C1156" s="214">
        <v>12576962</v>
      </c>
      <c r="D1156" s="214">
        <v>1</v>
      </c>
      <c r="E1156" s="214">
        <v>0</v>
      </c>
    </row>
    <row r="1157" spans="2:5">
      <c r="B1157" s="217" t="s">
        <v>2164</v>
      </c>
      <c r="C1157" s="214">
        <v>21904546</v>
      </c>
      <c r="D1157" s="214">
        <v>1</v>
      </c>
      <c r="E1157" s="214">
        <v>0</v>
      </c>
    </row>
    <row r="1158" spans="2:5">
      <c r="B1158" s="218" t="s">
        <v>2165</v>
      </c>
      <c r="C1158" s="214">
        <v>21904546</v>
      </c>
      <c r="D1158" s="214">
        <v>1</v>
      </c>
      <c r="E1158" s="214">
        <v>0</v>
      </c>
    </row>
    <row r="1159" spans="2:5">
      <c r="B1159" s="217" t="s">
        <v>2166</v>
      </c>
      <c r="C1159" s="214">
        <v>6779437</v>
      </c>
      <c r="D1159" s="214">
        <v>1</v>
      </c>
      <c r="E1159" s="214">
        <v>0</v>
      </c>
    </row>
    <row r="1160" spans="2:5">
      <c r="B1160" s="218" t="s">
        <v>2167</v>
      </c>
      <c r="C1160" s="214">
        <v>6779437</v>
      </c>
      <c r="D1160" s="214">
        <v>1</v>
      </c>
      <c r="E1160" s="214">
        <v>0</v>
      </c>
    </row>
    <row r="1161" spans="2:5">
      <c r="B1161" s="217" t="s">
        <v>2168</v>
      </c>
      <c r="C1161" s="214">
        <v>6779437</v>
      </c>
      <c r="D1161" s="214">
        <v>1</v>
      </c>
      <c r="E1161" s="214">
        <v>0</v>
      </c>
    </row>
    <row r="1162" spans="2:5">
      <c r="B1162" s="218" t="s">
        <v>2169</v>
      </c>
      <c r="C1162" s="214">
        <v>6779437</v>
      </c>
      <c r="D1162" s="214">
        <v>1</v>
      </c>
      <c r="E1162" s="214">
        <v>0</v>
      </c>
    </row>
    <row r="1163" spans="2:5">
      <c r="B1163" s="217" t="s">
        <v>4078</v>
      </c>
      <c r="C1163" s="214">
        <v>0</v>
      </c>
      <c r="D1163" s="214">
        <v>2263624.2599999998</v>
      </c>
      <c r="E1163" s="214">
        <v>2263094.6800000002</v>
      </c>
    </row>
    <row r="1164" spans="2:5">
      <c r="B1164" s="218" t="s">
        <v>3278</v>
      </c>
      <c r="C1164" s="214">
        <v>0</v>
      </c>
      <c r="D1164" s="214">
        <v>2263624.2599999998</v>
      </c>
      <c r="E1164" s="214">
        <v>2263094.6800000002</v>
      </c>
    </row>
    <row r="1165" spans="2:5">
      <c r="B1165" s="217" t="s">
        <v>2170</v>
      </c>
      <c r="C1165" s="214">
        <v>4802120</v>
      </c>
      <c r="D1165" s="214">
        <v>1</v>
      </c>
      <c r="E1165" s="214">
        <v>0</v>
      </c>
    </row>
    <row r="1166" spans="2:5">
      <c r="B1166" s="218" t="s">
        <v>2171</v>
      </c>
      <c r="C1166" s="214">
        <v>4802120</v>
      </c>
      <c r="D1166" s="214">
        <v>1</v>
      </c>
      <c r="E1166" s="214">
        <v>0</v>
      </c>
    </row>
    <row r="1167" spans="2:5">
      <c r="B1167" s="217" t="s">
        <v>2172</v>
      </c>
      <c r="C1167" s="214">
        <v>12576962</v>
      </c>
      <c r="D1167" s="214">
        <v>1</v>
      </c>
      <c r="E1167" s="214">
        <v>0</v>
      </c>
    </row>
    <row r="1168" spans="2:5">
      <c r="B1168" s="218" t="s">
        <v>2173</v>
      </c>
      <c r="C1168" s="214">
        <v>12576962</v>
      </c>
      <c r="D1168" s="214">
        <v>1</v>
      </c>
      <c r="E1168" s="214">
        <v>0</v>
      </c>
    </row>
    <row r="1169" spans="2:5">
      <c r="B1169" s="217" t="s">
        <v>2174</v>
      </c>
      <c r="C1169" s="214">
        <v>6779437</v>
      </c>
      <c r="D1169" s="214">
        <v>1</v>
      </c>
      <c r="E1169" s="214">
        <v>0</v>
      </c>
    </row>
    <row r="1170" spans="2:5">
      <c r="B1170" s="218" t="s">
        <v>2175</v>
      </c>
      <c r="C1170" s="214">
        <v>6779437</v>
      </c>
      <c r="D1170" s="214">
        <v>1</v>
      </c>
      <c r="E1170" s="214">
        <v>0</v>
      </c>
    </row>
    <row r="1171" spans="2:5">
      <c r="B1171" s="217" t="s">
        <v>2176</v>
      </c>
      <c r="C1171" s="214">
        <v>21904546</v>
      </c>
      <c r="D1171" s="214">
        <v>1</v>
      </c>
      <c r="E1171" s="214">
        <v>0</v>
      </c>
    </row>
    <row r="1172" spans="2:5">
      <c r="B1172" s="218" t="s">
        <v>2177</v>
      </c>
      <c r="C1172" s="214">
        <v>21904546</v>
      </c>
      <c r="D1172" s="214">
        <v>1</v>
      </c>
      <c r="E1172" s="214">
        <v>0</v>
      </c>
    </row>
    <row r="1173" spans="2:5">
      <c r="B1173" s="217" t="s">
        <v>4077</v>
      </c>
      <c r="C1173" s="214">
        <v>3869591</v>
      </c>
      <c r="D1173" s="214">
        <v>2</v>
      </c>
      <c r="E1173" s="214">
        <v>0</v>
      </c>
    </row>
    <row r="1174" spans="2:5">
      <c r="B1174" s="218" t="s">
        <v>2873</v>
      </c>
      <c r="C1174" s="214">
        <v>3869591</v>
      </c>
      <c r="D1174" s="214">
        <v>2</v>
      </c>
      <c r="E1174" s="214">
        <v>0</v>
      </c>
    </row>
    <row r="1175" spans="2:5">
      <c r="B1175" s="217" t="s">
        <v>4076</v>
      </c>
      <c r="C1175" s="214">
        <v>4802120</v>
      </c>
      <c r="D1175" s="214">
        <v>1080476.81</v>
      </c>
      <c r="E1175" s="214">
        <v>1080475.57</v>
      </c>
    </row>
    <row r="1176" spans="2:5">
      <c r="B1176" s="218" t="s">
        <v>2178</v>
      </c>
      <c r="C1176" s="214">
        <v>4802120</v>
      </c>
      <c r="D1176" s="214">
        <v>1080476.81</v>
      </c>
      <c r="E1176" s="214">
        <v>1080475.57</v>
      </c>
    </row>
    <row r="1177" spans="2:5">
      <c r="B1177" s="217" t="s">
        <v>383</v>
      </c>
      <c r="C1177" s="214">
        <v>525172</v>
      </c>
      <c r="D1177" s="214">
        <v>654193</v>
      </c>
      <c r="E1177" s="214">
        <v>0</v>
      </c>
    </row>
    <row r="1178" spans="2:5">
      <c r="B1178" s="218" t="s">
        <v>717</v>
      </c>
      <c r="C1178" s="214">
        <v>525172</v>
      </c>
      <c r="D1178" s="214">
        <v>654193</v>
      </c>
      <c r="E1178" s="214">
        <v>0</v>
      </c>
    </row>
    <row r="1179" spans="2:5">
      <c r="B1179" s="217" t="s">
        <v>2179</v>
      </c>
      <c r="C1179" s="214">
        <v>21904546</v>
      </c>
      <c r="D1179" s="214">
        <v>12898212.84</v>
      </c>
      <c r="E1179" s="214">
        <v>4928521.3499999996</v>
      </c>
    </row>
    <row r="1180" spans="2:5">
      <c r="B1180" s="218" t="s">
        <v>2180</v>
      </c>
      <c r="C1180" s="214">
        <v>21904546</v>
      </c>
      <c r="D1180" s="214">
        <v>12898212.84</v>
      </c>
      <c r="E1180" s="214">
        <v>4928521.3499999996</v>
      </c>
    </row>
    <row r="1181" spans="2:5">
      <c r="B1181" s="217" t="s">
        <v>3143</v>
      </c>
      <c r="C1181" s="214">
        <v>0</v>
      </c>
      <c r="D1181" s="214">
        <v>15253297.699999999</v>
      </c>
      <c r="E1181" s="214">
        <v>11168083.82</v>
      </c>
    </row>
    <row r="1182" spans="2:5">
      <c r="B1182" s="218" t="s">
        <v>3144</v>
      </c>
      <c r="C1182" s="214">
        <v>0</v>
      </c>
      <c r="D1182" s="214">
        <v>15253297.699999999</v>
      </c>
      <c r="E1182" s="214">
        <v>11168083.82</v>
      </c>
    </row>
    <row r="1183" spans="2:5">
      <c r="B1183" s="217" t="s">
        <v>2601</v>
      </c>
      <c r="C1183" s="214">
        <v>26992362</v>
      </c>
      <c r="D1183" s="214">
        <v>15762245</v>
      </c>
      <c r="E1183" s="214">
        <v>15000000</v>
      </c>
    </row>
    <row r="1184" spans="2:5">
      <c r="B1184" s="218" t="s">
        <v>2602</v>
      </c>
      <c r="C1184" s="214">
        <v>26992362</v>
      </c>
      <c r="D1184" s="214">
        <v>15762245</v>
      </c>
      <c r="E1184" s="214">
        <v>15000000</v>
      </c>
    </row>
    <row r="1185" spans="2:5">
      <c r="B1185" s="217" t="s">
        <v>1072</v>
      </c>
      <c r="C1185" s="214">
        <v>53038509</v>
      </c>
      <c r="D1185" s="214">
        <v>32736750.600000001</v>
      </c>
      <c r="E1185" s="214">
        <v>13985598.48</v>
      </c>
    </row>
    <row r="1186" spans="2:5">
      <c r="B1186" s="218" t="s">
        <v>1073</v>
      </c>
      <c r="C1186" s="214">
        <v>31695044</v>
      </c>
      <c r="D1186" s="214">
        <v>20093886.600000001</v>
      </c>
      <c r="E1186" s="214">
        <v>13985598.48</v>
      </c>
    </row>
    <row r="1187" spans="2:5">
      <c r="B1187" s="218" t="s">
        <v>2603</v>
      </c>
      <c r="C1187" s="214">
        <v>21343465</v>
      </c>
      <c r="D1187" s="214">
        <v>12642864</v>
      </c>
      <c r="E1187" s="214">
        <v>0</v>
      </c>
    </row>
    <row r="1188" spans="2:5">
      <c r="B1188" s="217" t="s">
        <v>2604</v>
      </c>
      <c r="C1188" s="214">
        <v>30640293</v>
      </c>
      <c r="D1188" s="214">
        <v>18001921</v>
      </c>
      <c r="E1188" s="214">
        <v>0</v>
      </c>
    </row>
    <row r="1189" spans="2:5">
      <c r="B1189" s="218" t="s">
        <v>2605</v>
      </c>
      <c r="C1189" s="214">
        <v>30640293</v>
      </c>
      <c r="D1189" s="214">
        <v>18001921</v>
      </c>
      <c r="E1189" s="214">
        <v>0</v>
      </c>
    </row>
    <row r="1190" spans="2:5">
      <c r="B1190" s="215" t="s">
        <v>283</v>
      </c>
      <c r="C1190" s="216">
        <v>0</v>
      </c>
      <c r="D1190" s="216">
        <v>77357501</v>
      </c>
      <c r="E1190" s="216">
        <v>40979322.32</v>
      </c>
    </row>
    <row r="1191" spans="2:5">
      <c r="B1191" s="217" t="s">
        <v>4075</v>
      </c>
      <c r="C1191" s="214">
        <v>0</v>
      </c>
      <c r="D1191" s="214">
        <v>77357501</v>
      </c>
      <c r="E1191" s="214">
        <v>40979322.32</v>
      </c>
    </row>
    <row r="1192" spans="2:5">
      <c r="B1192" s="218" t="s">
        <v>3145</v>
      </c>
      <c r="C1192" s="214">
        <v>0</v>
      </c>
      <c r="D1192" s="214">
        <v>77357501</v>
      </c>
      <c r="E1192" s="214">
        <v>40979322.32</v>
      </c>
    </row>
    <row r="1193" spans="2:5">
      <c r="B1193" s="215" t="s">
        <v>284</v>
      </c>
      <c r="C1193" s="216">
        <v>195837464</v>
      </c>
      <c r="D1193" s="216">
        <v>185425697.21000001</v>
      </c>
      <c r="E1193" s="216">
        <v>135185803.93000004</v>
      </c>
    </row>
    <row r="1194" spans="2:5">
      <c r="B1194" s="217" t="s">
        <v>324</v>
      </c>
      <c r="C1194" s="214">
        <v>195837464</v>
      </c>
      <c r="D1194" s="214">
        <v>185425697.21000001</v>
      </c>
      <c r="E1194" s="214">
        <v>135185803.93000004</v>
      </c>
    </row>
    <row r="1195" spans="2:5">
      <c r="B1195" s="218" t="s">
        <v>4211</v>
      </c>
      <c r="C1195" s="214">
        <v>195837464</v>
      </c>
      <c r="D1195" s="214">
        <v>185425697.21000001</v>
      </c>
      <c r="E1195" s="214">
        <v>135185803.93000004</v>
      </c>
    </row>
    <row r="1196" spans="2:5">
      <c r="B1196" s="213" t="s">
        <v>290</v>
      </c>
      <c r="C1196" s="214">
        <v>2061577017</v>
      </c>
      <c r="D1196" s="214">
        <v>2017549793.8</v>
      </c>
      <c r="E1196" s="214">
        <v>1425574704.3199997</v>
      </c>
    </row>
    <row r="1197" spans="2:5">
      <c r="B1197" s="215" t="s">
        <v>281</v>
      </c>
      <c r="C1197" s="216">
        <v>1286061628</v>
      </c>
      <c r="D1197" s="216">
        <v>1328688697.3599999</v>
      </c>
      <c r="E1197" s="216">
        <v>1099601965.2399998</v>
      </c>
    </row>
    <row r="1198" spans="2:5">
      <c r="B1198" s="217" t="s">
        <v>1222</v>
      </c>
      <c r="C1198" s="214">
        <v>11075727</v>
      </c>
      <c r="D1198" s="214">
        <v>7691260.96</v>
      </c>
      <c r="E1198" s="214">
        <v>3014619.7</v>
      </c>
    </row>
    <row r="1199" spans="2:5">
      <c r="B1199" s="218" t="s">
        <v>1223</v>
      </c>
      <c r="C1199" s="214">
        <v>11075727</v>
      </c>
      <c r="D1199" s="214">
        <v>7691260.96</v>
      </c>
      <c r="E1199" s="214">
        <v>3014619.7</v>
      </c>
    </row>
    <row r="1200" spans="2:5">
      <c r="B1200" s="217" t="s">
        <v>4074</v>
      </c>
      <c r="C1200" s="214">
        <v>480823</v>
      </c>
      <c r="D1200" s="214">
        <v>32</v>
      </c>
      <c r="E1200" s="214">
        <v>0</v>
      </c>
    </row>
    <row r="1201" spans="2:5">
      <c r="B1201" s="218" t="s">
        <v>2874</v>
      </c>
      <c r="C1201" s="214">
        <v>480823</v>
      </c>
      <c r="D1201" s="214">
        <v>32</v>
      </c>
      <c r="E1201" s="214">
        <v>0</v>
      </c>
    </row>
    <row r="1202" spans="2:5">
      <c r="B1202" s="217" t="s">
        <v>4073</v>
      </c>
      <c r="C1202" s="214">
        <v>4612045</v>
      </c>
      <c r="D1202" s="214">
        <v>0</v>
      </c>
      <c r="E1202" s="214">
        <v>0</v>
      </c>
    </row>
    <row r="1203" spans="2:5">
      <c r="B1203" s="218" t="s">
        <v>1224</v>
      </c>
      <c r="C1203" s="214">
        <v>4612045</v>
      </c>
      <c r="D1203" s="214">
        <v>0</v>
      </c>
      <c r="E1203" s="214">
        <v>0</v>
      </c>
    </row>
    <row r="1204" spans="2:5">
      <c r="B1204" s="217" t="s">
        <v>384</v>
      </c>
      <c r="C1204" s="214">
        <v>228130513</v>
      </c>
      <c r="D1204" s="214">
        <v>10677792</v>
      </c>
      <c r="E1204" s="214">
        <v>0</v>
      </c>
    </row>
    <row r="1205" spans="2:5">
      <c r="B1205" s="218" t="s">
        <v>718</v>
      </c>
      <c r="C1205" s="214">
        <v>228130513</v>
      </c>
      <c r="D1205" s="214">
        <v>10677792</v>
      </c>
      <c r="E1205" s="214">
        <v>0</v>
      </c>
    </row>
    <row r="1206" spans="2:5">
      <c r="B1206" s="217" t="s">
        <v>4072</v>
      </c>
      <c r="C1206" s="214">
        <v>6582165</v>
      </c>
      <c r="D1206" s="214">
        <v>2885767.28</v>
      </c>
      <c r="E1206" s="214">
        <v>2284613.8199999998</v>
      </c>
    </row>
    <row r="1207" spans="2:5">
      <c r="B1207" s="218" t="s">
        <v>1225</v>
      </c>
      <c r="C1207" s="214">
        <v>6582165</v>
      </c>
      <c r="D1207" s="214">
        <v>2885767.28</v>
      </c>
      <c r="E1207" s="214">
        <v>2284613.8199999998</v>
      </c>
    </row>
    <row r="1208" spans="2:5">
      <c r="B1208" s="217" t="s">
        <v>385</v>
      </c>
      <c r="C1208" s="214">
        <v>21163727</v>
      </c>
      <c r="D1208" s="214">
        <v>200127</v>
      </c>
      <c r="E1208" s="214">
        <v>0</v>
      </c>
    </row>
    <row r="1209" spans="2:5">
      <c r="B1209" s="218" t="s">
        <v>719</v>
      </c>
      <c r="C1209" s="214">
        <v>21163727</v>
      </c>
      <c r="D1209" s="214">
        <v>200127</v>
      </c>
      <c r="E1209" s="214">
        <v>0</v>
      </c>
    </row>
    <row r="1210" spans="2:5">
      <c r="B1210" s="217" t="s">
        <v>1226</v>
      </c>
      <c r="C1210" s="214">
        <v>4612045</v>
      </c>
      <c r="D1210" s="214">
        <v>4035538.95</v>
      </c>
      <c r="E1210" s="214">
        <v>3670625.55</v>
      </c>
    </row>
    <row r="1211" spans="2:5">
      <c r="B1211" s="218" t="s">
        <v>1227</v>
      </c>
      <c r="C1211" s="214">
        <v>4612045</v>
      </c>
      <c r="D1211" s="214">
        <v>4035538.95</v>
      </c>
      <c r="E1211" s="214">
        <v>3670625.55</v>
      </c>
    </row>
    <row r="1212" spans="2:5">
      <c r="B1212" s="217" t="s">
        <v>1228</v>
      </c>
      <c r="C1212" s="214">
        <v>6582165</v>
      </c>
      <c r="D1212" s="214">
        <v>1</v>
      </c>
      <c r="E1212" s="214">
        <v>0</v>
      </c>
    </row>
    <row r="1213" spans="2:5">
      <c r="B1213" s="218" t="s">
        <v>1229</v>
      </c>
      <c r="C1213" s="214">
        <v>6582165</v>
      </c>
      <c r="D1213" s="214">
        <v>1</v>
      </c>
      <c r="E1213" s="214">
        <v>0</v>
      </c>
    </row>
    <row r="1214" spans="2:5">
      <c r="B1214" s="217" t="s">
        <v>1230</v>
      </c>
      <c r="C1214" s="214">
        <v>6582165</v>
      </c>
      <c r="D1214" s="214">
        <v>5759394.79</v>
      </c>
      <c r="E1214" s="214">
        <v>5359734.2</v>
      </c>
    </row>
    <row r="1215" spans="2:5">
      <c r="B1215" s="218" t="s">
        <v>1231</v>
      </c>
      <c r="C1215" s="214">
        <v>6582165</v>
      </c>
      <c r="D1215" s="214">
        <v>5759394.79</v>
      </c>
      <c r="E1215" s="214">
        <v>5359734.2</v>
      </c>
    </row>
    <row r="1216" spans="2:5">
      <c r="B1216" s="217" t="s">
        <v>1232</v>
      </c>
      <c r="C1216" s="214">
        <v>11075727</v>
      </c>
      <c r="D1216" s="214">
        <v>7686260.96</v>
      </c>
      <c r="E1216" s="214">
        <v>4686086.2300000004</v>
      </c>
    </row>
    <row r="1217" spans="2:5">
      <c r="B1217" s="218" t="s">
        <v>1233</v>
      </c>
      <c r="C1217" s="214">
        <v>11075727</v>
      </c>
      <c r="D1217" s="214">
        <v>7686260.96</v>
      </c>
      <c r="E1217" s="214">
        <v>4686086.2300000004</v>
      </c>
    </row>
    <row r="1218" spans="2:5">
      <c r="B1218" s="217" t="s">
        <v>4071</v>
      </c>
      <c r="C1218" s="214">
        <v>0</v>
      </c>
      <c r="D1218" s="214">
        <v>114983544</v>
      </c>
      <c r="E1218" s="214">
        <v>114983543.81</v>
      </c>
    </row>
    <row r="1219" spans="2:5">
      <c r="B1219" s="218" t="s">
        <v>3222</v>
      </c>
      <c r="C1219" s="214">
        <v>0</v>
      </c>
      <c r="D1219" s="214">
        <v>114983544</v>
      </c>
      <c r="E1219" s="214">
        <v>114983543.81</v>
      </c>
    </row>
    <row r="1220" spans="2:5">
      <c r="B1220" s="217" t="s">
        <v>1234</v>
      </c>
      <c r="C1220" s="214">
        <v>4612045</v>
      </c>
      <c r="D1220" s="214">
        <v>4035538.95</v>
      </c>
      <c r="E1220" s="214">
        <v>0</v>
      </c>
    </row>
    <row r="1221" spans="2:5">
      <c r="B1221" s="218" t="s">
        <v>1235</v>
      </c>
      <c r="C1221" s="214">
        <v>4612045</v>
      </c>
      <c r="D1221" s="214">
        <v>4035538.95</v>
      </c>
      <c r="E1221" s="214">
        <v>0</v>
      </c>
    </row>
    <row r="1222" spans="2:5">
      <c r="B1222" s="217" t="s">
        <v>1236</v>
      </c>
      <c r="C1222" s="214">
        <v>11075727</v>
      </c>
      <c r="D1222" s="214">
        <v>9691260.9600000009</v>
      </c>
      <c r="E1222" s="214">
        <v>9591547.5099999998</v>
      </c>
    </row>
    <row r="1223" spans="2:5">
      <c r="B1223" s="218" t="s">
        <v>1237</v>
      </c>
      <c r="C1223" s="214">
        <v>11075727</v>
      </c>
      <c r="D1223" s="214">
        <v>9691260.9600000009</v>
      </c>
      <c r="E1223" s="214">
        <v>9591547.5099999998</v>
      </c>
    </row>
    <row r="1224" spans="2:5">
      <c r="B1224" s="217" t="s">
        <v>1238</v>
      </c>
      <c r="C1224" s="214">
        <v>4612045</v>
      </c>
      <c r="D1224" s="214">
        <v>4346043.95</v>
      </c>
      <c r="E1224" s="214">
        <v>4238345.08</v>
      </c>
    </row>
    <row r="1225" spans="2:5">
      <c r="B1225" s="218" t="s">
        <v>1239</v>
      </c>
      <c r="C1225" s="214">
        <v>4612045</v>
      </c>
      <c r="D1225" s="214">
        <v>4346043.95</v>
      </c>
      <c r="E1225" s="214">
        <v>4238345.08</v>
      </c>
    </row>
    <row r="1226" spans="2:5">
      <c r="B1226" s="217" t="s">
        <v>386</v>
      </c>
      <c r="C1226" s="214">
        <v>17899222</v>
      </c>
      <c r="D1226" s="214">
        <v>16514755.960000001</v>
      </c>
      <c r="E1226" s="214">
        <v>4750188.82</v>
      </c>
    </row>
    <row r="1227" spans="2:5">
      <c r="B1227" s="218" t="s">
        <v>720</v>
      </c>
      <c r="C1227" s="214">
        <v>6823495</v>
      </c>
      <c r="D1227" s="214">
        <v>6823495</v>
      </c>
      <c r="E1227" s="214">
        <v>0</v>
      </c>
    </row>
    <row r="1228" spans="2:5">
      <c r="B1228" s="218" t="s">
        <v>1240</v>
      </c>
      <c r="C1228" s="214">
        <v>11075727</v>
      </c>
      <c r="D1228" s="214">
        <v>9691260.9600000009</v>
      </c>
      <c r="E1228" s="214">
        <v>4750188.82</v>
      </c>
    </row>
    <row r="1229" spans="2:5">
      <c r="B1229" s="217" t="s">
        <v>4062</v>
      </c>
      <c r="C1229" s="214">
        <v>68639623</v>
      </c>
      <c r="D1229" s="214">
        <v>1.2</v>
      </c>
      <c r="E1229" s="214">
        <v>0</v>
      </c>
    </row>
    <row r="1230" spans="2:5">
      <c r="B1230" s="218" t="s">
        <v>2875</v>
      </c>
      <c r="C1230" s="214">
        <v>68639623</v>
      </c>
      <c r="D1230" s="214">
        <v>1.2</v>
      </c>
      <c r="E1230" s="214">
        <v>0</v>
      </c>
    </row>
    <row r="1231" spans="2:5">
      <c r="B1231" s="217" t="s">
        <v>4070</v>
      </c>
      <c r="C1231" s="214">
        <v>4612045</v>
      </c>
      <c r="D1231" s="214">
        <v>1</v>
      </c>
      <c r="E1231" s="214">
        <v>0</v>
      </c>
    </row>
    <row r="1232" spans="2:5">
      <c r="B1232" s="218" t="s">
        <v>1241</v>
      </c>
      <c r="C1232" s="214">
        <v>4612045</v>
      </c>
      <c r="D1232" s="214">
        <v>1</v>
      </c>
      <c r="E1232" s="214">
        <v>0</v>
      </c>
    </row>
    <row r="1233" spans="2:5">
      <c r="B1233" s="217" t="s">
        <v>387</v>
      </c>
      <c r="C1233" s="214">
        <v>54003322</v>
      </c>
      <c r="D1233" s="214">
        <v>104263812.53</v>
      </c>
      <c r="E1233" s="214">
        <v>78476317.969999999</v>
      </c>
    </row>
    <row r="1234" spans="2:5">
      <c r="B1234" s="218" t="s">
        <v>721</v>
      </c>
      <c r="C1234" s="214">
        <v>54003322</v>
      </c>
      <c r="D1234" s="214">
        <v>104263812.53</v>
      </c>
      <c r="E1234" s="214">
        <v>78476317.969999999</v>
      </c>
    </row>
    <row r="1235" spans="2:5">
      <c r="B1235" s="217" t="s">
        <v>4069</v>
      </c>
      <c r="C1235" s="214">
        <v>0</v>
      </c>
      <c r="D1235" s="214">
        <v>20367876</v>
      </c>
      <c r="E1235" s="214">
        <v>4073574.89</v>
      </c>
    </row>
    <row r="1236" spans="2:5">
      <c r="B1236" s="218" t="s">
        <v>3636</v>
      </c>
      <c r="C1236" s="214">
        <v>0</v>
      </c>
      <c r="D1236" s="214">
        <v>20367876</v>
      </c>
      <c r="E1236" s="214">
        <v>4073574.89</v>
      </c>
    </row>
    <row r="1237" spans="2:5">
      <c r="B1237" s="217" t="s">
        <v>4068</v>
      </c>
      <c r="C1237" s="214">
        <v>111096393</v>
      </c>
      <c r="D1237" s="214">
        <v>34737246</v>
      </c>
      <c r="E1237" s="214">
        <v>34737244.460000001</v>
      </c>
    </row>
    <row r="1238" spans="2:5">
      <c r="B1238" s="218" t="s">
        <v>2876</v>
      </c>
      <c r="C1238" s="214">
        <v>111096393</v>
      </c>
      <c r="D1238" s="214">
        <v>34737246</v>
      </c>
      <c r="E1238" s="214">
        <v>34737244.460000001</v>
      </c>
    </row>
    <row r="1239" spans="2:5">
      <c r="B1239" s="217" t="s">
        <v>1242</v>
      </c>
      <c r="C1239" s="214">
        <v>4612045</v>
      </c>
      <c r="D1239" s="214">
        <v>4035538.96</v>
      </c>
      <c r="E1239" s="214">
        <v>0</v>
      </c>
    </row>
    <row r="1240" spans="2:5">
      <c r="B1240" s="218" t="s">
        <v>1243</v>
      </c>
      <c r="C1240" s="214">
        <v>4612045</v>
      </c>
      <c r="D1240" s="214">
        <v>4035538.96</v>
      </c>
      <c r="E1240" s="214">
        <v>0</v>
      </c>
    </row>
    <row r="1241" spans="2:5">
      <c r="B1241" s="217" t="s">
        <v>1244</v>
      </c>
      <c r="C1241" s="214">
        <v>6582165</v>
      </c>
      <c r="D1241" s="214">
        <v>4259394.79</v>
      </c>
      <c r="E1241" s="214">
        <v>3178933.2</v>
      </c>
    </row>
    <row r="1242" spans="2:5">
      <c r="B1242" s="218" t="s">
        <v>1245</v>
      </c>
      <c r="C1242" s="214">
        <v>6582165</v>
      </c>
      <c r="D1242" s="214">
        <v>4259394.79</v>
      </c>
      <c r="E1242" s="214">
        <v>3178933.2</v>
      </c>
    </row>
    <row r="1243" spans="2:5">
      <c r="B1243" s="217" t="s">
        <v>4067</v>
      </c>
      <c r="C1243" s="214">
        <v>147950694</v>
      </c>
      <c r="D1243" s="214">
        <v>84519977</v>
      </c>
      <c r="E1243" s="214">
        <v>84519976.609999999</v>
      </c>
    </row>
    <row r="1244" spans="2:5">
      <c r="B1244" s="218" t="s">
        <v>2877</v>
      </c>
      <c r="C1244" s="214">
        <v>147950694</v>
      </c>
      <c r="D1244" s="214">
        <v>84519977</v>
      </c>
      <c r="E1244" s="214">
        <v>84519976.609999999</v>
      </c>
    </row>
    <row r="1245" spans="2:5">
      <c r="B1245" s="217" t="s">
        <v>1246</v>
      </c>
      <c r="C1245" s="214">
        <v>6582165</v>
      </c>
      <c r="D1245" s="214">
        <v>3359394.79</v>
      </c>
      <c r="E1245" s="214">
        <v>0</v>
      </c>
    </row>
    <row r="1246" spans="2:5">
      <c r="B1246" s="218" t="s">
        <v>1247</v>
      </c>
      <c r="C1246" s="214">
        <v>6582165</v>
      </c>
      <c r="D1246" s="214">
        <v>3359394.79</v>
      </c>
      <c r="E1246" s="214">
        <v>0</v>
      </c>
    </row>
    <row r="1247" spans="2:5">
      <c r="B1247" s="217" t="s">
        <v>4271</v>
      </c>
      <c r="C1247" s="214">
        <v>0</v>
      </c>
      <c r="D1247" s="214">
        <v>27485000</v>
      </c>
      <c r="E1247" s="214">
        <v>27484902.719999999</v>
      </c>
    </row>
    <row r="1248" spans="2:5">
      <c r="B1248" s="218" t="s">
        <v>4270</v>
      </c>
      <c r="C1248" s="214">
        <v>0</v>
      </c>
      <c r="D1248" s="214">
        <v>27485000</v>
      </c>
      <c r="E1248" s="214">
        <v>27484902.719999999</v>
      </c>
    </row>
    <row r="1249" spans="2:5">
      <c r="B1249" s="217" t="s">
        <v>388</v>
      </c>
      <c r="C1249" s="214">
        <v>6840088</v>
      </c>
      <c r="D1249" s="214">
        <v>10547993.689999999</v>
      </c>
      <c r="E1249" s="214">
        <v>10547989.119999999</v>
      </c>
    </row>
    <row r="1250" spans="2:5">
      <c r="B1250" s="218" t="s">
        <v>722</v>
      </c>
      <c r="C1250" s="214">
        <v>6840088</v>
      </c>
      <c r="D1250" s="214">
        <v>10547993.689999999</v>
      </c>
      <c r="E1250" s="214">
        <v>10547989.119999999</v>
      </c>
    </row>
    <row r="1251" spans="2:5">
      <c r="B1251" s="217" t="s">
        <v>389</v>
      </c>
      <c r="C1251" s="214">
        <v>5577562</v>
      </c>
      <c r="D1251" s="214">
        <v>14022733.550000001</v>
      </c>
      <c r="E1251" s="214">
        <v>0</v>
      </c>
    </row>
    <row r="1252" spans="2:5">
      <c r="B1252" s="218" t="s">
        <v>723</v>
      </c>
      <c r="C1252" s="214">
        <v>5577562</v>
      </c>
      <c r="D1252" s="214">
        <v>14022733.550000001</v>
      </c>
      <c r="E1252" s="214">
        <v>0</v>
      </c>
    </row>
    <row r="1253" spans="2:5">
      <c r="B1253" s="217" t="s">
        <v>390</v>
      </c>
      <c r="C1253" s="214">
        <v>8256874</v>
      </c>
      <c r="D1253" s="214">
        <v>0</v>
      </c>
      <c r="E1253" s="214">
        <v>0</v>
      </c>
    </row>
    <row r="1254" spans="2:5">
      <c r="B1254" s="218" t="s">
        <v>724</v>
      </c>
      <c r="C1254" s="214">
        <v>8256874</v>
      </c>
      <c r="D1254" s="214">
        <v>0</v>
      </c>
      <c r="E1254" s="214">
        <v>0</v>
      </c>
    </row>
    <row r="1255" spans="2:5">
      <c r="B1255" s="217" t="s">
        <v>391</v>
      </c>
      <c r="C1255" s="214">
        <v>100617707</v>
      </c>
      <c r="D1255" s="214">
        <v>149359379.91</v>
      </c>
      <c r="E1255" s="214">
        <v>137277459.91</v>
      </c>
    </row>
    <row r="1256" spans="2:5">
      <c r="B1256" s="218" t="s">
        <v>725</v>
      </c>
      <c r="C1256" s="214">
        <v>100617707</v>
      </c>
      <c r="D1256" s="214">
        <v>149359379.91</v>
      </c>
      <c r="E1256" s="214">
        <v>137277459.91</v>
      </c>
    </row>
    <row r="1257" spans="2:5">
      <c r="B1257" s="217" t="s">
        <v>1904</v>
      </c>
      <c r="C1257" s="214">
        <v>13620359</v>
      </c>
      <c r="D1257" s="214">
        <v>39321294</v>
      </c>
      <c r="E1257" s="214">
        <v>38761938.630000003</v>
      </c>
    </row>
    <row r="1258" spans="2:5">
      <c r="B1258" s="218" t="s">
        <v>1905</v>
      </c>
      <c r="C1258" s="214">
        <v>13620359</v>
      </c>
      <c r="D1258" s="214">
        <v>39321294</v>
      </c>
      <c r="E1258" s="214">
        <v>38761938.630000003</v>
      </c>
    </row>
    <row r="1259" spans="2:5">
      <c r="B1259" s="217" t="s">
        <v>1050</v>
      </c>
      <c r="C1259" s="214">
        <v>3442388</v>
      </c>
      <c r="D1259" s="214">
        <v>6767688.21</v>
      </c>
      <c r="E1259" s="214">
        <v>5412313.7699999996</v>
      </c>
    </row>
    <row r="1260" spans="2:5">
      <c r="B1260" s="218" t="s">
        <v>1051</v>
      </c>
      <c r="C1260" s="214">
        <v>3442388</v>
      </c>
      <c r="D1260" s="214">
        <v>6767688.21</v>
      </c>
      <c r="E1260" s="214">
        <v>5412313.7699999996</v>
      </c>
    </row>
    <row r="1261" spans="2:5">
      <c r="B1261" s="217" t="s">
        <v>4066</v>
      </c>
      <c r="C1261" s="214">
        <v>0</v>
      </c>
      <c r="D1261" s="214">
        <v>16192911.300000001</v>
      </c>
      <c r="E1261" s="214">
        <v>14671608.390000001</v>
      </c>
    </row>
    <row r="1262" spans="2:5">
      <c r="B1262" s="218" t="s">
        <v>3731</v>
      </c>
      <c r="C1262" s="214">
        <v>0</v>
      </c>
      <c r="D1262" s="214">
        <v>16192911.300000001</v>
      </c>
      <c r="E1262" s="214">
        <v>14671608.390000001</v>
      </c>
    </row>
    <row r="1263" spans="2:5">
      <c r="B1263" s="217" t="s">
        <v>2878</v>
      </c>
      <c r="C1263" s="214">
        <v>9285713</v>
      </c>
      <c r="D1263" s="214">
        <v>2</v>
      </c>
      <c r="E1263" s="214">
        <v>0</v>
      </c>
    </row>
    <row r="1264" spans="2:5">
      <c r="B1264" s="218" t="s">
        <v>2879</v>
      </c>
      <c r="C1264" s="214">
        <v>9285713</v>
      </c>
      <c r="D1264" s="214">
        <v>2</v>
      </c>
      <c r="E1264" s="214">
        <v>0</v>
      </c>
    </row>
    <row r="1265" spans="2:5">
      <c r="B1265" s="217" t="s">
        <v>2880</v>
      </c>
      <c r="C1265" s="214">
        <v>13525467</v>
      </c>
      <c r="D1265" s="214">
        <v>2</v>
      </c>
      <c r="E1265" s="214">
        <v>0</v>
      </c>
    </row>
    <row r="1266" spans="2:5">
      <c r="B1266" s="218" t="s">
        <v>2881</v>
      </c>
      <c r="C1266" s="214">
        <v>13525467</v>
      </c>
      <c r="D1266" s="214">
        <v>2</v>
      </c>
      <c r="E1266" s="214">
        <v>0</v>
      </c>
    </row>
    <row r="1267" spans="2:5">
      <c r="B1267" s="217" t="s">
        <v>392</v>
      </c>
      <c r="C1267" s="214">
        <v>17396640</v>
      </c>
      <c r="D1267" s="214">
        <v>83004166.239999995</v>
      </c>
      <c r="E1267" s="214">
        <v>76228752.230000004</v>
      </c>
    </row>
    <row r="1268" spans="2:5">
      <c r="B1268" s="218" t="s">
        <v>726</v>
      </c>
      <c r="C1268" s="214">
        <v>17396640</v>
      </c>
      <c r="D1268" s="214">
        <v>83004166.239999995</v>
      </c>
      <c r="E1268" s="214">
        <v>76228752.230000004</v>
      </c>
    </row>
    <row r="1269" spans="2:5">
      <c r="B1269" s="217" t="s">
        <v>3525</v>
      </c>
      <c r="C1269" s="214">
        <v>0</v>
      </c>
      <c r="D1269" s="214">
        <v>1882522.53</v>
      </c>
      <c r="E1269" s="214">
        <v>0</v>
      </c>
    </row>
    <row r="1270" spans="2:5">
      <c r="B1270" s="218" t="s">
        <v>3524</v>
      </c>
      <c r="C1270" s="214">
        <v>0</v>
      </c>
      <c r="D1270" s="214">
        <v>1882522.53</v>
      </c>
      <c r="E1270" s="214">
        <v>0</v>
      </c>
    </row>
    <row r="1271" spans="2:5">
      <c r="B1271" s="217" t="s">
        <v>4065</v>
      </c>
      <c r="C1271" s="214">
        <v>0</v>
      </c>
      <c r="D1271" s="214">
        <v>1882522.53</v>
      </c>
      <c r="E1271" s="214">
        <v>0</v>
      </c>
    </row>
    <row r="1272" spans="2:5">
      <c r="B1272" s="218" t="s">
        <v>3523</v>
      </c>
      <c r="C1272" s="214">
        <v>0</v>
      </c>
      <c r="D1272" s="214">
        <v>1882522.53</v>
      </c>
      <c r="E1272" s="214">
        <v>0</v>
      </c>
    </row>
    <row r="1273" spans="2:5">
      <c r="B1273" s="217" t="s">
        <v>3522</v>
      </c>
      <c r="C1273" s="214">
        <v>0</v>
      </c>
      <c r="D1273" s="214">
        <v>3125466.4</v>
      </c>
      <c r="E1273" s="214">
        <v>0</v>
      </c>
    </row>
    <row r="1274" spans="2:5">
      <c r="B1274" s="218" t="s">
        <v>3521</v>
      </c>
      <c r="C1274" s="214">
        <v>0</v>
      </c>
      <c r="D1274" s="214">
        <v>3125466.4</v>
      </c>
      <c r="E1274" s="214">
        <v>0</v>
      </c>
    </row>
    <row r="1275" spans="2:5">
      <c r="B1275" s="217" t="s">
        <v>3520</v>
      </c>
      <c r="C1275" s="214">
        <v>0</v>
      </c>
      <c r="D1275" s="214">
        <v>1882522.53</v>
      </c>
      <c r="E1275" s="214">
        <v>0</v>
      </c>
    </row>
    <row r="1276" spans="2:5">
      <c r="B1276" s="218" t="s">
        <v>3519</v>
      </c>
      <c r="C1276" s="214">
        <v>0</v>
      </c>
      <c r="D1276" s="214">
        <v>1882522.53</v>
      </c>
      <c r="E1276" s="214">
        <v>0</v>
      </c>
    </row>
    <row r="1277" spans="2:5">
      <c r="B1277" s="217" t="s">
        <v>393</v>
      </c>
      <c r="C1277" s="214">
        <v>45000000</v>
      </c>
      <c r="D1277" s="214">
        <v>165947635.47</v>
      </c>
      <c r="E1277" s="214">
        <v>154850044.16999999</v>
      </c>
    </row>
    <row r="1278" spans="2:5">
      <c r="B1278" s="218" t="s">
        <v>727</v>
      </c>
      <c r="C1278" s="214">
        <v>45000000</v>
      </c>
      <c r="D1278" s="214">
        <v>165947635.47</v>
      </c>
      <c r="E1278" s="214">
        <v>154850044.16999999</v>
      </c>
    </row>
    <row r="1279" spans="2:5">
      <c r="B1279" s="217" t="s">
        <v>4064</v>
      </c>
      <c r="C1279" s="214">
        <v>59146045</v>
      </c>
      <c r="D1279" s="214">
        <v>74275879.090000004</v>
      </c>
      <c r="E1279" s="214">
        <v>68709311.25</v>
      </c>
    </row>
    <row r="1280" spans="2:5">
      <c r="B1280" s="218" t="s">
        <v>728</v>
      </c>
      <c r="C1280" s="214">
        <v>59146045</v>
      </c>
      <c r="D1280" s="214">
        <v>74275879.090000004</v>
      </c>
      <c r="E1280" s="214">
        <v>68709311.25</v>
      </c>
    </row>
    <row r="1281" spans="2:5">
      <c r="B1281" s="217" t="s">
        <v>2882</v>
      </c>
      <c r="C1281" s="214">
        <v>16622897</v>
      </c>
      <c r="D1281" s="214">
        <v>2</v>
      </c>
      <c r="E1281" s="214">
        <v>0</v>
      </c>
    </row>
    <row r="1282" spans="2:5">
      <c r="B1282" s="218" t="s">
        <v>2883</v>
      </c>
      <c r="C1282" s="214">
        <v>16622897</v>
      </c>
      <c r="D1282" s="214">
        <v>2</v>
      </c>
      <c r="E1282" s="214">
        <v>0</v>
      </c>
    </row>
    <row r="1283" spans="2:5">
      <c r="B1283" s="217" t="s">
        <v>2884</v>
      </c>
      <c r="C1283" s="214">
        <v>5106354</v>
      </c>
      <c r="D1283" s="214">
        <v>2</v>
      </c>
      <c r="E1283" s="214">
        <v>0</v>
      </c>
    </row>
    <row r="1284" spans="2:5">
      <c r="B1284" s="218" t="s">
        <v>2885</v>
      </c>
      <c r="C1284" s="214">
        <v>5106354</v>
      </c>
      <c r="D1284" s="214">
        <v>2</v>
      </c>
      <c r="E1284" s="214">
        <v>0</v>
      </c>
    </row>
    <row r="1285" spans="2:5">
      <c r="B1285" s="217" t="s">
        <v>2606</v>
      </c>
      <c r="C1285" s="214">
        <v>24359264</v>
      </c>
      <c r="D1285" s="214">
        <v>21052844.640000001</v>
      </c>
      <c r="E1285" s="214">
        <v>21052844.640000001</v>
      </c>
    </row>
    <row r="1286" spans="2:5">
      <c r="B1286" s="218" t="s">
        <v>2607</v>
      </c>
      <c r="C1286" s="214">
        <v>24359264</v>
      </c>
      <c r="D1286" s="214">
        <v>21052844.640000001</v>
      </c>
      <c r="E1286" s="214">
        <v>21052844.640000001</v>
      </c>
    </row>
    <row r="1287" spans="2:5">
      <c r="B1287" s="217" t="s">
        <v>1906</v>
      </c>
      <c r="C1287" s="214">
        <v>11836969</v>
      </c>
      <c r="D1287" s="214">
        <v>4626269</v>
      </c>
      <c r="E1287" s="214">
        <v>4626268.3</v>
      </c>
    </row>
    <row r="1288" spans="2:5">
      <c r="B1288" s="218" t="s">
        <v>1907</v>
      </c>
      <c r="C1288" s="214">
        <v>11836969</v>
      </c>
      <c r="D1288" s="214">
        <v>4626269</v>
      </c>
      <c r="E1288" s="214">
        <v>4626268.3</v>
      </c>
    </row>
    <row r="1289" spans="2:5">
      <c r="B1289" s="217" t="s">
        <v>2886</v>
      </c>
      <c r="C1289" s="214">
        <v>3547813</v>
      </c>
      <c r="D1289" s="214">
        <v>2</v>
      </c>
      <c r="E1289" s="214">
        <v>0</v>
      </c>
    </row>
    <row r="1290" spans="2:5">
      <c r="B1290" s="218" t="s">
        <v>2887</v>
      </c>
      <c r="C1290" s="214">
        <v>3547813</v>
      </c>
      <c r="D1290" s="214">
        <v>2</v>
      </c>
      <c r="E1290" s="214">
        <v>0</v>
      </c>
    </row>
    <row r="1291" spans="2:5">
      <c r="B1291" s="217" t="s">
        <v>2888</v>
      </c>
      <c r="C1291" s="214">
        <v>3421871</v>
      </c>
      <c r="D1291" s="214">
        <v>6048712.5899999999</v>
      </c>
      <c r="E1291" s="214">
        <v>5922444.5899999999</v>
      </c>
    </row>
    <row r="1292" spans="2:5">
      <c r="B1292" s="218" t="s">
        <v>2889</v>
      </c>
      <c r="C1292" s="214">
        <v>3421871</v>
      </c>
      <c r="D1292" s="214">
        <v>6048712.5899999999</v>
      </c>
      <c r="E1292" s="214">
        <v>5922444.5899999999</v>
      </c>
    </row>
    <row r="1293" spans="2:5">
      <c r="B1293" s="217" t="s">
        <v>2890</v>
      </c>
      <c r="C1293" s="214">
        <v>5149582</v>
      </c>
      <c r="D1293" s="214">
        <v>0</v>
      </c>
      <c r="E1293" s="214">
        <v>0</v>
      </c>
    </row>
    <row r="1294" spans="2:5">
      <c r="B1294" s="218" t="s">
        <v>2891</v>
      </c>
      <c r="C1294" s="214">
        <v>5149582</v>
      </c>
      <c r="D1294" s="214">
        <v>0</v>
      </c>
      <c r="E1294" s="214">
        <v>0</v>
      </c>
    </row>
    <row r="1295" spans="2:5">
      <c r="B1295" s="217" t="s">
        <v>2892</v>
      </c>
      <c r="C1295" s="214">
        <v>3426951</v>
      </c>
      <c r="D1295" s="214">
        <v>6259395.1699999999</v>
      </c>
      <c r="E1295" s="214">
        <v>6132939.1699999999</v>
      </c>
    </row>
    <row r="1296" spans="2:5">
      <c r="B1296" s="218" t="s">
        <v>2893</v>
      </c>
      <c r="C1296" s="214">
        <v>3426951</v>
      </c>
      <c r="D1296" s="214">
        <v>6259395.1699999999</v>
      </c>
      <c r="E1296" s="214">
        <v>6132939.1699999999</v>
      </c>
    </row>
    <row r="1297" spans="2:5">
      <c r="B1297" s="217" t="s">
        <v>3146</v>
      </c>
      <c r="C1297" s="214">
        <v>0</v>
      </c>
      <c r="D1297" s="214">
        <v>23829750</v>
      </c>
      <c r="E1297" s="214">
        <v>11914874.85</v>
      </c>
    </row>
    <row r="1298" spans="2:5">
      <c r="B1298" s="218" t="s">
        <v>3147</v>
      </c>
      <c r="C1298" s="214">
        <v>0</v>
      </c>
      <c r="D1298" s="214">
        <v>23829750</v>
      </c>
      <c r="E1298" s="214">
        <v>11914874.85</v>
      </c>
    </row>
    <row r="1299" spans="2:5">
      <c r="B1299" s="217" t="s">
        <v>4063</v>
      </c>
      <c r="C1299" s="214">
        <v>0</v>
      </c>
      <c r="D1299" s="214">
        <v>74219336.079999998</v>
      </c>
      <c r="E1299" s="214">
        <v>74219336.079999998</v>
      </c>
    </row>
    <row r="1300" spans="2:5">
      <c r="B1300" s="218" t="s">
        <v>3693</v>
      </c>
      <c r="C1300" s="214">
        <v>0</v>
      </c>
      <c r="D1300" s="214">
        <v>74219336.079999998</v>
      </c>
      <c r="E1300" s="214">
        <v>74219336.079999998</v>
      </c>
    </row>
    <row r="1301" spans="2:5">
      <c r="B1301" s="217" t="s">
        <v>3148</v>
      </c>
      <c r="C1301" s="214">
        <v>0</v>
      </c>
      <c r="D1301" s="214">
        <v>28875301</v>
      </c>
      <c r="E1301" s="214">
        <v>14437650.359999999</v>
      </c>
    </row>
    <row r="1302" spans="2:5">
      <c r="B1302" s="218" t="s">
        <v>3149</v>
      </c>
      <c r="C1302" s="214">
        <v>0</v>
      </c>
      <c r="D1302" s="214">
        <v>28875301</v>
      </c>
      <c r="E1302" s="214">
        <v>14437650.359999999</v>
      </c>
    </row>
    <row r="1303" spans="2:5">
      <c r="B1303" s="217" t="s">
        <v>2894</v>
      </c>
      <c r="C1303" s="214">
        <v>3785712</v>
      </c>
      <c r="D1303" s="214">
        <v>6080597.5599999996</v>
      </c>
      <c r="E1303" s="214">
        <v>5941538.5599999996</v>
      </c>
    </row>
    <row r="1304" spans="2:5">
      <c r="B1304" s="218" t="s">
        <v>2895</v>
      </c>
      <c r="C1304" s="214">
        <v>3785712</v>
      </c>
      <c r="D1304" s="214">
        <v>6080597.5599999996</v>
      </c>
      <c r="E1304" s="214">
        <v>5941538.5599999996</v>
      </c>
    </row>
    <row r="1305" spans="2:5">
      <c r="B1305" s="217" t="s">
        <v>394</v>
      </c>
      <c r="C1305" s="214">
        <v>167601811</v>
      </c>
      <c r="D1305" s="214">
        <v>56091469.280000001</v>
      </c>
      <c r="E1305" s="214">
        <v>51066632.450000003</v>
      </c>
    </row>
    <row r="1306" spans="2:5">
      <c r="B1306" s="218" t="s">
        <v>729</v>
      </c>
      <c r="C1306" s="214">
        <v>167601811</v>
      </c>
      <c r="D1306" s="214">
        <v>56091469.280000001</v>
      </c>
      <c r="E1306" s="214">
        <v>51066632.450000003</v>
      </c>
    </row>
    <row r="1307" spans="2:5">
      <c r="B1307" s="217" t="s">
        <v>2896</v>
      </c>
      <c r="C1307" s="214">
        <v>3223730</v>
      </c>
      <c r="D1307" s="214">
        <v>3223730</v>
      </c>
      <c r="E1307" s="214">
        <v>2951771.89</v>
      </c>
    </row>
    <row r="1308" spans="2:5">
      <c r="B1308" s="218" t="s">
        <v>2897</v>
      </c>
      <c r="C1308" s="214">
        <v>3223730</v>
      </c>
      <c r="D1308" s="214">
        <v>3223730</v>
      </c>
      <c r="E1308" s="214">
        <v>2951771.89</v>
      </c>
    </row>
    <row r="1309" spans="2:5">
      <c r="B1309" s="217" t="s">
        <v>2898</v>
      </c>
      <c r="C1309" s="214">
        <v>3422679</v>
      </c>
      <c r="D1309" s="214">
        <v>5960446.5599999996</v>
      </c>
      <c r="E1309" s="214">
        <v>5825992.3099999996</v>
      </c>
    </row>
    <row r="1310" spans="2:5">
      <c r="B1310" s="218" t="s">
        <v>2899</v>
      </c>
      <c r="C1310" s="214">
        <v>3422679</v>
      </c>
      <c r="D1310" s="214">
        <v>5960446.5599999996</v>
      </c>
      <c r="E1310" s="214">
        <v>5825992.3099999996</v>
      </c>
    </row>
    <row r="1311" spans="2:5">
      <c r="B1311" s="217" t="s">
        <v>2900</v>
      </c>
      <c r="C1311" s="214">
        <v>5455487</v>
      </c>
      <c r="D1311" s="214">
        <v>5455487</v>
      </c>
      <c r="E1311" s="214">
        <v>2000000</v>
      </c>
    </row>
    <row r="1312" spans="2:5">
      <c r="B1312" s="218" t="s">
        <v>2901</v>
      </c>
      <c r="C1312" s="214">
        <v>5455487</v>
      </c>
      <c r="D1312" s="214">
        <v>5455487</v>
      </c>
      <c r="E1312" s="214">
        <v>2000000</v>
      </c>
    </row>
    <row r="1313" spans="2:5">
      <c r="B1313" s="217" t="s">
        <v>4055</v>
      </c>
      <c r="C1313" s="214">
        <v>0</v>
      </c>
      <c r="D1313" s="214">
        <v>45000000</v>
      </c>
      <c r="E1313" s="214">
        <v>0</v>
      </c>
    </row>
    <row r="1314" spans="2:5">
      <c r="B1314" s="218" t="s">
        <v>3276</v>
      </c>
      <c r="C1314" s="214">
        <v>0</v>
      </c>
      <c r="D1314" s="214">
        <v>45000000</v>
      </c>
      <c r="E1314" s="214">
        <v>0</v>
      </c>
    </row>
    <row r="1315" spans="2:5">
      <c r="B1315" s="217" t="s">
        <v>2902</v>
      </c>
      <c r="C1315" s="214">
        <v>3217072</v>
      </c>
      <c r="D1315" s="214">
        <v>2217072</v>
      </c>
      <c r="E1315" s="214">
        <v>2000000</v>
      </c>
    </row>
    <row r="1316" spans="2:5">
      <c r="B1316" s="218" t="s">
        <v>2903</v>
      </c>
      <c r="C1316" s="214">
        <v>3217072</v>
      </c>
      <c r="D1316" s="214">
        <v>2217072</v>
      </c>
      <c r="E1316" s="214">
        <v>2000000</v>
      </c>
    </row>
    <row r="1317" spans="2:5">
      <c r="B1317" s="215" t="s">
        <v>283</v>
      </c>
      <c r="C1317" s="216">
        <v>378431625</v>
      </c>
      <c r="D1317" s="216">
        <v>499149581.75</v>
      </c>
      <c r="E1317" s="216">
        <v>294622610.60000002</v>
      </c>
    </row>
    <row r="1318" spans="2:5">
      <c r="B1318" s="217" t="s">
        <v>4062</v>
      </c>
      <c r="C1318" s="214">
        <v>0</v>
      </c>
      <c r="D1318" s="214">
        <v>2018645</v>
      </c>
      <c r="E1318" s="214">
        <v>1614915.33</v>
      </c>
    </row>
    <row r="1319" spans="2:5">
      <c r="B1319" s="218" t="s">
        <v>3221</v>
      </c>
      <c r="C1319" s="214">
        <v>0</v>
      </c>
      <c r="D1319" s="214">
        <v>2018645</v>
      </c>
      <c r="E1319" s="214">
        <v>1614915.33</v>
      </c>
    </row>
    <row r="1320" spans="2:5">
      <c r="B1320" s="217" t="s">
        <v>2904</v>
      </c>
      <c r="C1320" s="214">
        <v>4883853</v>
      </c>
      <c r="D1320" s="214">
        <v>12167757.050000001</v>
      </c>
      <c r="E1320" s="214">
        <v>0</v>
      </c>
    </row>
    <row r="1321" spans="2:5">
      <c r="B1321" s="218" t="s">
        <v>2521</v>
      </c>
      <c r="C1321" s="214">
        <v>4883853</v>
      </c>
      <c r="D1321" s="214">
        <v>12167757.050000001</v>
      </c>
      <c r="E1321" s="214">
        <v>0</v>
      </c>
    </row>
    <row r="1322" spans="2:5">
      <c r="B1322" s="217" t="s">
        <v>4061</v>
      </c>
      <c r="C1322" s="214">
        <v>143202536</v>
      </c>
      <c r="D1322" s="214">
        <v>123410884.83</v>
      </c>
      <c r="E1322" s="214">
        <v>57069858.919999994</v>
      </c>
    </row>
    <row r="1323" spans="2:5">
      <c r="B1323" s="218" t="s">
        <v>2530</v>
      </c>
      <c r="C1323" s="214">
        <v>143202536</v>
      </c>
      <c r="D1323" s="214">
        <v>123410884.83</v>
      </c>
      <c r="E1323" s="214">
        <v>57069858.919999994</v>
      </c>
    </row>
    <row r="1324" spans="2:5">
      <c r="B1324" s="217" t="s">
        <v>4060</v>
      </c>
      <c r="C1324" s="214">
        <v>61582931</v>
      </c>
      <c r="D1324" s="214">
        <v>70213370.5</v>
      </c>
      <c r="E1324" s="214">
        <v>29566874.030000001</v>
      </c>
    </row>
    <row r="1325" spans="2:5">
      <c r="B1325" s="218" t="s">
        <v>2531</v>
      </c>
      <c r="C1325" s="214">
        <v>61582931</v>
      </c>
      <c r="D1325" s="214">
        <v>70213370.5</v>
      </c>
      <c r="E1325" s="214">
        <v>29566874.030000001</v>
      </c>
    </row>
    <row r="1326" spans="2:5">
      <c r="B1326" s="217" t="s">
        <v>3220</v>
      </c>
      <c r="C1326" s="214">
        <v>0</v>
      </c>
      <c r="D1326" s="214">
        <v>98926176.640000001</v>
      </c>
      <c r="E1326" s="214">
        <v>67653114.760000005</v>
      </c>
    </row>
    <row r="1327" spans="2:5">
      <c r="B1327" s="218" t="s">
        <v>3219</v>
      </c>
      <c r="C1327" s="214">
        <v>0</v>
      </c>
      <c r="D1327" s="214">
        <v>98926176.640000001</v>
      </c>
      <c r="E1327" s="214">
        <v>67653114.760000005</v>
      </c>
    </row>
    <row r="1328" spans="2:5">
      <c r="B1328" s="217" t="s">
        <v>2542</v>
      </c>
      <c r="C1328" s="214">
        <v>126404907</v>
      </c>
      <c r="D1328" s="214">
        <v>126404907</v>
      </c>
      <c r="E1328" s="214">
        <v>85014102.599999994</v>
      </c>
    </row>
    <row r="1329" spans="2:5">
      <c r="B1329" s="218" t="s">
        <v>2543</v>
      </c>
      <c r="C1329" s="214">
        <v>126404907</v>
      </c>
      <c r="D1329" s="214">
        <v>126404907</v>
      </c>
      <c r="E1329" s="214">
        <v>85014102.599999994</v>
      </c>
    </row>
    <row r="1330" spans="2:5">
      <c r="B1330" s="217" t="s">
        <v>4059</v>
      </c>
      <c r="C1330" s="214">
        <v>42357398</v>
      </c>
      <c r="D1330" s="214">
        <v>42357398</v>
      </c>
      <c r="E1330" s="214">
        <v>30053302.23</v>
      </c>
    </row>
    <row r="1331" spans="2:5">
      <c r="B1331" s="218" t="s">
        <v>2547</v>
      </c>
      <c r="C1331" s="214">
        <v>42357398</v>
      </c>
      <c r="D1331" s="214">
        <v>42357398</v>
      </c>
      <c r="E1331" s="214">
        <v>30053302.23</v>
      </c>
    </row>
    <row r="1332" spans="2:5">
      <c r="B1332" s="217" t="s">
        <v>3150</v>
      </c>
      <c r="C1332" s="214">
        <v>0</v>
      </c>
      <c r="D1332" s="214">
        <v>23650442.73</v>
      </c>
      <c r="E1332" s="214">
        <v>23650442.73</v>
      </c>
    </row>
    <row r="1333" spans="2:5">
      <c r="B1333" s="218" t="s">
        <v>3151</v>
      </c>
      <c r="C1333" s="214">
        <v>0</v>
      </c>
      <c r="D1333" s="214">
        <v>23650442.73</v>
      </c>
      <c r="E1333" s="214">
        <v>23650442.73</v>
      </c>
    </row>
    <row r="1334" spans="2:5">
      <c r="B1334" s="215" t="s">
        <v>298</v>
      </c>
      <c r="C1334" s="216">
        <v>397083764</v>
      </c>
      <c r="D1334" s="216">
        <v>189711514.69</v>
      </c>
      <c r="E1334" s="216">
        <v>31350128.48</v>
      </c>
    </row>
    <row r="1335" spans="2:5">
      <c r="B1335" s="217" t="s">
        <v>4058</v>
      </c>
      <c r="C1335" s="214">
        <v>175445213</v>
      </c>
      <c r="D1335" s="214">
        <v>0.01</v>
      </c>
      <c r="E1335" s="214">
        <v>0</v>
      </c>
    </row>
    <row r="1336" spans="2:5">
      <c r="B1336" s="218" t="s">
        <v>2905</v>
      </c>
      <c r="C1336" s="214">
        <v>175445213</v>
      </c>
      <c r="D1336" s="214">
        <v>0.01</v>
      </c>
      <c r="E1336" s="214">
        <v>0</v>
      </c>
    </row>
    <row r="1337" spans="2:5">
      <c r="B1337" s="217" t="s">
        <v>4057</v>
      </c>
      <c r="C1337" s="214">
        <v>221638551</v>
      </c>
      <c r="D1337" s="214">
        <v>144000000</v>
      </c>
      <c r="E1337" s="214">
        <v>0</v>
      </c>
    </row>
    <row r="1338" spans="2:5">
      <c r="B1338" s="218" t="s">
        <v>2805</v>
      </c>
      <c r="C1338" s="214">
        <v>221638551</v>
      </c>
      <c r="D1338" s="214">
        <v>144000000</v>
      </c>
      <c r="E1338" s="214">
        <v>0</v>
      </c>
    </row>
    <row r="1339" spans="2:5">
      <c r="B1339" s="217" t="s">
        <v>4056</v>
      </c>
      <c r="C1339" s="214">
        <v>0</v>
      </c>
      <c r="D1339" s="214">
        <v>701514.68</v>
      </c>
      <c r="E1339" s="214">
        <v>0</v>
      </c>
    </row>
    <row r="1340" spans="2:5">
      <c r="B1340" s="218" t="s">
        <v>3277</v>
      </c>
      <c r="C1340" s="214">
        <v>0</v>
      </c>
      <c r="D1340" s="214">
        <v>701514.68</v>
      </c>
      <c r="E1340" s="214">
        <v>0</v>
      </c>
    </row>
    <row r="1341" spans="2:5">
      <c r="B1341" s="217" t="s">
        <v>4055</v>
      </c>
      <c r="C1341" s="214">
        <v>0</v>
      </c>
      <c r="D1341" s="214">
        <v>45010000</v>
      </c>
      <c r="E1341" s="214">
        <v>31350128.48</v>
      </c>
    </row>
    <row r="1342" spans="2:5">
      <c r="B1342" s="218" t="s">
        <v>3276</v>
      </c>
      <c r="C1342" s="214">
        <v>0</v>
      </c>
      <c r="D1342" s="214">
        <v>45010000</v>
      </c>
      <c r="E1342" s="214">
        <v>31350128.48</v>
      </c>
    </row>
    <row r="1343" spans="2:5">
      <c r="B1343" s="213" t="s">
        <v>395</v>
      </c>
      <c r="C1343" s="214">
        <v>470308979</v>
      </c>
      <c r="D1343" s="214">
        <v>615243844.93000007</v>
      </c>
      <c r="E1343" s="214">
        <v>262764550.31999999</v>
      </c>
    </row>
    <row r="1344" spans="2:5">
      <c r="B1344" s="215" t="s">
        <v>281</v>
      </c>
      <c r="C1344" s="216">
        <v>446158646</v>
      </c>
      <c r="D1344" s="216">
        <v>458619934.18000007</v>
      </c>
      <c r="E1344" s="216">
        <v>240800639.91999999</v>
      </c>
    </row>
    <row r="1345" spans="2:5">
      <c r="B1345" s="217" t="s">
        <v>3275</v>
      </c>
      <c r="C1345" s="214">
        <v>0</v>
      </c>
      <c r="D1345" s="214">
        <v>1310798.92</v>
      </c>
      <c r="E1345" s="214">
        <v>0</v>
      </c>
    </row>
    <row r="1346" spans="2:5">
      <c r="B1346" s="218" t="s">
        <v>3274</v>
      </c>
      <c r="C1346" s="214">
        <v>0</v>
      </c>
      <c r="D1346" s="214">
        <v>1310798.92</v>
      </c>
      <c r="E1346" s="214">
        <v>0</v>
      </c>
    </row>
    <row r="1347" spans="2:5">
      <c r="B1347" s="217" t="s">
        <v>396</v>
      </c>
      <c r="C1347" s="214">
        <v>28137267</v>
      </c>
      <c r="D1347" s="214">
        <v>21650052.300000001</v>
      </c>
      <c r="E1347" s="214">
        <v>15940278.33</v>
      </c>
    </row>
    <row r="1348" spans="2:5">
      <c r="B1348" s="218" t="s">
        <v>730</v>
      </c>
      <c r="C1348" s="214">
        <v>28137267</v>
      </c>
      <c r="D1348" s="214">
        <v>21650052.300000001</v>
      </c>
      <c r="E1348" s="214">
        <v>15940278.33</v>
      </c>
    </row>
    <row r="1349" spans="2:5">
      <c r="B1349" s="217" t="s">
        <v>3152</v>
      </c>
      <c r="C1349" s="214">
        <v>0</v>
      </c>
      <c r="D1349" s="214">
        <v>39529122.93</v>
      </c>
      <c r="E1349" s="214">
        <v>34809541.549999997</v>
      </c>
    </row>
    <row r="1350" spans="2:5">
      <c r="B1350" s="218" t="s">
        <v>3153</v>
      </c>
      <c r="C1350" s="214">
        <v>0</v>
      </c>
      <c r="D1350" s="214">
        <v>39529122.93</v>
      </c>
      <c r="E1350" s="214">
        <v>34809541.549999997</v>
      </c>
    </row>
    <row r="1351" spans="2:5">
      <c r="B1351" s="217" t="s">
        <v>1248</v>
      </c>
      <c r="C1351" s="214">
        <v>4544666</v>
      </c>
      <c r="D1351" s="214">
        <v>3976582.94</v>
      </c>
      <c r="E1351" s="214">
        <v>1548682.17</v>
      </c>
    </row>
    <row r="1352" spans="2:5">
      <c r="B1352" s="218" t="s">
        <v>1249</v>
      </c>
      <c r="C1352" s="214">
        <v>4544666</v>
      </c>
      <c r="D1352" s="214">
        <v>3976582.94</v>
      </c>
      <c r="E1352" s="214">
        <v>1548682.17</v>
      </c>
    </row>
    <row r="1353" spans="2:5">
      <c r="B1353" s="217" t="s">
        <v>1250</v>
      </c>
      <c r="C1353" s="214">
        <v>6486005</v>
      </c>
      <c r="D1353" s="214">
        <v>4075254.61</v>
      </c>
      <c r="E1353" s="214">
        <v>2254427.0499999998</v>
      </c>
    </row>
    <row r="1354" spans="2:5">
      <c r="B1354" s="218" t="s">
        <v>1251</v>
      </c>
      <c r="C1354" s="214">
        <v>6486005</v>
      </c>
      <c r="D1354" s="214">
        <v>4075254.61</v>
      </c>
      <c r="E1354" s="214">
        <v>2254427.0499999998</v>
      </c>
    </row>
    <row r="1355" spans="2:5">
      <c r="B1355" s="217" t="s">
        <v>1252</v>
      </c>
      <c r="C1355" s="214">
        <v>12178045</v>
      </c>
      <c r="D1355" s="214">
        <v>1</v>
      </c>
      <c r="E1355" s="214">
        <v>0</v>
      </c>
    </row>
    <row r="1356" spans="2:5">
      <c r="B1356" s="218" t="s">
        <v>1253</v>
      </c>
      <c r="C1356" s="214">
        <v>12178045</v>
      </c>
      <c r="D1356" s="214">
        <v>1</v>
      </c>
      <c r="E1356" s="214">
        <v>0</v>
      </c>
    </row>
    <row r="1357" spans="2:5">
      <c r="B1357" s="217" t="s">
        <v>2699</v>
      </c>
      <c r="C1357" s="214">
        <v>4544666</v>
      </c>
      <c r="D1357" s="214">
        <v>2573582.94</v>
      </c>
      <c r="E1357" s="214">
        <v>2573108.23</v>
      </c>
    </row>
    <row r="1358" spans="2:5">
      <c r="B1358" s="218" t="s">
        <v>1254</v>
      </c>
      <c r="C1358" s="214">
        <v>4544666</v>
      </c>
      <c r="D1358" s="214">
        <v>2573582.94</v>
      </c>
      <c r="E1358" s="214">
        <v>2573108.23</v>
      </c>
    </row>
    <row r="1359" spans="2:5">
      <c r="B1359" s="217" t="s">
        <v>1255</v>
      </c>
      <c r="C1359" s="214">
        <v>10913919</v>
      </c>
      <c r="D1359" s="214">
        <v>1</v>
      </c>
      <c r="E1359" s="214">
        <v>0</v>
      </c>
    </row>
    <row r="1360" spans="2:5">
      <c r="B1360" s="218" t="s">
        <v>1256</v>
      </c>
      <c r="C1360" s="214">
        <v>10913919</v>
      </c>
      <c r="D1360" s="214">
        <v>1</v>
      </c>
      <c r="E1360" s="214">
        <v>0</v>
      </c>
    </row>
    <row r="1361" spans="2:5">
      <c r="B1361" s="217" t="s">
        <v>397</v>
      </c>
      <c r="C1361" s="214">
        <v>124911279</v>
      </c>
      <c r="D1361" s="214">
        <v>143174006.65000001</v>
      </c>
      <c r="E1361" s="214">
        <v>50925466.060000002</v>
      </c>
    </row>
    <row r="1362" spans="2:5">
      <c r="B1362" s="218" t="s">
        <v>731</v>
      </c>
      <c r="C1362" s="214">
        <v>124911279</v>
      </c>
      <c r="D1362" s="214">
        <v>143174006.65000001</v>
      </c>
      <c r="E1362" s="214">
        <v>50925466.060000002</v>
      </c>
    </row>
    <row r="1363" spans="2:5">
      <c r="B1363" s="217" t="s">
        <v>1524</v>
      </c>
      <c r="C1363" s="214">
        <v>4735132</v>
      </c>
      <c r="D1363" s="214">
        <v>1</v>
      </c>
      <c r="E1363" s="214">
        <v>0</v>
      </c>
    </row>
    <row r="1364" spans="2:5">
      <c r="B1364" s="218" t="s">
        <v>1525</v>
      </c>
      <c r="C1364" s="214">
        <v>4735132</v>
      </c>
      <c r="D1364" s="214">
        <v>1</v>
      </c>
      <c r="E1364" s="214">
        <v>0</v>
      </c>
    </row>
    <row r="1365" spans="2:5">
      <c r="B1365" s="217" t="s">
        <v>1526</v>
      </c>
      <c r="C1365" s="214">
        <v>6683666</v>
      </c>
      <c r="D1365" s="214">
        <v>1</v>
      </c>
      <c r="E1365" s="214">
        <v>0</v>
      </c>
    </row>
    <row r="1366" spans="2:5">
      <c r="B1366" s="218" t="s">
        <v>1527</v>
      </c>
      <c r="C1366" s="214">
        <v>6683666</v>
      </c>
      <c r="D1366" s="214">
        <v>1</v>
      </c>
      <c r="E1366" s="214">
        <v>0</v>
      </c>
    </row>
    <row r="1367" spans="2:5">
      <c r="B1367" s="217" t="s">
        <v>1528</v>
      </c>
      <c r="C1367" s="214">
        <v>6683666</v>
      </c>
      <c r="D1367" s="214">
        <v>1</v>
      </c>
      <c r="E1367" s="214">
        <v>0</v>
      </c>
    </row>
    <row r="1368" spans="2:5">
      <c r="B1368" s="218" t="s">
        <v>1529</v>
      </c>
      <c r="C1368" s="214">
        <v>6683666</v>
      </c>
      <c r="D1368" s="214">
        <v>1</v>
      </c>
      <c r="E1368" s="214">
        <v>0</v>
      </c>
    </row>
    <row r="1369" spans="2:5">
      <c r="B1369" s="217" t="s">
        <v>1530</v>
      </c>
      <c r="C1369" s="214">
        <v>11127992</v>
      </c>
      <c r="D1369" s="214">
        <v>1</v>
      </c>
      <c r="E1369" s="214">
        <v>0</v>
      </c>
    </row>
    <row r="1370" spans="2:5">
      <c r="B1370" s="218" t="s">
        <v>1531</v>
      </c>
      <c r="C1370" s="214">
        <v>11127992</v>
      </c>
      <c r="D1370" s="214">
        <v>1</v>
      </c>
      <c r="E1370" s="214">
        <v>0</v>
      </c>
    </row>
    <row r="1371" spans="2:5">
      <c r="B1371" s="217" t="s">
        <v>1532</v>
      </c>
      <c r="C1371" s="214">
        <v>6683666</v>
      </c>
      <c r="D1371" s="214">
        <v>751481.37</v>
      </c>
      <c r="E1371" s="214">
        <v>601184.30000000005</v>
      </c>
    </row>
    <row r="1372" spans="2:5">
      <c r="B1372" s="218" t="s">
        <v>1533</v>
      </c>
      <c r="C1372" s="214">
        <v>6683666</v>
      </c>
      <c r="D1372" s="214">
        <v>751481.37</v>
      </c>
      <c r="E1372" s="214">
        <v>601184.30000000005</v>
      </c>
    </row>
    <row r="1373" spans="2:5">
      <c r="B1373" s="217" t="s">
        <v>4054</v>
      </c>
      <c r="C1373" s="214">
        <v>11087637</v>
      </c>
      <c r="D1373" s="214">
        <v>11087637</v>
      </c>
      <c r="E1373" s="214">
        <v>6257667.04</v>
      </c>
    </row>
    <row r="1374" spans="2:5">
      <c r="B1374" s="218" t="s">
        <v>1534</v>
      </c>
      <c r="C1374" s="214">
        <v>11087637</v>
      </c>
      <c r="D1374" s="214">
        <v>11087637</v>
      </c>
      <c r="E1374" s="214">
        <v>6257667.04</v>
      </c>
    </row>
    <row r="1375" spans="2:5">
      <c r="B1375" s="217" t="s">
        <v>2700</v>
      </c>
      <c r="C1375" s="214">
        <v>10000000</v>
      </c>
      <c r="D1375" s="214">
        <v>163429.4</v>
      </c>
      <c r="E1375" s="214">
        <v>0</v>
      </c>
    </row>
    <row r="1376" spans="2:5">
      <c r="B1376" s="218" t="s">
        <v>732</v>
      </c>
      <c r="C1376" s="214">
        <v>10000000</v>
      </c>
      <c r="D1376" s="214">
        <v>163429.4</v>
      </c>
      <c r="E1376" s="214">
        <v>0</v>
      </c>
    </row>
    <row r="1377" spans="2:5">
      <c r="B1377" s="217" t="s">
        <v>1535</v>
      </c>
      <c r="C1377" s="214">
        <v>11087637</v>
      </c>
      <c r="D1377" s="214">
        <v>11087637</v>
      </c>
      <c r="E1377" s="214">
        <v>6257667.0300000003</v>
      </c>
    </row>
    <row r="1378" spans="2:5">
      <c r="B1378" s="218" t="s">
        <v>1536</v>
      </c>
      <c r="C1378" s="214">
        <v>11087637</v>
      </c>
      <c r="D1378" s="214">
        <v>11087637</v>
      </c>
      <c r="E1378" s="214">
        <v>6257667.0300000003</v>
      </c>
    </row>
    <row r="1379" spans="2:5">
      <c r="B1379" s="217" t="s">
        <v>1537</v>
      </c>
      <c r="C1379" s="214">
        <v>11087637</v>
      </c>
      <c r="D1379" s="214">
        <v>6257668</v>
      </c>
      <c r="E1379" s="214">
        <v>6257667.0199999996</v>
      </c>
    </row>
    <row r="1380" spans="2:5">
      <c r="B1380" s="218" t="s">
        <v>1538</v>
      </c>
      <c r="C1380" s="214">
        <v>11087637</v>
      </c>
      <c r="D1380" s="214">
        <v>6257668</v>
      </c>
      <c r="E1380" s="214">
        <v>6257667.0199999996</v>
      </c>
    </row>
    <row r="1381" spans="2:5">
      <c r="B1381" s="217" t="s">
        <v>3518</v>
      </c>
      <c r="C1381" s="214">
        <v>0</v>
      </c>
      <c r="D1381" s="214">
        <v>1322976.29</v>
      </c>
      <c r="E1381" s="214">
        <v>0</v>
      </c>
    </row>
    <row r="1382" spans="2:5">
      <c r="B1382" s="218" t="s">
        <v>3517</v>
      </c>
      <c r="C1382" s="214">
        <v>0</v>
      </c>
      <c r="D1382" s="214">
        <v>1322976.29</v>
      </c>
      <c r="E1382" s="214">
        <v>0</v>
      </c>
    </row>
    <row r="1383" spans="2:5">
      <c r="B1383" s="217" t="s">
        <v>3516</v>
      </c>
      <c r="C1383" s="214">
        <v>0</v>
      </c>
      <c r="D1383" s="214">
        <v>1862443.75</v>
      </c>
      <c r="E1383" s="214">
        <v>0</v>
      </c>
    </row>
    <row r="1384" spans="2:5">
      <c r="B1384" s="218" t="s">
        <v>3515</v>
      </c>
      <c r="C1384" s="214">
        <v>0</v>
      </c>
      <c r="D1384" s="214">
        <v>1862443.75</v>
      </c>
      <c r="E1384" s="214">
        <v>0</v>
      </c>
    </row>
    <row r="1385" spans="2:5">
      <c r="B1385" s="217" t="s">
        <v>398</v>
      </c>
      <c r="C1385" s="214">
        <v>39318264</v>
      </c>
      <c r="D1385" s="214">
        <v>46643702.18</v>
      </c>
      <c r="E1385" s="214">
        <v>34357744.68</v>
      </c>
    </row>
    <row r="1386" spans="2:5">
      <c r="B1386" s="218" t="s">
        <v>733</v>
      </c>
      <c r="C1386" s="214">
        <v>39318264</v>
      </c>
      <c r="D1386" s="214">
        <v>46643702.18</v>
      </c>
      <c r="E1386" s="214">
        <v>34357744.68</v>
      </c>
    </row>
    <row r="1387" spans="2:5">
      <c r="B1387" s="217" t="s">
        <v>399</v>
      </c>
      <c r="C1387" s="214">
        <v>35420433</v>
      </c>
      <c r="D1387" s="214">
        <v>5171198.29</v>
      </c>
      <c r="E1387" s="214">
        <v>1634970.14</v>
      </c>
    </row>
    <row r="1388" spans="2:5">
      <c r="B1388" s="218" t="s">
        <v>734</v>
      </c>
      <c r="C1388" s="214">
        <v>35420433</v>
      </c>
      <c r="D1388" s="214">
        <v>5171198.29</v>
      </c>
      <c r="E1388" s="214">
        <v>1634970.14</v>
      </c>
    </row>
    <row r="1389" spans="2:5">
      <c r="B1389" s="217" t="s">
        <v>2906</v>
      </c>
      <c r="C1389" s="214">
        <v>2435924</v>
      </c>
      <c r="D1389" s="214">
        <v>2435924</v>
      </c>
      <c r="E1389" s="214">
        <v>1400335.08</v>
      </c>
    </row>
    <row r="1390" spans="2:5">
      <c r="B1390" s="218" t="s">
        <v>2907</v>
      </c>
      <c r="C1390" s="214">
        <v>2435924</v>
      </c>
      <c r="D1390" s="214">
        <v>2435924</v>
      </c>
      <c r="E1390" s="214">
        <v>1400335.08</v>
      </c>
    </row>
    <row r="1391" spans="2:5">
      <c r="B1391" s="217" t="s">
        <v>1074</v>
      </c>
      <c r="C1391" s="214">
        <v>62810448</v>
      </c>
      <c r="D1391" s="214">
        <v>86890629.019999996</v>
      </c>
      <c r="E1391" s="214">
        <v>54689603.700000003</v>
      </c>
    </row>
    <row r="1392" spans="2:5">
      <c r="B1392" s="218" t="s">
        <v>1075</v>
      </c>
      <c r="C1392" s="214">
        <v>62810448</v>
      </c>
      <c r="D1392" s="214">
        <v>86890629.019999996</v>
      </c>
      <c r="E1392" s="214">
        <v>54689603.700000003</v>
      </c>
    </row>
    <row r="1393" spans="2:5">
      <c r="B1393" s="217" t="s">
        <v>2608</v>
      </c>
      <c r="C1393" s="214">
        <v>9203989</v>
      </c>
      <c r="D1393" s="214">
        <v>8240839</v>
      </c>
      <c r="E1393" s="214">
        <v>8224999.0499999998</v>
      </c>
    </row>
    <row r="1394" spans="2:5">
      <c r="B1394" s="218" t="s">
        <v>2609</v>
      </c>
      <c r="C1394" s="214">
        <v>9203989</v>
      </c>
      <c r="D1394" s="214">
        <v>8240839</v>
      </c>
      <c r="E1394" s="214">
        <v>8224999.0499999998</v>
      </c>
    </row>
    <row r="1395" spans="2:5">
      <c r="B1395" s="217" t="s">
        <v>2610</v>
      </c>
      <c r="C1395" s="214">
        <v>14759925</v>
      </c>
      <c r="D1395" s="214">
        <v>12177354.42</v>
      </c>
      <c r="E1395" s="214">
        <v>12177062.42</v>
      </c>
    </row>
    <row r="1396" spans="2:5">
      <c r="B1396" s="218" t="s">
        <v>2611</v>
      </c>
      <c r="C1396" s="214">
        <v>14759925</v>
      </c>
      <c r="D1396" s="214">
        <v>12177354.42</v>
      </c>
      <c r="E1396" s="214">
        <v>12177062.42</v>
      </c>
    </row>
    <row r="1397" spans="2:5">
      <c r="B1397" s="217" t="s">
        <v>2908</v>
      </c>
      <c r="C1397" s="214">
        <v>2624537</v>
      </c>
      <c r="D1397" s="214">
        <v>2624537</v>
      </c>
      <c r="E1397" s="214">
        <v>890236.07</v>
      </c>
    </row>
    <row r="1398" spans="2:5">
      <c r="B1398" s="218" t="s">
        <v>2909</v>
      </c>
      <c r="C1398" s="214">
        <v>2624537</v>
      </c>
      <c r="D1398" s="214">
        <v>2624537</v>
      </c>
      <c r="E1398" s="214">
        <v>890236.07</v>
      </c>
    </row>
    <row r="1399" spans="2:5">
      <c r="B1399" s="217" t="s">
        <v>2910</v>
      </c>
      <c r="C1399" s="214">
        <v>4524855</v>
      </c>
      <c r="D1399" s="214">
        <v>0</v>
      </c>
      <c r="E1399" s="214">
        <v>0</v>
      </c>
    </row>
    <row r="1400" spans="2:5">
      <c r="B1400" s="218" t="s">
        <v>2911</v>
      </c>
      <c r="C1400" s="214">
        <v>4524855</v>
      </c>
      <c r="D1400" s="214">
        <v>0</v>
      </c>
      <c r="E1400" s="214">
        <v>0</v>
      </c>
    </row>
    <row r="1401" spans="2:5">
      <c r="B1401" s="217" t="s">
        <v>3726</v>
      </c>
      <c r="C1401" s="214">
        <v>0</v>
      </c>
      <c r="D1401" s="214">
        <v>21445679.169999998</v>
      </c>
      <c r="E1401" s="214">
        <v>0</v>
      </c>
    </row>
    <row r="1402" spans="2:5">
      <c r="B1402" s="218" t="s">
        <v>3725</v>
      </c>
      <c r="C1402" s="214">
        <v>0</v>
      </c>
      <c r="D1402" s="214">
        <v>21445679.169999998</v>
      </c>
      <c r="E1402" s="214">
        <v>0</v>
      </c>
    </row>
    <row r="1403" spans="2:5">
      <c r="B1403" s="217" t="s">
        <v>4269</v>
      </c>
      <c r="C1403" s="214">
        <v>0</v>
      </c>
      <c r="D1403" s="214">
        <v>20000000</v>
      </c>
      <c r="E1403" s="214">
        <v>0</v>
      </c>
    </row>
    <row r="1404" spans="2:5">
      <c r="B1404" s="218" t="s">
        <v>4268</v>
      </c>
      <c r="C1404" s="214">
        <v>0</v>
      </c>
      <c r="D1404" s="214">
        <v>20000000</v>
      </c>
      <c r="E1404" s="214">
        <v>0</v>
      </c>
    </row>
    <row r="1405" spans="2:5">
      <c r="B1405" s="217" t="s">
        <v>2912</v>
      </c>
      <c r="C1405" s="214">
        <v>2084940</v>
      </c>
      <c r="D1405" s="214">
        <v>2084940</v>
      </c>
      <c r="E1405" s="214">
        <v>0</v>
      </c>
    </row>
    <row r="1406" spans="2:5">
      <c r="B1406" s="218" t="s">
        <v>2913</v>
      </c>
      <c r="C1406" s="214">
        <v>2084940</v>
      </c>
      <c r="D1406" s="214">
        <v>2084940</v>
      </c>
      <c r="E1406" s="214">
        <v>0</v>
      </c>
    </row>
    <row r="1407" spans="2:5">
      <c r="B1407" s="217" t="s">
        <v>2914</v>
      </c>
      <c r="C1407" s="214">
        <v>2082451</v>
      </c>
      <c r="D1407" s="214">
        <v>2082451</v>
      </c>
      <c r="E1407" s="214">
        <v>0</v>
      </c>
    </row>
    <row r="1408" spans="2:5">
      <c r="B1408" s="218" t="s">
        <v>2915</v>
      </c>
      <c r="C1408" s="214">
        <v>2082451</v>
      </c>
      <c r="D1408" s="214">
        <v>2082451</v>
      </c>
      <c r="E1408" s="214">
        <v>0</v>
      </c>
    </row>
    <row r="1409" spans="2:5">
      <c r="B1409" s="215" t="s">
        <v>283</v>
      </c>
      <c r="C1409" s="216">
        <v>24150333</v>
      </c>
      <c r="D1409" s="216">
        <v>156623910.75</v>
      </c>
      <c r="E1409" s="216">
        <v>21963910.399999999</v>
      </c>
    </row>
    <row r="1410" spans="2:5">
      <c r="B1410" s="217" t="s">
        <v>1257</v>
      </c>
      <c r="C1410" s="214">
        <v>24150333</v>
      </c>
      <c r="D1410" s="214">
        <v>21963910.75</v>
      </c>
      <c r="E1410" s="214">
        <v>21963910.399999999</v>
      </c>
    </row>
    <row r="1411" spans="2:5">
      <c r="B1411" s="218" t="s">
        <v>1258</v>
      </c>
      <c r="C1411" s="214">
        <v>24150333</v>
      </c>
      <c r="D1411" s="214">
        <v>21963910.75</v>
      </c>
      <c r="E1411" s="214">
        <v>21963910.399999999</v>
      </c>
    </row>
    <row r="1412" spans="2:5">
      <c r="B1412" s="217" t="s">
        <v>3154</v>
      </c>
      <c r="C1412" s="214">
        <v>0</v>
      </c>
      <c r="D1412" s="214">
        <v>28900000</v>
      </c>
      <c r="E1412" s="214">
        <v>0</v>
      </c>
    </row>
    <row r="1413" spans="2:5">
      <c r="B1413" s="218" t="s">
        <v>3155</v>
      </c>
      <c r="C1413" s="214">
        <v>0</v>
      </c>
      <c r="D1413" s="214">
        <v>28900000</v>
      </c>
      <c r="E1413" s="214">
        <v>0</v>
      </c>
    </row>
    <row r="1414" spans="2:5">
      <c r="B1414" s="217" t="s">
        <v>3192</v>
      </c>
      <c r="C1414" s="214">
        <v>0</v>
      </c>
      <c r="D1414" s="214">
        <v>105760000</v>
      </c>
      <c r="E1414" s="214">
        <v>0</v>
      </c>
    </row>
    <row r="1415" spans="2:5">
      <c r="B1415" s="218" t="s">
        <v>3191</v>
      </c>
      <c r="C1415" s="214">
        <v>0</v>
      </c>
      <c r="D1415" s="214">
        <v>105760000</v>
      </c>
      <c r="E1415" s="214">
        <v>0</v>
      </c>
    </row>
    <row r="1416" spans="2:5">
      <c r="B1416" s="213" t="s">
        <v>291</v>
      </c>
      <c r="C1416" s="214">
        <v>1296462000</v>
      </c>
      <c r="D1416" s="214">
        <v>1732499668.5800002</v>
      </c>
      <c r="E1416" s="214">
        <v>1026914394.64</v>
      </c>
    </row>
    <row r="1417" spans="2:5">
      <c r="B1417" s="215" t="s">
        <v>281</v>
      </c>
      <c r="C1417" s="216">
        <v>984999597</v>
      </c>
      <c r="D1417" s="216">
        <v>1461037265.5800002</v>
      </c>
      <c r="E1417" s="216">
        <v>925667691.61000001</v>
      </c>
    </row>
    <row r="1418" spans="2:5">
      <c r="B1418" s="217" t="s">
        <v>1259</v>
      </c>
      <c r="C1418" s="214">
        <v>12313456</v>
      </c>
      <c r="D1418" s="214">
        <v>5234553.75</v>
      </c>
      <c r="E1418" s="214">
        <v>5234553.75</v>
      </c>
    </row>
    <row r="1419" spans="2:5">
      <c r="B1419" s="218" t="s">
        <v>1260</v>
      </c>
      <c r="C1419" s="214">
        <v>12313456</v>
      </c>
      <c r="D1419" s="214">
        <v>5234553.75</v>
      </c>
      <c r="E1419" s="214">
        <v>5234553.75</v>
      </c>
    </row>
    <row r="1420" spans="2:5">
      <c r="B1420" s="217" t="s">
        <v>1261</v>
      </c>
      <c r="C1420" s="214">
        <v>6558125</v>
      </c>
      <c r="D1420" s="214">
        <v>5493029.75</v>
      </c>
      <c r="E1420" s="214">
        <v>4960604.17</v>
      </c>
    </row>
    <row r="1421" spans="2:5">
      <c r="B1421" s="218" t="s">
        <v>1262</v>
      </c>
      <c r="C1421" s="214">
        <v>6558125</v>
      </c>
      <c r="D1421" s="214">
        <v>5493029.75</v>
      </c>
      <c r="E1421" s="214">
        <v>4960604.17</v>
      </c>
    </row>
    <row r="1422" spans="2:5">
      <c r="B1422" s="217" t="s">
        <v>1539</v>
      </c>
      <c r="C1422" s="214">
        <v>6731551</v>
      </c>
      <c r="D1422" s="214">
        <v>6176551</v>
      </c>
      <c r="E1422" s="214">
        <v>2433350.79</v>
      </c>
    </row>
    <row r="1423" spans="2:5">
      <c r="B1423" s="218" t="s">
        <v>1540</v>
      </c>
      <c r="C1423" s="214">
        <v>6731551</v>
      </c>
      <c r="D1423" s="214">
        <v>6176551</v>
      </c>
      <c r="E1423" s="214">
        <v>2433350.79</v>
      </c>
    </row>
    <row r="1424" spans="2:5">
      <c r="B1424" s="217" t="s">
        <v>4053</v>
      </c>
      <c r="C1424" s="214">
        <v>0</v>
      </c>
      <c r="D1424" s="214">
        <v>4423724.32</v>
      </c>
      <c r="E1424" s="214">
        <v>0</v>
      </c>
    </row>
    <row r="1425" spans="2:5">
      <c r="B1425" s="218" t="s">
        <v>3218</v>
      </c>
      <c r="C1425" s="214">
        <v>0</v>
      </c>
      <c r="D1425" s="214">
        <v>4423724.32</v>
      </c>
      <c r="E1425" s="214">
        <v>0</v>
      </c>
    </row>
    <row r="1426" spans="2:5">
      <c r="B1426" s="217" t="s">
        <v>1541</v>
      </c>
      <c r="C1426" s="214">
        <v>11208701</v>
      </c>
      <c r="D1426" s="214">
        <v>9649001</v>
      </c>
      <c r="E1426" s="214">
        <v>4132698.02</v>
      </c>
    </row>
    <row r="1427" spans="2:5">
      <c r="B1427" s="218" t="s">
        <v>1542</v>
      </c>
      <c r="C1427" s="214">
        <v>11208701</v>
      </c>
      <c r="D1427" s="214">
        <v>9649001</v>
      </c>
      <c r="E1427" s="214">
        <v>4132698.02</v>
      </c>
    </row>
    <row r="1428" spans="2:5">
      <c r="B1428" s="217" t="s">
        <v>1543</v>
      </c>
      <c r="C1428" s="214">
        <v>4768626</v>
      </c>
      <c r="D1428" s="214">
        <v>0</v>
      </c>
      <c r="E1428" s="214">
        <v>0</v>
      </c>
    </row>
    <row r="1429" spans="2:5">
      <c r="B1429" s="218" t="s">
        <v>1544</v>
      </c>
      <c r="C1429" s="214">
        <v>4768626</v>
      </c>
      <c r="D1429" s="214">
        <v>0</v>
      </c>
      <c r="E1429" s="214">
        <v>0</v>
      </c>
    </row>
    <row r="1430" spans="2:5">
      <c r="B1430" s="217" t="s">
        <v>1545</v>
      </c>
      <c r="C1430" s="214">
        <v>6731551</v>
      </c>
      <c r="D1430" s="214">
        <v>1</v>
      </c>
      <c r="E1430" s="214">
        <v>0</v>
      </c>
    </row>
    <row r="1431" spans="2:5">
      <c r="B1431" s="218" t="s">
        <v>1546</v>
      </c>
      <c r="C1431" s="214">
        <v>6731551</v>
      </c>
      <c r="D1431" s="214">
        <v>1</v>
      </c>
      <c r="E1431" s="214">
        <v>0</v>
      </c>
    </row>
    <row r="1432" spans="2:5">
      <c r="B1432" s="217" t="s">
        <v>1547</v>
      </c>
      <c r="C1432" s="214">
        <v>6731551</v>
      </c>
      <c r="D1432" s="214">
        <v>1</v>
      </c>
      <c r="E1432" s="214">
        <v>0</v>
      </c>
    </row>
    <row r="1433" spans="2:5">
      <c r="B1433" s="218" t="s">
        <v>1548</v>
      </c>
      <c r="C1433" s="214">
        <v>6731551</v>
      </c>
      <c r="D1433" s="214">
        <v>1</v>
      </c>
      <c r="E1433" s="214">
        <v>0</v>
      </c>
    </row>
    <row r="1434" spans="2:5">
      <c r="B1434" s="217" t="s">
        <v>1549</v>
      </c>
      <c r="C1434" s="214">
        <v>11208701</v>
      </c>
      <c r="D1434" s="214">
        <v>1</v>
      </c>
      <c r="E1434" s="214">
        <v>0</v>
      </c>
    </row>
    <row r="1435" spans="2:5">
      <c r="B1435" s="218" t="s">
        <v>1550</v>
      </c>
      <c r="C1435" s="214">
        <v>11208701</v>
      </c>
      <c r="D1435" s="214">
        <v>1</v>
      </c>
      <c r="E1435" s="214">
        <v>0</v>
      </c>
    </row>
    <row r="1436" spans="2:5">
      <c r="B1436" s="217" t="s">
        <v>2701</v>
      </c>
      <c r="C1436" s="214">
        <v>6731551</v>
      </c>
      <c r="D1436" s="214">
        <v>6199851</v>
      </c>
      <c r="E1436" s="214">
        <v>2473275.46</v>
      </c>
    </row>
    <row r="1437" spans="2:5">
      <c r="B1437" s="218" t="s">
        <v>1551</v>
      </c>
      <c r="C1437" s="214">
        <v>6731551</v>
      </c>
      <c r="D1437" s="214">
        <v>6199851</v>
      </c>
      <c r="E1437" s="214">
        <v>2473275.46</v>
      </c>
    </row>
    <row r="1438" spans="2:5">
      <c r="B1438" s="217" t="s">
        <v>1552</v>
      </c>
      <c r="C1438" s="214">
        <v>4768626</v>
      </c>
      <c r="D1438" s="214">
        <v>1</v>
      </c>
      <c r="E1438" s="214">
        <v>0</v>
      </c>
    </row>
    <row r="1439" spans="2:5">
      <c r="B1439" s="218" t="s">
        <v>1553</v>
      </c>
      <c r="C1439" s="214">
        <v>4768626</v>
      </c>
      <c r="D1439" s="214">
        <v>1</v>
      </c>
      <c r="E1439" s="214">
        <v>0</v>
      </c>
    </row>
    <row r="1440" spans="2:5">
      <c r="B1440" s="217" t="s">
        <v>1554</v>
      </c>
      <c r="C1440" s="214">
        <v>4768626</v>
      </c>
      <c r="D1440" s="214">
        <v>1915952</v>
      </c>
      <c r="E1440" s="214">
        <v>1532759.31</v>
      </c>
    </row>
    <row r="1441" spans="2:5">
      <c r="B1441" s="218" t="s">
        <v>1555</v>
      </c>
      <c r="C1441" s="214">
        <v>4768626</v>
      </c>
      <c r="D1441" s="214">
        <v>1915952</v>
      </c>
      <c r="E1441" s="214">
        <v>1532759.31</v>
      </c>
    </row>
    <row r="1442" spans="2:5">
      <c r="B1442" s="217" t="s">
        <v>1556</v>
      </c>
      <c r="C1442" s="214">
        <v>6731551</v>
      </c>
      <c r="D1442" s="214">
        <v>3091561</v>
      </c>
      <c r="E1442" s="214">
        <v>2473275.4500000002</v>
      </c>
    </row>
    <row r="1443" spans="2:5">
      <c r="B1443" s="218" t="s">
        <v>1557</v>
      </c>
      <c r="C1443" s="214">
        <v>6731551</v>
      </c>
      <c r="D1443" s="214">
        <v>3091561</v>
      </c>
      <c r="E1443" s="214">
        <v>2473275.4500000002</v>
      </c>
    </row>
    <row r="1444" spans="2:5">
      <c r="B1444" s="217" t="s">
        <v>4052</v>
      </c>
      <c r="C1444" s="214">
        <v>6731551</v>
      </c>
      <c r="D1444" s="214">
        <v>6065851</v>
      </c>
      <c r="E1444" s="214">
        <v>2369364.58</v>
      </c>
    </row>
    <row r="1445" spans="2:5">
      <c r="B1445" s="218" t="s">
        <v>1558</v>
      </c>
      <c r="C1445" s="214">
        <v>6731551</v>
      </c>
      <c r="D1445" s="214">
        <v>6065851</v>
      </c>
      <c r="E1445" s="214">
        <v>2369364.58</v>
      </c>
    </row>
    <row r="1446" spans="2:5">
      <c r="B1446" s="217" t="s">
        <v>400</v>
      </c>
      <c r="C1446" s="214">
        <v>5279492</v>
      </c>
      <c r="D1446" s="214">
        <v>1</v>
      </c>
      <c r="E1446" s="214">
        <v>0</v>
      </c>
    </row>
    <row r="1447" spans="2:5">
      <c r="B1447" s="218" t="s">
        <v>735</v>
      </c>
      <c r="C1447" s="214">
        <v>5279492</v>
      </c>
      <c r="D1447" s="214">
        <v>1</v>
      </c>
      <c r="E1447" s="214">
        <v>0</v>
      </c>
    </row>
    <row r="1448" spans="2:5">
      <c r="B1448" s="217" t="s">
        <v>401</v>
      </c>
      <c r="C1448" s="214">
        <v>8454073</v>
      </c>
      <c r="D1448" s="214">
        <v>11806184.57</v>
      </c>
      <c r="E1448" s="214">
        <v>10901802.290000001</v>
      </c>
    </row>
    <row r="1449" spans="2:5">
      <c r="B1449" s="218" t="s">
        <v>736</v>
      </c>
      <c r="C1449" s="214">
        <v>3685447</v>
      </c>
      <c r="D1449" s="214">
        <v>9525358.5700000003</v>
      </c>
      <c r="E1449" s="214">
        <v>9405333.8100000005</v>
      </c>
    </row>
    <row r="1450" spans="2:5">
      <c r="B1450" s="218" t="s">
        <v>1559</v>
      </c>
      <c r="C1450" s="214">
        <v>4768626</v>
      </c>
      <c r="D1450" s="214">
        <v>2280826</v>
      </c>
      <c r="E1450" s="214">
        <v>1496468.48</v>
      </c>
    </row>
    <row r="1451" spans="2:5">
      <c r="B1451" s="217" t="s">
        <v>4051</v>
      </c>
      <c r="C1451" s="214">
        <v>16041156</v>
      </c>
      <c r="D1451" s="214">
        <v>165894350.16</v>
      </c>
      <c r="E1451" s="214">
        <v>121836073.25</v>
      </c>
    </row>
    <row r="1452" spans="2:5">
      <c r="B1452" s="218" t="s">
        <v>737</v>
      </c>
      <c r="C1452" s="214">
        <v>16041156</v>
      </c>
      <c r="D1452" s="214">
        <v>165894350.16</v>
      </c>
      <c r="E1452" s="214">
        <v>121836073.25</v>
      </c>
    </row>
    <row r="1453" spans="2:5">
      <c r="B1453" s="217" t="s">
        <v>4050</v>
      </c>
      <c r="C1453" s="214">
        <v>0</v>
      </c>
      <c r="D1453" s="214">
        <v>5739821.8600000003</v>
      </c>
      <c r="E1453" s="214">
        <v>0</v>
      </c>
    </row>
    <row r="1454" spans="2:5">
      <c r="B1454" s="218" t="s">
        <v>3217</v>
      </c>
      <c r="C1454" s="214">
        <v>0</v>
      </c>
      <c r="D1454" s="214">
        <v>5739821.8600000003</v>
      </c>
      <c r="E1454" s="214">
        <v>0</v>
      </c>
    </row>
    <row r="1455" spans="2:5">
      <c r="B1455" s="217" t="s">
        <v>4049</v>
      </c>
      <c r="C1455" s="214">
        <v>6731551</v>
      </c>
      <c r="D1455" s="214">
        <v>6065851</v>
      </c>
      <c r="E1455" s="214">
        <v>2415894.04</v>
      </c>
    </row>
    <row r="1456" spans="2:5">
      <c r="B1456" s="218" t="s">
        <v>1560</v>
      </c>
      <c r="C1456" s="214">
        <v>6731551</v>
      </c>
      <c r="D1456" s="214">
        <v>6065851</v>
      </c>
      <c r="E1456" s="214">
        <v>2415894.04</v>
      </c>
    </row>
    <row r="1457" spans="2:5">
      <c r="B1457" s="217" t="s">
        <v>1908</v>
      </c>
      <c r="C1457" s="214">
        <v>23939986</v>
      </c>
      <c r="D1457" s="214">
        <v>37249052</v>
      </c>
      <c r="E1457" s="214">
        <v>5799241.1299999999</v>
      </c>
    </row>
    <row r="1458" spans="2:5">
      <c r="B1458" s="218" t="s">
        <v>1909</v>
      </c>
      <c r="C1458" s="214">
        <v>23939986</v>
      </c>
      <c r="D1458" s="214">
        <v>37249052</v>
      </c>
      <c r="E1458" s="214">
        <v>5799241.1299999999</v>
      </c>
    </row>
    <row r="1459" spans="2:5">
      <c r="B1459" s="217" t="s">
        <v>1561</v>
      </c>
      <c r="C1459" s="214">
        <v>6731551</v>
      </c>
      <c r="D1459" s="214">
        <v>1</v>
      </c>
      <c r="E1459" s="214">
        <v>0</v>
      </c>
    </row>
    <row r="1460" spans="2:5">
      <c r="B1460" s="218" t="s">
        <v>1562</v>
      </c>
      <c r="C1460" s="214">
        <v>6731551</v>
      </c>
      <c r="D1460" s="214">
        <v>1</v>
      </c>
      <c r="E1460" s="214">
        <v>0</v>
      </c>
    </row>
    <row r="1461" spans="2:5">
      <c r="B1461" s="217" t="s">
        <v>1563</v>
      </c>
      <c r="C1461" s="214">
        <v>4768626</v>
      </c>
      <c r="D1461" s="214">
        <v>4280826</v>
      </c>
      <c r="E1461" s="214">
        <v>1496468.48</v>
      </c>
    </row>
    <row r="1462" spans="2:5">
      <c r="B1462" s="218" t="s">
        <v>1564</v>
      </c>
      <c r="C1462" s="214">
        <v>4768626</v>
      </c>
      <c r="D1462" s="214">
        <v>4280826</v>
      </c>
      <c r="E1462" s="214">
        <v>1496468.48</v>
      </c>
    </row>
    <row r="1463" spans="2:5">
      <c r="B1463" s="217" t="s">
        <v>1565</v>
      </c>
      <c r="C1463" s="214">
        <v>4768626</v>
      </c>
      <c r="D1463" s="214">
        <v>4292426</v>
      </c>
      <c r="E1463" s="214">
        <v>1764383.58</v>
      </c>
    </row>
    <row r="1464" spans="2:5">
      <c r="B1464" s="218" t="s">
        <v>1566</v>
      </c>
      <c r="C1464" s="214">
        <v>4768626</v>
      </c>
      <c r="D1464" s="214">
        <v>4292426</v>
      </c>
      <c r="E1464" s="214">
        <v>1764383.58</v>
      </c>
    </row>
    <row r="1465" spans="2:5">
      <c r="B1465" s="217" t="s">
        <v>1567</v>
      </c>
      <c r="C1465" s="214">
        <v>4768626</v>
      </c>
      <c r="D1465" s="214">
        <v>1</v>
      </c>
      <c r="E1465" s="214">
        <v>0</v>
      </c>
    </row>
    <row r="1466" spans="2:5">
      <c r="B1466" s="218" t="s">
        <v>1568</v>
      </c>
      <c r="C1466" s="214">
        <v>4768626</v>
      </c>
      <c r="D1466" s="214">
        <v>1</v>
      </c>
      <c r="E1466" s="214">
        <v>0</v>
      </c>
    </row>
    <row r="1467" spans="2:5">
      <c r="B1467" s="217" t="s">
        <v>1569</v>
      </c>
      <c r="C1467" s="214">
        <v>6731551</v>
      </c>
      <c r="D1467" s="214">
        <v>6057651</v>
      </c>
      <c r="E1467" s="214">
        <v>2791627.53</v>
      </c>
    </row>
    <row r="1468" spans="2:5">
      <c r="B1468" s="218" t="s">
        <v>1570</v>
      </c>
      <c r="C1468" s="214">
        <v>6731551</v>
      </c>
      <c r="D1468" s="214">
        <v>6057651</v>
      </c>
      <c r="E1468" s="214">
        <v>2791627.53</v>
      </c>
    </row>
    <row r="1469" spans="2:5">
      <c r="B1469" s="217" t="s">
        <v>1571</v>
      </c>
      <c r="C1469" s="214">
        <v>4768626</v>
      </c>
      <c r="D1469" s="214">
        <v>1</v>
      </c>
      <c r="E1469" s="214">
        <v>0</v>
      </c>
    </row>
    <row r="1470" spans="2:5">
      <c r="B1470" s="218" t="s">
        <v>1572</v>
      </c>
      <c r="C1470" s="214">
        <v>4768626</v>
      </c>
      <c r="D1470" s="214">
        <v>1</v>
      </c>
      <c r="E1470" s="214">
        <v>0</v>
      </c>
    </row>
    <row r="1471" spans="2:5">
      <c r="B1471" s="217" t="s">
        <v>4048</v>
      </c>
      <c r="C1471" s="214">
        <v>4768626</v>
      </c>
      <c r="D1471" s="214">
        <v>1</v>
      </c>
      <c r="E1471" s="214">
        <v>0</v>
      </c>
    </row>
    <row r="1472" spans="2:5">
      <c r="B1472" s="218" t="s">
        <v>1573</v>
      </c>
      <c r="C1472" s="214">
        <v>4768626</v>
      </c>
      <c r="D1472" s="214">
        <v>1</v>
      </c>
      <c r="E1472" s="214">
        <v>0</v>
      </c>
    </row>
    <row r="1473" spans="2:5">
      <c r="B1473" s="217" t="s">
        <v>402</v>
      </c>
      <c r="C1473" s="214">
        <v>47602869</v>
      </c>
      <c r="D1473" s="214">
        <v>26140912.34</v>
      </c>
      <c r="E1473" s="214">
        <v>16946165.219999999</v>
      </c>
    </row>
    <row r="1474" spans="2:5">
      <c r="B1474" s="218" t="s">
        <v>738</v>
      </c>
      <c r="C1474" s="214">
        <v>47602869</v>
      </c>
      <c r="D1474" s="214">
        <v>26140912.34</v>
      </c>
      <c r="E1474" s="214">
        <v>16946165.219999999</v>
      </c>
    </row>
    <row r="1475" spans="2:5">
      <c r="B1475" s="217" t="s">
        <v>1574</v>
      </c>
      <c r="C1475" s="214">
        <v>4768626</v>
      </c>
      <c r="D1475" s="214">
        <v>1</v>
      </c>
      <c r="E1475" s="214">
        <v>0</v>
      </c>
    </row>
    <row r="1476" spans="2:5">
      <c r="B1476" s="218" t="s">
        <v>1575</v>
      </c>
      <c r="C1476" s="214">
        <v>4768626</v>
      </c>
      <c r="D1476" s="214">
        <v>1</v>
      </c>
      <c r="E1476" s="214">
        <v>0</v>
      </c>
    </row>
    <row r="1477" spans="2:5">
      <c r="B1477" s="217" t="s">
        <v>1576</v>
      </c>
      <c r="C1477" s="214">
        <v>4768626</v>
      </c>
      <c r="D1477" s="214">
        <v>1</v>
      </c>
      <c r="E1477" s="214">
        <v>0</v>
      </c>
    </row>
    <row r="1478" spans="2:5">
      <c r="B1478" s="218" t="s">
        <v>1577</v>
      </c>
      <c r="C1478" s="214">
        <v>4768626</v>
      </c>
      <c r="D1478" s="214">
        <v>1</v>
      </c>
      <c r="E1478" s="214">
        <v>0</v>
      </c>
    </row>
    <row r="1479" spans="2:5">
      <c r="B1479" s="217" t="s">
        <v>1578</v>
      </c>
      <c r="C1479" s="214">
        <v>6731551</v>
      </c>
      <c r="D1479" s="214">
        <v>1</v>
      </c>
      <c r="E1479" s="214">
        <v>0</v>
      </c>
    </row>
    <row r="1480" spans="2:5">
      <c r="B1480" s="218" t="s">
        <v>1579</v>
      </c>
      <c r="C1480" s="214">
        <v>6731551</v>
      </c>
      <c r="D1480" s="214">
        <v>1</v>
      </c>
      <c r="E1480" s="214">
        <v>0</v>
      </c>
    </row>
    <row r="1481" spans="2:5">
      <c r="B1481" s="217" t="s">
        <v>1580</v>
      </c>
      <c r="C1481" s="214">
        <v>11208701</v>
      </c>
      <c r="D1481" s="214">
        <v>1</v>
      </c>
      <c r="E1481" s="214">
        <v>0</v>
      </c>
    </row>
    <row r="1482" spans="2:5">
      <c r="B1482" s="218" t="s">
        <v>1581</v>
      </c>
      <c r="C1482" s="214">
        <v>11208701</v>
      </c>
      <c r="D1482" s="214">
        <v>1</v>
      </c>
      <c r="E1482" s="214">
        <v>0</v>
      </c>
    </row>
    <row r="1483" spans="2:5">
      <c r="B1483" s="217" t="s">
        <v>1582</v>
      </c>
      <c r="C1483" s="214">
        <v>6731551</v>
      </c>
      <c r="D1483" s="214">
        <v>1816560.41</v>
      </c>
      <c r="E1483" s="214">
        <v>1816558.88</v>
      </c>
    </row>
    <row r="1484" spans="2:5">
      <c r="B1484" s="218" t="s">
        <v>1583</v>
      </c>
      <c r="C1484" s="214">
        <v>6731551</v>
      </c>
      <c r="D1484" s="214">
        <v>1816560.41</v>
      </c>
      <c r="E1484" s="214">
        <v>1816558.88</v>
      </c>
    </row>
    <row r="1485" spans="2:5">
      <c r="B1485" s="217" t="s">
        <v>1584</v>
      </c>
      <c r="C1485" s="214">
        <v>6731551</v>
      </c>
      <c r="D1485" s="214">
        <v>1</v>
      </c>
      <c r="E1485" s="214">
        <v>0</v>
      </c>
    </row>
    <row r="1486" spans="2:5">
      <c r="B1486" s="218" t="s">
        <v>1585</v>
      </c>
      <c r="C1486" s="214">
        <v>6731551</v>
      </c>
      <c r="D1486" s="214">
        <v>1</v>
      </c>
      <c r="E1486" s="214">
        <v>0</v>
      </c>
    </row>
    <row r="1487" spans="2:5">
      <c r="B1487" s="217" t="s">
        <v>4267</v>
      </c>
      <c r="C1487" s="214">
        <v>0</v>
      </c>
      <c r="D1487" s="214">
        <v>30000000</v>
      </c>
      <c r="E1487" s="214">
        <v>30000000</v>
      </c>
    </row>
    <row r="1488" spans="2:5">
      <c r="B1488" s="218" t="s">
        <v>4266</v>
      </c>
      <c r="C1488" s="214">
        <v>0</v>
      </c>
      <c r="D1488" s="214">
        <v>30000000</v>
      </c>
      <c r="E1488" s="214">
        <v>30000000</v>
      </c>
    </row>
    <row r="1489" spans="2:5">
      <c r="B1489" s="217" t="s">
        <v>1586</v>
      </c>
      <c r="C1489" s="214">
        <v>4768626</v>
      </c>
      <c r="D1489" s="214">
        <v>1</v>
      </c>
      <c r="E1489" s="214">
        <v>0</v>
      </c>
    </row>
    <row r="1490" spans="2:5">
      <c r="B1490" s="218" t="s">
        <v>1587</v>
      </c>
      <c r="C1490" s="214">
        <v>4768626</v>
      </c>
      <c r="D1490" s="214">
        <v>1</v>
      </c>
      <c r="E1490" s="214">
        <v>0</v>
      </c>
    </row>
    <row r="1491" spans="2:5">
      <c r="B1491" s="217" t="s">
        <v>1588</v>
      </c>
      <c r="C1491" s="214">
        <v>6731551</v>
      </c>
      <c r="D1491" s="214">
        <v>1705488</v>
      </c>
      <c r="E1491" s="214">
        <v>0</v>
      </c>
    </row>
    <row r="1492" spans="2:5">
      <c r="B1492" s="218" t="s">
        <v>1589</v>
      </c>
      <c r="C1492" s="214">
        <v>6731551</v>
      </c>
      <c r="D1492" s="214">
        <v>1705488</v>
      </c>
      <c r="E1492" s="214">
        <v>0</v>
      </c>
    </row>
    <row r="1493" spans="2:5">
      <c r="B1493" s="217" t="s">
        <v>4047</v>
      </c>
      <c r="C1493" s="214">
        <v>9743844</v>
      </c>
      <c r="D1493" s="214">
        <v>7000000</v>
      </c>
      <c r="E1493" s="214">
        <v>0</v>
      </c>
    </row>
    <row r="1494" spans="2:5">
      <c r="B1494" s="218" t="s">
        <v>2916</v>
      </c>
      <c r="C1494" s="214">
        <v>9743844</v>
      </c>
      <c r="D1494" s="214">
        <v>7000000</v>
      </c>
      <c r="E1494" s="214">
        <v>0</v>
      </c>
    </row>
    <row r="1495" spans="2:5">
      <c r="B1495" s="217" t="s">
        <v>1590</v>
      </c>
      <c r="C1495" s="214">
        <v>4768626</v>
      </c>
      <c r="D1495" s="214">
        <v>101</v>
      </c>
      <c r="E1495" s="214">
        <v>0</v>
      </c>
    </row>
    <row r="1496" spans="2:5">
      <c r="B1496" s="218" t="s">
        <v>1591</v>
      </c>
      <c r="C1496" s="214">
        <v>4768626</v>
      </c>
      <c r="D1496" s="214">
        <v>101</v>
      </c>
      <c r="E1496" s="214">
        <v>0</v>
      </c>
    </row>
    <row r="1497" spans="2:5">
      <c r="B1497" s="217" t="s">
        <v>2917</v>
      </c>
      <c r="C1497" s="214">
        <v>7762336</v>
      </c>
      <c r="D1497" s="214">
        <v>1</v>
      </c>
      <c r="E1497" s="214">
        <v>0</v>
      </c>
    </row>
    <row r="1498" spans="2:5">
      <c r="B1498" s="218" t="s">
        <v>2918</v>
      </c>
      <c r="C1498" s="214">
        <v>7762336</v>
      </c>
      <c r="D1498" s="214">
        <v>1</v>
      </c>
      <c r="E1498" s="214">
        <v>0</v>
      </c>
    </row>
    <row r="1499" spans="2:5">
      <c r="B1499" s="217" t="s">
        <v>2919</v>
      </c>
      <c r="C1499" s="214">
        <v>10870412</v>
      </c>
      <c r="D1499" s="214">
        <v>2</v>
      </c>
      <c r="E1499" s="214">
        <v>0</v>
      </c>
    </row>
    <row r="1500" spans="2:5">
      <c r="B1500" s="218" t="s">
        <v>4215</v>
      </c>
      <c r="C1500" s="214">
        <v>10870412</v>
      </c>
      <c r="D1500" s="214">
        <v>2</v>
      </c>
      <c r="E1500" s="214">
        <v>0</v>
      </c>
    </row>
    <row r="1501" spans="2:5">
      <c r="B1501" s="217" t="s">
        <v>2612</v>
      </c>
      <c r="C1501" s="214">
        <v>11025199</v>
      </c>
      <c r="D1501" s="214">
        <v>11025199</v>
      </c>
      <c r="E1501" s="214">
        <v>10473939</v>
      </c>
    </row>
    <row r="1502" spans="2:5">
      <c r="B1502" s="218" t="s">
        <v>2613</v>
      </c>
      <c r="C1502" s="214">
        <v>11025199</v>
      </c>
      <c r="D1502" s="214">
        <v>11025199</v>
      </c>
      <c r="E1502" s="214">
        <v>10473939</v>
      </c>
    </row>
    <row r="1503" spans="2:5">
      <c r="B1503" s="217" t="s">
        <v>3628</v>
      </c>
      <c r="C1503" s="214">
        <v>0</v>
      </c>
      <c r="D1503" s="214">
        <v>1993399.79</v>
      </c>
      <c r="E1503" s="214">
        <v>0</v>
      </c>
    </row>
    <row r="1504" spans="2:5">
      <c r="B1504" s="218" t="s">
        <v>3627</v>
      </c>
      <c r="C1504" s="214">
        <v>0</v>
      </c>
      <c r="D1504" s="214">
        <v>1993399.79</v>
      </c>
      <c r="E1504" s="214">
        <v>0</v>
      </c>
    </row>
    <row r="1505" spans="2:5">
      <c r="B1505" s="217" t="s">
        <v>3309</v>
      </c>
      <c r="C1505" s="214">
        <v>0</v>
      </c>
      <c r="D1505" s="214">
        <v>74646837.359999999</v>
      </c>
      <c r="E1505" s="214">
        <v>62950838.039999999</v>
      </c>
    </row>
    <row r="1506" spans="2:5">
      <c r="B1506" s="218" t="s">
        <v>3308</v>
      </c>
      <c r="C1506" s="214">
        <v>0</v>
      </c>
      <c r="D1506" s="214">
        <v>74646837.359999999</v>
      </c>
      <c r="E1506" s="214">
        <v>62950838.039999999</v>
      </c>
    </row>
    <row r="1507" spans="2:5">
      <c r="B1507" s="217" t="s">
        <v>2920</v>
      </c>
      <c r="C1507" s="214">
        <v>2000469</v>
      </c>
      <c r="D1507" s="214">
        <v>100469</v>
      </c>
      <c r="E1507" s="214">
        <v>0</v>
      </c>
    </row>
    <row r="1508" spans="2:5">
      <c r="B1508" s="218" t="s">
        <v>2921</v>
      </c>
      <c r="C1508" s="214">
        <v>2000469</v>
      </c>
      <c r="D1508" s="214">
        <v>100469</v>
      </c>
      <c r="E1508" s="214">
        <v>0</v>
      </c>
    </row>
    <row r="1509" spans="2:5">
      <c r="B1509" s="217" t="s">
        <v>403</v>
      </c>
      <c r="C1509" s="214">
        <v>8433540</v>
      </c>
      <c r="D1509" s="214">
        <v>9709274.3000000007</v>
      </c>
      <c r="E1509" s="214">
        <v>7694784.4000000004</v>
      </c>
    </row>
    <row r="1510" spans="2:5">
      <c r="B1510" s="218" t="s">
        <v>739</v>
      </c>
      <c r="C1510" s="214">
        <v>8433540</v>
      </c>
      <c r="D1510" s="214">
        <v>9709274.3000000007</v>
      </c>
      <c r="E1510" s="214">
        <v>7694784.4000000004</v>
      </c>
    </row>
    <row r="1511" spans="2:5">
      <c r="B1511" s="217" t="s">
        <v>404</v>
      </c>
      <c r="C1511" s="214">
        <v>54219027</v>
      </c>
      <c r="D1511" s="214">
        <v>155986721.74000001</v>
      </c>
      <c r="E1511" s="214">
        <v>126425828.11</v>
      </c>
    </row>
    <row r="1512" spans="2:5">
      <c r="B1512" s="218" t="s">
        <v>740</v>
      </c>
      <c r="C1512" s="214">
        <v>54219027</v>
      </c>
      <c r="D1512" s="214">
        <v>155986721.74000001</v>
      </c>
      <c r="E1512" s="214">
        <v>126425828.11</v>
      </c>
    </row>
    <row r="1513" spans="2:5">
      <c r="B1513" s="217" t="s">
        <v>2614</v>
      </c>
      <c r="C1513" s="214">
        <v>128185261</v>
      </c>
      <c r="D1513" s="214">
        <v>110759424.38999999</v>
      </c>
      <c r="E1513" s="214">
        <v>109915190.75999999</v>
      </c>
    </row>
    <row r="1514" spans="2:5">
      <c r="B1514" s="218" t="s">
        <v>2615</v>
      </c>
      <c r="C1514" s="214">
        <v>128185261</v>
      </c>
      <c r="D1514" s="214">
        <v>110759424.38999999</v>
      </c>
      <c r="E1514" s="214">
        <v>109915190.75999999</v>
      </c>
    </row>
    <row r="1515" spans="2:5">
      <c r="B1515" s="217" t="s">
        <v>2616</v>
      </c>
      <c r="C1515" s="214">
        <v>76402553</v>
      </c>
      <c r="D1515" s="214">
        <v>61905744</v>
      </c>
      <c r="E1515" s="214">
        <v>57837272.010000005</v>
      </c>
    </row>
    <row r="1516" spans="2:5">
      <c r="B1516" s="218" t="s">
        <v>2617</v>
      </c>
      <c r="C1516" s="214">
        <v>76402553</v>
      </c>
      <c r="D1516" s="214">
        <v>61905744</v>
      </c>
      <c r="E1516" s="214">
        <v>57837272.010000005</v>
      </c>
    </row>
    <row r="1517" spans="2:5">
      <c r="B1517" s="217" t="s">
        <v>2922</v>
      </c>
      <c r="C1517" s="214">
        <v>2631585</v>
      </c>
      <c r="D1517" s="214">
        <v>1</v>
      </c>
      <c r="E1517" s="214">
        <v>0</v>
      </c>
    </row>
    <row r="1518" spans="2:5">
      <c r="B1518" s="218" t="s">
        <v>2923</v>
      </c>
      <c r="C1518" s="214">
        <v>2631585</v>
      </c>
      <c r="D1518" s="214">
        <v>1</v>
      </c>
      <c r="E1518" s="214">
        <v>0</v>
      </c>
    </row>
    <row r="1519" spans="2:5">
      <c r="B1519" s="217" t="s">
        <v>405</v>
      </c>
      <c r="C1519" s="214">
        <v>22813453</v>
      </c>
      <c r="D1519" s="214">
        <v>1</v>
      </c>
      <c r="E1519" s="214">
        <v>0</v>
      </c>
    </row>
    <row r="1520" spans="2:5">
      <c r="B1520" s="218" t="s">
        <v>741</v>
      </c>
      <c r="C1520" s="214">
        <v>22813453</v>
      </c>
      <c r="D1520" s="214">
        <v>1</v>
      </c>
      <c r="E1520" s="214">
        <v>0</v>
      </c>
    </row>
    <row r="1521" spans="2:5">
      <c r="B1521" s="217" t="s">
        <v>3156</v>
      </c>
      <c r="C1521" s="214">
        <v>0</v>
      </c>
      <c r="D1521" s="214">
        <v>63664644.479999997</v>
      </c>
      <c r="E1521" s="214">
        <v>36090066.549999997</v>
      </c>
    </row>
    <row r="1522" spans="2:5">
      <c r="B1522" s="218" t="s">
        <v>3157</v>
      </c>
      <c r="C1522" s="214">
        <v>0</v>
      </c>
      <c r="D1522" s="214">
        <v>63664644.479999997</v>
      </c>
      <c r="E1522" s="214">
        <v>36090066.549999997</v>
      </c>
    </row>
    <row r="1523" spans="2:5">
      <c r="B1523" s="217" t="s">
        <v>2924</v>
      </c>
      <c r="C1523" s="214">
        <v>6305735</v>
      </c>
      <c r="D1523" s="214">
        <v>2</v>
      </c>
      <c r="E1523" s="214">
        <v>0</v>
      </c>
    </row>
    <row r="1524" spans="2:5">
      <c r="B1524" s="218" t="s">
        <v>2925</v>
      </c>
      <c r="C1524" s="214">
        <v>6305735</v>
      </c>
      <c r="D1524" s="214">
        <v>2</v>
      </c>
      <c r="E1524" s="214">
        <v>0</v>
      </c>
    </row>
    <row r="1525" spans="2:5">
      <c r="B1525" s="217" t="s">
        <v>406</v>
      </c>
      <c r="C1525" s="214">
        <v>86642840</v>
      </c>
      <c r="D1525" s="214">
        <v>60373156</v>
      </c>
      <c r="E1525" s="214">
        <v>60371550.100000001</v>
      </c>
    </row>
    <row r="1526" spans="2:5">
      <c r="B1526" s="218" t="s">
        <v>742</v>
      </c>
      <c r="C1526" s="214">
        <v>86642840</v>
      </c>
      <c r="D1526" s="214">
        <v>60373156</v>
      </c>
      <c r="E1526" s="214">
        <v>60371550.100000001</v>
      </c>
    </row>
    <row r="1527" spans="2:5">
      <c r="B1527" s="217" t="s">
        <v>2926</v>
      </c>
      <c r="C1527" s="214">
        <v>6767707</v>
      </c>
      <c r="D1527" s="214">
        <v>1</v>
      </c>
      <c r="E1527" s="214">
        <v>0</v>
      </c>
    </row>
    <row r="1528" spans="2:5">
      <c r="B1528" s="218" t="s">
        <v>2927</v>
      </c>
      <c r="C1528" s="214">
        <v>6767707</v>
      </c>
      <c r="D1528" s="214">
        <v>1</v>
      </c>
      <c r="E1528" s="214">
        <v>0</v>
      </c>
    </row>
    <row r="1529" spans="2:5">
      <c r="B1529" s="217" t="s">
        <v>2928</v>
      </c>
      <c r="C1529" s="214">
        <v>13525671</v>
      </c>
      <c r="D1529" s="214">
        <v>20000002</v>
      </c>
      <c r="E1529" s="214">
        <v>15094490.34</v>
      </c>
    </row>
    <row r="1530" spans="2:5">
      <c r="B1530" s="218" t="s">
        <v>2929</v>
      </c>
      <c r="C1530" s="214">
        <v>13525671</v>
      </c>
      <c r="D1530" s="214">
        <v>20000002</v>
      </c>
      <c r="E1530" s="214">
        <v>15094490.34</v>
      </c>
    </row>
    <row r="1531" spans="2:5">
      <c r="B1531" s="217" t="s">
        <v>3514</v>
      </c>
      <c r="C1531" s="214">
        <v>0</v>
      </c>
      <c r="D1531" s="214">
        <v>1332377.8899999999</v>
      </c>
      <c r="E1531" s="214">
        <v>0</v>
      </c>
    </row>
    <row r="1532" spans="2:5">
      <c r="B1532" s="218" t="s">
        <v>3513</v>
      </c>
      <c r="C1532" s="214">
        <v>0</v>
      </c>
      <c r="D1532" s="214">
        <v>1332377.8899999999</v>
      </c>
      <c r="E1532" s="214">
        <v>0</v>
      </c>
    </row>
    <row r="1533" spans="2:5">
      <c r="B1533" s="217" t="s">
        <v>4046</v>
      </c>
      <c r="C1533" s="214">
        <v>0</v>
      </c>
      <c r="D1533" s="214">
        <v>1332377.8899999999</v>
      </c>
      <c r="E1533" s="214">
        <v>0</v>
      </c>
    </row>
    <row r="1534" spans="2:5">
      <c r="B1534" s="218" t="s">
        <v>3512</v>
      </c>
      <c r="C1534" s="214">
        <v>0</v>
      </c>
      <c r="D1534" s="214">
        <v>1332377.8899999999</v>
      </c>
      <c r="E1534" s="214">
        <v>0</v>
      </c>
    </row>
    <row r="1535" spans="2:5">
      <c r="B1535" s="217" t="s">
        <v>2930</v>
      </c>
      <c r="C1535" s="214">
        <v>5324643</v>
      </c>
      <c r="D1535" s="214">
        <v>5028412</v>
      </c>
      <c r="E1535" s="214">
        <v>5028411</v>
      </c>
    </row>
    <row r="1536" spans="2:5">
      <c r="B1536" s="218" t="s">
        <v>2931</v>
      </c>
      <c r="C1536" s="214">
        <v>5324643</v>
      </c>
      <c r="D1536" s="214">
        <v>5028412</v>
      </c>
      <c r="E1536" s="214">
        <v>5028411</v>
      </c>
    </row>
    <row r="1537" spans="2:5">
      <c r="B1537" s="217" t="s">
        <v>3511</v>
      </c>
      <c r="C1537" s="214">
        <v>0</v>
      </c>
      <c r="D1537" s="214">
        <v>1332377.8899999999</v>
      </c>
      <c r="E1537" s="214">
        <v>0</v>
      </c>
    </row>
    <row r="1538" spans="2:5">
      <c r="B1538" s="218" t="s">
        <v>3510</v>
      </c>
      <c r="C1538" s="214">
        <v>0</v>
      </c>
      <c r="D1538" s="214">
        <v>1332377.8899999999</v>
      </c>
      <c r="E1538" s="214">
        <v>0</v>
      </c>
    </row>
    <row r="1539" spans="2:5">
      <c r="B1539" s="217" t="s">
        <v>4045</v>
      </c>
      <c r="C1539" s="214">
        <v>0</v>
      </c>
      <c r="D1539" s="214">
        <v>1875829.6</v>
      </c>
      <c r="E1539" s="214">
        <v>0</v>
      </c>
    </row>
    <row r="1540" spans="2:5">
      <c r="B1540" s="218" t="s">
        <v>3509</v>
      </c>
      <c r="C1540" s="214">
        <v>0</v>
      </c>
      <c r="D1540" s="214">
        <v>1875829.6</v>
      </c>
      <c r="E1540" s="214">
        <v>0</v>
      </c>
    </row>
    <row r="1541" spans="2:5">
      <c r="B1541" s="217" t="s">
        <v>407</v>
      </c>
      <c r="C1541" s="214">
        <v>9341726</v>
      </c>
      <c r="D1541" s="214">
        <v>27590818.98</v>
      </c>
      <c r="E1541" s="214">
        <v>23728271.329999998</v>
      </c>
    </row>
    <row r="1542" spans="2:5">
      <c r="B1542" s="218" t="s">
        <v>743</v>
      </c>
      <c r="C1542" s="214">
        <v>9341726</v>
      </c>
      <c r="D1542" s="214">
        <v>27590818.98</v>
      </c>
      <c r="E1542" s="214">
        <v>23728271.329999998</v>
      </c>
    </row>
    <row r="1543" spans="2:5">
      <c r="B1543" s="217" t="s">
        <v>3508</v>
      </c>
      <c r="C1543" s="214">
        <v>0</v>
      </c>
      <c r="D1543" s="214">
        <v>1332377.8899999999</v>
      </c>
      <c r="E1543" s="214">
        <v>0</v>
      </c>
    </row>
    <row r="1544" spans="2:5">
      <c r="B1544" s="218" t="s">
        <v>3507</v>
      </c>
      <c r="C1544" s="214">
        <v>0</v>
      </c>
      <c r="D1544" s="214">
        <v>1332377.8899999999</v>
      </c>
      <c r="E1544" s="214">
        <v>0</v>
      </c>
    </row>
    <row r="1545" spans="2:5">
      <c r="B1545" s="217" t="s">
        <v>3506</v>
      </c>
      <c r="C1545" s="214">
        <v>0</v>
      </c>
      <c r="D1545" s="214">
        <v>3114233.87</v>
      </c>
      <c r="E1545" s="214">
        <v>0</v>
      </c>
    </row>
    <row r="1546" spans="2:5">
      <c r="B1546" s="218" t="s">
        <v>3505</v>
      </c>
      <c r="C1546" s="214">
        <v>0</v>
      </c>
      <c r="D1546" s="214">
        <v>3114233.87</v>
      </c>
      <c r="E1546" s="214">
        <v>0</v>
      </c>
    </row>
    <row r="1547" spans="2:5">
      <c r="B1547" s="217" t="s">
        <v>3504</v>
      </c>
      <c r="C1547" s="214">
        <v>0</v>
      </c>
      <c r="D1547" s="214">
        <v>3114233.87</v>
      </c>
      <c r="E1547" s="214">
        <v>0</v>
      </c>
    </row>
    <row r="1548" spans="2:5">
      <c r="B1548" s="218" t="s">
        <v>3503</v>
      </c>
      <c r="C1548" s="214">
        <v>0</v>
      </c>
      <c r="D1548" s="214">
        <v>3114233.87</v>
      </c>
      <c r="E1548" s="214">
        <v>0</v>
      </c>
    </row>
    <row r="1549" spans="2:5">
      <c r="B1549" s="217" t="s">
        <v>2932</v>
      </c>
      <c r="C1549" s="214">
        <v>20271026</v>
      </c>
      <c r="D1549" s="214">
        <v>13095511</v>
      </c>
      <c r="E1549" s="214">
        <v>13095509.050000001</v>
      </c>
    </row>
    <row r="1550" spans="2:5">
      <c r="B1550" s="218" t="s">
        <v>2933</v>
      </c>
      <c r="C1550" s="214">
        <v>20271026</v>
      </c>
      <c r="D1550" s="214">
        <v>13095511</v>
      </c>
      <c r="E1550" s="214">
        <v>13095509.050000001</v>
      </c>
    </row>
    <row r="1551" spans="2:5">
      <c r="B1551" s="217" t="s">
        <v>408</v>
      </c>
      <c r="C1551" s="214">
        <v>12921512</v>
      </c>
      <c r="D1551" s="214">
        <v>1719426</v>
      </c>
      <c r="E1551" s="214">
        <v>0</v>
      </c>
    </row>
    <row r="1552" spans="2:5">
      <c r="B1552" s="218" t="s">
        <v>744</v>
      </c>
      <c r="C1552" s="214">
        <v>12921512</v>
      </c>
      <c r="D1552" s="214">
        <v>1719426</v>
      </c>
      <c r="E1552" s="214">
        <v>0</v>
      </c>
    </row>
    <row r="1553" spans="2:5">
      <c r="B1553" s="217" t="s">
        <v>3110</v>
      </c>
      <c r="C1553" s="214">
        <v>0</v>
      </c>
      <c r="D1553" s="214">
        <v>62951108.869999997</v>
      </c>
      <c r="E1553" s="214">
        <v>62951107.869999997</v>
      </c>
    </row>
    <row r="1554" spans="2:5">
      <c r="B1554" s="218" t="s">
        <v>3111</v>
      </c>
      <c r="C1554" s="214">
        <v>0</v>
      </c>
      <c r="D1554" s="214">
        <v>62951108.869999997</v>
      </c>
      <c r="E1554" s="214">
        <v>62951107.869999997</v>
      </c>
    </row>
    <row r="1555" spans="2:5">
      <c r="B1555" s="217" t="s">
        <v>409</v>
      </c>
      <c r="C1555" s="214">
        <v>120530102</v>
      </c>
      <c r="D1555" s="214">
        <v>94885886.189999998</v>
      </c>
      <c r="E1555" s="214">
        <v>59189842.030000001</v>
      </c>
    </row>
    <row r="1556" spans="2:5">
      <c r="B1556" s="218" t="s">
        <v>745</v>
      </c>
      <c r="C1556" s="214">
        <v>120530102</v>
      </c>
      <c r="D1556" s="214">
        <v>94885886.189999998</v>
      </c>
      <c r="E1556" s="214">
        <v>59189842.030000001</v>
      </c>
    </row>
    <row r="1557" spans="2:5">
      <c r="B1557" s="217" t="s">
        <v>3112</v>
      </c>
      <c r="C1557" s="214">
        <v>0</v>
      </c>
      <c r="D1557" s="214">
        <v>145000001</v>
      </c>
      <c r="E1557" s="214">
        <v>0</v>
      </c>
    </row>
    <row r="1558" spans="2:5">
      <c r="B1558" s="218" t="s">
        <v>3113</v>
      </c>
      <c r="C1558" s="214">
        <v>0</v>
      </c>
      <c r="D1558" s="214">
        <v>145000001</v>
      </c>
      <c r="E1558" s="214">
        <v>0</v>
      </c>
    </row>
    <row r="1559" spans="2:5">
      <c r="B1559" s="217" t="s">
        <v>1076</v>
      </c>
      <c r="C1559" s="214">
        <v>70732021</v>
      </c>
      <c r="D1559" s="214">
        <v>167415065.78000003</v>
      </c>
      <c r="E1559" s="214">
        <v>53442495.089999996</v>
      </c>
    </row>
    <row r="1560" spans="2:5">
      <c r="B1560" s="218" t="s">
        <v>1077</v>
      </c>
      <c r="C1560" s="214">
        <v>70732021</v>
      </c>
      <c r="D1560" s="214">
        <v>167415065.78000003</v>
      </c>
      <c r="E1560" s="214">
        <v>53442495.089999996</v>
      </c>
    </row>
    <row r="1561" spans="2:5">
      <c r="B1561" s="217" t="s">
        <v>3158</v>
      </c>
      <c r="C1561" s="214">
        <v>0</v>
      </c>
      <c r="D1561" s="214">
        <v>3453032.64</v>
      </c>
      <c r="E1561" s="214">
        <v>0</v>
      </c>
    </row>
    <row r="1562" spans="2:5">
      <c r="B1562" s="218" t="s">
        <v>3159</v>
      </c>
      <c r="C1562" s="214">
        <v>0</v>
      </c>
      <c r="D1562" s="214">
        <v>3453032.64</v>
      </c>
      <c r="E1562" s="214">
        <v>0</v>
      </c>
    </row>
    <row r="1563" spans="2:5">
      <c r="B1563" s="215" t="s">
        <v>283</v>
      </c>
      <c r="C1563" s="216">
        <v>311462403</v>
      </c>
      <c r="D1563" s="216">
        <v>271462403</v>
      </c>
      <c r="E1563" s="216">
        <v>101246703.03</v>
      </c>
    </row>
    <row r="1564" spans="2:5">
      <c r="B1564" s="217" t="s">
        <v>4044</v>
      </c>
      <c r="C1564" s="214">
        <v>311462403</v>
      </c>
      <c r="D1564" s="214">
        <v>271462403</v>
      </c>
      <c r="E1564" s="214">
        <v>101246703.03</v>
      </c>
    </row>
    <row r="1565" spans="2:5">
      <c r="B1565" s="218" t="s">
        <v>2618</v>
      </c>
      <c r="C1565" s="214">
        <v>311462403</v>
      </c>
      <c r="D1565" s="214">
        <v>271462403</v>
      </c>
      <c r="E1565" s="214">
        <v>101246703.03</v>
      </c>
    </row>
    <row r="1566" spans="2:5">
      <c r="B1566" s="213" t="s">
        <v>410</v>
      </c>
      <c r="C1566" s="214">
        <v>1084167292</v>
      </c>
      <c r="D1566" s="214">
        <v>2114702878.45</v>
      </c>
      <c r="E1566" s="214">
        <v>1792271669.5600002</v>
      </c>
    </row>
    <row r="1567" spans="2:5">
      <c r="B1567" s="215" t="s">
        <v>281</v>
      </c>
      <c r="C1567" s="216">
        <v>639694336</v>
      </c>
      <c r="D1567" s="216">
        <v>852696266.92999995</v>
      </c>
      <c r="E1567" s="216">
        <v>586689301.70000005</v>
      </c>
    </row>
    <row r="1568" spans="2:5">
      <c r="B1568" s="217" t="s">
        <v>411</v>
      </c>
      <c r="C1568" s="214">
        <v>48144998</v>
      </c>
      <c r="D1568" s="214">
        <v>0</v>
      </c>
      <c r="E1568" s="214">
        <v>0</v>
      </c>
    </row>
    <row r="1569" spans="2:5">
      <c r="B1569" s="218" t="s">
        <v>746</v>
      </c>
      <c r="C1569" s="214">
        <v>48144998</v>
      </c>
      <c r="D1569" s="214">
        <v>0</v>
      </c>
      <c r="E1569" s="214">
        <v>0</v>
      </c>
    </row>
    <row r="1570" spans="2:5">
      <c r="B1570" s="217" t="s">
        <v>412</v>
      </c>
      <c r="C1570" s="214">
        <v>53842756</v>
      </c>
      <c r="D1570" s="214">
        <v>48827756</v>
      </c>
      <c r="E1570" s="214">
        <v>31902598.710000001</v>
      </c>
    </row>
    <row r="1571" spans="2:5">
      <c r="B1571" s="218" t="s">
        <v>747</v>
      </c>
      <c r="C1571" s="214">
        <v>53842756</v>
      </c>
      <c r="D1571" s="214">
        <v>48827756</v>
      </c>
      <c r="E1571" s="214">
        <v>31902598.710000001</v>
      </c>
    </row>
    <row r="1572" spans="2:5">
      <c r="B1572" s="217" t="s">
        <v>1263</v>
      </c>
      <c r="C1572" s="214">
        <v>6606206</v>
      </c>
      <c r="D1572" s="214">
        <v>1.83</v>
      </c>
      <c r="E1572" s="214">
        <v>0</v>
      </c>
    </row>
    <row r="1573" spans="2:5">
      <c r="B1573" s="218" t="s">
        <v>1264</v>
      </c>
      <c r="C1573" s="214">
        <v>6606206</v>
      </c>
      <c r="D1573" s="214">
        <v>1.83</v>
      </c>
      <c r="E1573" s="214">
        <v>0</v>
      </c>
    </row>
    <row r="1574" spans="2:5">
      <c r="B1574" s="217" t="s">
        <v>1265</v>
      </c>
      <c r="C1574" s="214">
        <v>4628889</v>
      </c>
      <c r="D1574" s="214">
        <v>1.95</v>
      </c>
      <c r="E1574" s="214">
        <v>0</v>
      </c>
    </row>
    <row r="1575" spans="2:5">
      <c r="B1575" s="218" t="s">
        <v>1266</v>
      </c>
      <c r="C1575" s="214">
        <v>4628889</v>
      </c>
      <c r="D1575" s="214">
        <v>1.95</v>
      </c>
      <c r="E1575" s="214">
        <v>0</v>
      </c>
    </row>
    <row r="1576" spans="2:5">
      <c r="B1576" s="217" t="s">
        <v>4043</v>
      </c>
      <c r="C1576" s="214">
        <v>16215887</v>
      </c>
      <c r="D1576" s="214">
        <v>83768108.329999998</v>
      </c>
      <c r="E1576" s="214">
        <v>11029465.84</v>
      </c>
    </row>
    <row r="1577" spans="2:5">
      <c r="B1577" s="218" t="s">
        <v>2619</v>
      </c>
      <c r="C1577" s="214">
        <v>16215887</v>
      </c>
      <c r="D1577" s="214">
        <v>83768108.329999998</v>
      </c>
      <c r="E1577" s="214">
        <v>11029465.84</v>
      </c>
    </row>
    <row r="1578" spans="2:5">
      <c r="B1578" s="217" t="s">
        <v>1267</v>
      </c>
      <c r="C1578" s="214">
        <v>4628889</v>
      </c>
      <c r="D1578" s="214">
        <v>1.95</v>
      </c>
      <c r="E1578" s="214">
        <v>0</v>
      </c>
    </row>
    <row r="1579" spans="2:5">
      <c r="B1579" s="218" t="s">
        <v>1268</v>
      </c>
      <c r="C1579" s="214">
        <v>4628889</v>
      </c>
      <c r="D1579" s="214">
        <v>1.95</v>
      </c>
      <c r="E1579" s="214">
        <v>0</v>
      </c>
    </row>
    <row r="1580" spans="2:5">
      <c r="B1580" s="217" t="s">
        <v>1269</v>
      </c>
      <c r="C1580" s="214">
        <v>4628889</v>
      </c>
      <c r="D1580" s="214">
        <v>5207500.2</v>
      </c>
      <c r="E1580" s="214">
        <v>0</v>
      </c>
    </row>
    <row r="1581" spans="2:5">
      <c r="B1581" s="218" t="s">
        <v>1270</v>
      </c>
      <c r="C1581" s="214">
        <v>4628889</v>
      </c>
      <c r="D1581" s="214">
        <v>5207500.2</v>
      </c>
      <c r="E1581" s="214">
        <v>0</v>
      </c>
    </row>
    <row r="1582" spans="2:5">
      <c r="B1582" s="217" t="s">
        <v>1271</v>
      </c>
      <c r="C1582" s="214">
        <v>11116179</v>
      </c>
      <c r="D1582" s="214">
        <v>1.37</v>
      </c>
      <c r="E1582" s="214">
        <v>0</v>
      </c>
    </row>
    <row r="1583" spans="2:5">
      <c r="B1583" s="218" t="s">
        <v>1272</v>
      </c>
      <c r="C1583" s="214">
        <v>11116179</v>
      </c>
      <c r="D1583" s="214">
        <v>1.37</v>
      </c>
      <c r="E1583" s="214">
        <v>0</v>
      </c>
    </row>
    <row r="1584" spans="2:5">
      <c r="B1584" s="217" t="s">
        <v>1273</v>
      </c>
      <c r="C1584" s="214">
        <v>4628889</v>
      </c>
      <c r="D1584" s="214">
        <v>1.95</v>
      </c>
      <c r="E1584" s="214">
        <v>0</v>
      </c>
    </row>
    <row r="1585" spans="2:5">
      <c r="B1585" s="218" t="s">
        <v>1274</v>
      </c>
      <c r="C1585" s="214">
        <v>4628889</v>
      </c>
      <c r="D1585" s="214">
        <v>1.95</v>
      </c>
      <c r="E1585" s="214">
        <v>0</v>
      </c>
    </row>
    <row r="1586" spans="2:5">
      <c r="B1586" s="217" t="s">
        <v>4042</v>
      </c>
      <c r="C1586" s="214">
        <v>6606206</v>
      </c>
      <c r="D1586" s="214">
        <v>1.83</v>
      </c>
      <c r="E1586" s="214">
        <v>0</v>
      </c>
    </row>
    <row r="1587" spans="2:5">
      <c r="B1587" s="218" t="s">
        <v>1275</v>
      </c>
      <c r="C1587" s="214">
        <v>6606206</v>
      </c>
      <c r="D1587" s="214">
        <v>1.83</v>
      </c>
      <c r="E1587" s="214">
        <v>0</v>
      </c>
    </row>
    <row r="1588" spans="2:5">
      <c r="B1588" s="217" t="s">
        <v>2702</v>
      </c>
      <c r="C1588" s="214">
        <v>15283509</v>
      </c>
      <c r="D1588" s="214">
        <v>70401437</v>
      </c>
      <c r="E1588" s="214">
        <v>39184123.109999999</v>
      </c>
    </row>
    <row r="1589" spans="2:5">
      <c r="B1589" s="218" t="s">
        <v>749</v>
      </c>
      <c r="C1589" s="214">
        <v>15283509</v>
      </c>
      <c r="D1589" s="214">
        <v>70401437</v>
      </c>
      <c r="E1589" s="214">
        <v>39184123.109999999</v>
      </c>
    </row>
    <row r="1590" spans="2:5">
      <c r="B1590" s="217" t="s">
        <v>1276</v>
      </c>
      <c r="C1590" s="214">
        <v>4628889</v>
      </c>
      <c r="D1590" s="214">
        <v>1.95</v>
      </c>
      <c r="E1590" s="214">
        <v>0</v>
      </c>
    </row>
    <row r="1591" spans="2:5">
      <c r="B1591" s="218" t="s">
        <v>1277</v>
      </c>
      <c r="C1591" s="214">
        <v>4628889</v>
      </c>
      <c r="D1591" s="214">
        <v>1.95</v>
      </c>
      <c r="E1591" s="214">
        <v>0</v>
      </c>
    </row>
    <row r="1592" spans="2:5">
      <c r="B1592" s="217" t="s">
        <v>3692</v>
      </c>
      <c r="C1592" s="214">
        <v>0</v>
      </c>
      <c r="D1592" s="214">
        <v>59213587.549999997</v>
      </c>
      <c r="E1592" s="214">
        <v>59213587.549999997</v>
      </c>
    </row>
    <row r="1593" spans="2:5">
      <c r="B1593" s="218" t="s">
        <v>3691</v>
      </c>
      <c r="C1593" s="214">
        <v>0</v>
      </c>
      <c r="D1593" s="214">
        <v>59213587.549999997</v>
      </c>
      <c r="E1593" s="214">
        <v>59213587.549999997</v>
      </c>
    </row>
    <row r="1594" spans="2:5">
      <c r="B1594" s="217" t="s">
        <v>414</v>
      </c>
      <c r="C1594" s="214">
        <v>2462758</v>
      </c>
      <c r="D1594" s="214">
        <v>16674946.49</v>
      </c>
      <c r="E1594" s="214">
        <v>14623978.300000001</v>
      </c>
    </row>
    <row r="1595" spans="2:5">
      <c r="B1595" s="218" t="s">
        <v>750</v>
      </c>
      <c r="C1595" s="214">
        <v>2462758</v>
      </c>
      <c r="D1595" s="214">
        <v>16674946.49</v>
      </c>
      <c r="E1595" s="214">
        <v>14623978.300000001</v>
      </c>
    </row>
    <row r="1596" spans="2:5">
      <c r="B1596" s="217" t="s">
        <v>1010</v>
      </c>
      <c r="C1596" s="214">
        <v>22919703</v>
      </c>
      <c r="D1596" s="214">
        <v>138919703</v>
      </c>
      <c r="E1596" s="214">
        <v>138919703</v>
      </c>
    </row>
    <row r="1597" spans="2:5">
      <c r="B1597" s="218" t="s">
        <v>1011</v>
      </c>
      <c r="C1597" s="214">
        <v>22919703</v>
      </c>
      <c r="D1597" s="214">
        <v>138919703</v>
      </c>
      <c r="E1597" s="214">
        <v>138919703</v>
      </c>
    </row>
    <row r="1598" spans="2:5">
      <c r="B1598" s="217" t="s">
        <v>1012</v>
      </c>
      <c r="C1598" s="214">
        <v>40346822</v>
      </c>
      <c r="D1598" s="214">
        <v>42811486</v>
      </c>
      <c r="E1598" s="214">
        <v>42811486</v>
      </c>
    </row>
    <row r="1599" spans="2:5">
      <c r="B1599" s="218" t="s">
        <v>1013</v>
      </c>
      <c r="C1599" s="214">
        <v>40346822</v>
      </c>
      <c r="D1599" s="214">
        <v>42811486</v>
      </c>
      <c r="E1599" s="214">
        <v>42811486</v>
      </c>
    </row>
    <row r="1600" spans="2:5">
      <c r="B1600" s="217" t="s">
        <v>1014</v>
      </c>
      <c r="C1600" s="214">
        <v>17015757</v>
      </c>
      <c r="D1600" s="214">
        <v>20932802</v>
      </c>
      <c r="E1600" s="214">
        <v>20932802</v>
      </c>
    </row>
    <row r="1601" spans="2:5">
      <c r="B1601" s="218" t="s">
        <v>1015</v>
      </c>
      <c r="C1601" s="214">
        <v>17015757</v>
      </c>
      <c r="D1601" s="214">
        <v>20932802</v>
      </c>
      <c r="E1601" s="214">
        <v>20932802</v>
      </c>
    </row>
    <row r="1602" spans="2:5">
      <c r="B1602" s="217" t="s">
        <v>415</v>
      </c>
      <c r="C1602" s="214">
        <v>3944668</v>
      </c>
      <c r="D1602" s="214">
        <v>9174076.1500000004</v>
      </c>
      <c r="E1602" s="214">
        <v>0</v>
      </c>
    </row>
    <row r="1603" spans="2:5">
      <c r="B1603" s="218" t="s">
        <v>751</v>
      </c>
      <c r="C1603" s="214">
        <v>3944668</v>
      </c>
      <c r="D1603" s="214">
        <v>9174076.1500000004</v>
      </c>
      <c r="E1603" s="214">
        <v>0</v>
      </c>
    </row>
    <row r="1604" spans="2:5">
      <c r="B1604" s="217" t="s">
        <v>4035</v>
      </c>
      <c r="C1604" s="214">
        <v>12356357</v>
      </c>
      <c r="D1604" s="214">
        <v>5830571</v>
      </c>
      <c r="E1604" s="214">
        <v>5830571</v>
      </c>
    </row>
    <row r="1605" spans="2:5">
      <c r="B1605" s="218" t="s">
        <v>1016</v>
      </c>
      <c r="C1605" s="214">
        <v>12356357</v>
      </c>
      <c r="D1605" s="214">
        <v>5830571</v>
      </c>
      <c r="E1605" s="214">
        <v>5830571</v>
      </c>
    </row>
    <row r="1606" spans="2:5">
      <c r="B1606" s="217" t="s">
        <v>1017</v>
      </c>
      <c r="C1606" s="214">
        <v>610441</v>
      </c>
      <c r="D1606" s="214">
        <v>610441</v>
      </c>
      <c r="E1606" s="214">
        <v>0</v>
      </c>
    </row>
    <row r="1607" spans="2:5">
      <c r="B1607" s="218" t="s">
        <v>1018</v>
      </c>
      <c r="C1607" s="214">
        <v>610441</v>
      </c>
      <c r="D1607" s="214">
        <v>610441</v>
      </c>
      <c r="E1607" s="214">
        <v>0</v>
      </c>
    </row>
    <row r="1608" spans="2:5">
      <c r="B1608" s="217" t="s">
        <v>4041</v>
      </c>
      <c r="C1608" s="214">
        <v>0</v>
      </c>
      <c r="D1608" s="214">
        <v>9996385.5500000007</v>
      </c>
      <c r="E1608" s="214">
        <v>8334827.7999999998</v>
      </c>
    </row>
    <row r="1609" spans="2:5">
      <c r="B1609" s="218" t="s">
        <v>3752</v>
      </c>
      <c r="C1609" s="214">
        <v>0</v>
      </c>
      <c r="D1609" s="214">
        <v>1688596.83</v>
      </c>
      <c r="E1609" s="214">
        <v>1688596.83</v>
      </c>
    </row>
    <row r="1610" spans="2:5">
      <c r="B1610" s="218" t="s">
        <v>3690</v>
      </c>
      <c r="C1610" s="214">
        <v>0</v>
      </c>
      <c r="D1610" s="214">
        <v>8307788.7199999997</v>
      </c>
      <c r="E1610" s="214">
        <v>6646230.9699999997</v>
      </c>
    </row>
    <row r="1611" spans="2:5">
      <c r="B1611" s="217" t="s">
        <v>2703</v>
      </c>
      <c r="C1611" s="214">
        <v>2285637</v>
      </c>
      <c r="D1611" s="214">
        <v>23494070.940000001</v>
      </c>
      <c r="E1611" s="214">
        <v>20945871.670000002</v>
      </c>
    </row>
    <row r="1612" spans="2:5">
      <c r="B1612" s="218" t="s">
        <v>1404</v>
      </c>
      <c r="C1612" s="214">
        <v>2285637</v>
      </c>
      <c r="D1612" s="214">
        <v>23494070.940000001</v>
      </c>
      <c r="E1612" s="214">
        <v>20945871.670000002</v>
      </c>
    </row>
    <row r="1613" spans="2:5">
      <c r="B1613" s="217" t="s">
        <v>4040</v>
      </c>
      <c r="C1613" s="214">
        <v>5397370</v>
      </c>
      <c r="D1613" s="214">
        <v>0</v>
      </c>
      <c r="E1613" s="214">
        <v>0</v>
      </c>
    </row>
    <row r="1614" spans="2:5">
      <c r="B1614" s="218" t="s">
        <v>2934</v>
      </c>
      <c r="C1614" s="214">
        <v>5397370</v>
      </c>
      <c r="D1614" s="214">
        <v>0</v>
      </c>
      <c r="E1614" s="214">
        <v>0</v>
      </c>
    </row>
    <row r="1615" spans="2:5">
      <c r="B1615" s="217" t="s">
        <v>1019</v>
      </c>
      <c r="C1615" s="214">
        <v>9338239</v>
      </c>
      <c r="D1615" s="214">
        <v>12412572</v>
      </c>
      <c r="E1615" s="214">
        <v>12412572</v>
      </c>
    </row>
    <row r="1616" spans="2:5">
      <c r="B1616" s="218" t="s">
        <v>1020</v>
      </c>
      <c r="C1616" s="214">
        <v>9338239</v>
      </c>
      <c r="D1616" s="214">
        <v>12412572</v>
      </c>
      <c r="E1616" s="214">
        <v>12412572</v>
      </c>
    </row>
    <row r="1617" spans="2:5">
      <c r="B1617" s="217" t="s">
        <v>2935</v>
      </c>
      <c r="C1617" s="214">
        <v>45672959</v>
      </c>
      <c r="D1617" s="214">
        <v>50000001</v>
      </c>
      <c r="E1617" s="214">
        <v>0</v>
      </c>
    </row>
    <row r="1618" spans="2:5">
      <c r="B1618" s="218" t="s">
        <v>2936</v>
      </c>
      <c r="C1618" s="214">
        <v>45672959</v>
      </c>
      <c r="D1618" s="214">
        <v>50000001</v>
      </c>
      <c r="E1618" s="214">
        <v>0</v>
      </c>
    </row>
    <row r="1619" spans="2:5">
      <c r="B1619" s="217" t="s">
        <v>2937</v>
      </c>
      <c r="C1619" s="214">
        <v>35611396</v>
      </c>
      <c r="D1619" s="214">
        <v>60000001</v>
      </c>
      <c r="E1619" s="214">
        <v>25450521.329999998</v>
      </c>
    </row>
    <row r="1620" spans="2:5">
      <c r="B1620" s="218" t="s">
        <v>4214</v>
      </c>
      <c r="C1620" s="214">
        <v>35611396</v>
      </c>
      <c r="D1620" s="214">
        <v>60000001</v>
      </c>
      <c r="E1620" s="214">
        <v>25450521.329999998</v>
      </c>
    </row>
    <row r="1621" spans="2:5">
      <c r="B1621" s="217" t="s">
        <v>416</v>
      </c>
      <c r="C1621" s="214">
        <v>5157222</v>
      </c>
      <c r="D1621" s="214">
        <v>2790706</v>
      </c>
      <c r="E1621" s="214">
        <v>0</v>
      </c>
    </row>
    <row r="1622" spans="2:5">
      <c r="B1622" s="218" t="s">
        <v>752</v>
      </c>
      <c r="C1622" s="214">
        <v>5157222</v>
      </c>
      <c r="D1622" s="214">
        <v>2790706</v>
      </c>
      <c r="E1622" s="214">
        <v>0</v>
      </c>
    </row>
    <row r="1623" spans="2:5">
      <c r="B1623" s="217" t="s">
        <v>4034</v>
      </c>
      <c r="C1623" s="214">
        <v>34220179</v>
      </c>
      <c r="D1623" s="214">
        <v>34220179</v>
      </c>
      <c r="E1623" s="214">
        <v>34220179</v>
      </c>
    </row>
    <row r="1624" spans="2:5">
      <c r="B1624" s="218" t="s">
        <v>1021</v>
      </c>
      <c r="C1624" s="214">
        <v>34220179</v>
      </c>
      <c r="D1624" s="214">
        <v>34220179</v>
      </c>
      <c r="E1624" s="214">
        <v>34220179</v>
      </c>
    </row>
    <row r="1625" spans="2:5">
      <c r="B1625" s="217" t="s">
        <v>2938</v>
      </c>
      <c r="C1625" s="214">
        <v>3809298</v>
      </c>
      <c r="D1625" s="214">
        <v>229212.79999999999</v>
      </c>
      <c r="E1625" s="214">
        <v>0</v>
      </c>
    </row>
    <row r="1626" spans="2:5">
      <c r="B1626" s="218" t="s">
        <v>2939</v>
      </c>
      <c r="C1626" s="214">
        <v>3809298</v>
      </c>
      <c r="D1626" s="214">
        <v>229212.79999999999</v>
      </c>
      <c r="E1626" s="214">
        <v>0</v>
      </c>
    </row>
    <row r="1627" spans="2:5">
      <c r="B1627" s="217" t="s">
        <v>2181</v>
      </c>
      <c r="C1627" s="214">
        <v>4802120</v>
      </c>
      <c r="D1627" s="214">
        <v>0</v>
      </c>
      <c r="E1627" s="214">
        <v>0</v>
      </c>
    </row>
    <row r="1628" spans="2:5">
      <c r="B1628" s="218" t="s">
        <v>2182</v>
      </c>
      <c r="C1628" s="214">
        <v>4802120</v>
      </c>
      <c r="D1628" s="214">
        <v>0</v>
      </c>
      <c r="E1628" s="214">
        <v>0</v>
      </c>
    </row>
    <row r="1629" spans="2:5">
      <c r="B1629" s="217" t="s">
        <v>4039</v>
      </c>
      <c r="C1629" s="214">
        <v>3809297</v>
      </c>
      <c r="D1629" s="214">
        <v>229211.74</v>
      </c>
      <c r="E1629" s="214">
        <v>0</v>
      </c>
    </row>
    <row r="1630" spans="2:5">
      <c r="B1630" s="218" t="s">
        <v>2940</v>
      </c>
      <c r="C1630" s="214">
        <v>3809297</v>
      </c>
      <c r="D1630" s="214">
        <v>229211.74</v>
      </c>
      <c r="E1630" s="214">
        <v>0</v>
      </c>
    </row>
    <row r="1631" spans="2:5">
      <c r="B1631" s="217" t="s">
        <v>2183</v>
      </c>
      <c r="C1631" s="214">
        <v>6779437</v>
      </c>
      <c r="D1631" s="214">
        <v>2</v>
      </c>
      <c r="E1631" s="214">
        <v>0</v>
      </c>
    </row>
    <row r="1632" spans="2:5">
      <c r="B1632" s="218" t="s">
        <v>2184</v>
      </c>
      <c r="C1632" s="214">
        <v>6779437</v>
      </c>
      <c r="D1632" s="214">
        <v>2</v>
      </c>
      <c r="E1632" s="214">
        <v>0</v>
      </c>
    </row>
    <row r="1633" spans="2:5">
      <c r="B1633" s="217" t="s">
        <v>2185</v>
      </c>
      <c r="C1633" s="214">
        <v>11289410</v>
      </c>
      <c r="D1633" s="214">
        <v>1</v>
      </c>
      <c r="E1633" s="214">
        <v>0</v>
      </c>
    </row>
    <row r="1634" spans="2:5">
      <c r="B1634" s="218" t="s">
        <v>2186</v>
      </c>
      <c r="C1634" s="214">
        <v>11289410</v>
      </c>
      <c r="D1634" s="214">
        <v>1</v>
      </c>
      <c r="E1634" s="214">
        <v>0</v>
      </c>
    </row>
    <row r="1635" spans="2:5">
      <c r="B1635" s="217" t="s">
        <v>2187</v>
      </c>
      <c r="C1635" s="214">
        <v>4802120</v>
      </c>
      <c r="D1635" s="214">
        <v>1</v>
      </c>
      <c r="E1635" s="214">
        <v>0</v>
      </c>
    </row>
    <row r="1636" spans="2:5">
      <c r="B1636" s="218" t="s">
        <v>2188</v>
      </c>
      <c r="C1636" s="214">
        <v>4802120</v>
      </c>
      <c r="D1636" s="214">
        <v>1</v>
      </c>
      <c r="E1636" s="214">
        <v>0</v>
      </c>
    </row>
    <row r="1637" spans="2:5">
      <c r="B1637" s="217" t="s">
        <v>2620</v>
      </c>
      <c r="C1637" s="214">
        <v>35629602</v>
      </c>
      <c r="D1637" s="214">
        <v>29662190</v>
      </c>
      <c r="E1637" s="214">
        <v>20169202.960000001</v>
      </c>
    </row>
    <row r="1638" spans="2:5">
      <c r="B1638" s="218" t="s">
        <v>2621</v>
      </c>
      <c r="C1638" s="214">
        <v>35629602</v>
      </c>
      <c r="D1638" s="214">
        <v>29662190</v>
      </c>
      <c r="E1638" s="214">
        <v>20169202.960000001</v>
      </c>
    </row>
    <row r="1639" spans="2:5">
      <c r="B1639" s="217" t="s">
        <v>2189</v>
      </c>
      <c r="C1639" s="214">
        <v>6779437</v>
      </c>
      <c r="D1639" s="214">
        <v>1</v>
      </c>
      <c r="E1639" s="214">
        <v>0</v>
      </c>
    </row>
    <row r="1640" spans="2:5">
      <c r="B1640" s="218" t="s">
        <v>2190</v>
      </c>
      <c r="C1640" s="214">
        <v>6779437</v>
      </c>
      <c r="D1640" s="214">
        <v>1</v>
      </c>
      <c r="E1640" s="214">
        <v>0</v>
      </c>
    </row>
    <row r="1641" spans="2:5">
      <c r="B1641" s="217" t="s">
        <v>2191</v>
      </c>
      <c r="C1641" s="214">
        <v>6779437</v>
      </c>
      <c r="D1641" s="214">
        <v>1</v>
      </c>
      <c r="E1641" s="214">
        <v>0</v>
      </c>
    </row>
    <row r="1642" spans="2:5">
      <c r="B1642" s="218" t="s">
        <v>2192</v>
      </c>
      <c r="C1642" s="214">
        <v>6779437</v>
      </c>
      <c r="D1642" s="214">
        <v>1</v>
      </c>
      <c r="E1642" s="214">
        <v>0</v>
      </c>
    </row>
    <row r="1643" spans="2:5">
      <c r="B1643" s="217" t="s">
        <v>2941</v>
      </c>
      <c r="C1643" s="214">
        <v>2216381</v>
      </c>
      <c r="D1643" s="214">
        <v>2216381</v>
      </c>
      <c r="E1643" s="214">
        <v>0</v>
      </c>
    </row>
    <row r="1644" spans="2:5">
      <c r="B1644" s="218" t="s">
        <v>2942</v>
      </c>
      <c r="C1644" s="214">
        <v>2216381</v>
      </c>
      <c r="D1644" s="214">
        <v>2216381</v>
      </c>
      <c r="E1644" s="214">
        <v>0</v>
      </c>
    </row>
    <row r="1645" spans="2:5">
      <c r="B1645" s="217" t="s">
        <v>2943</v>
      </c>
      <c r="C1645" s="214">
        <v>2068370</v>
      </c>
      <c r="D1645" s="214">
        <v>1068370</v>
      </c>
      <c r="E1645" s="214">
        <v>0</v>
      </c>
    </row>
    <row r="1646" spans="2:5">
      <c r="B1646" s="218" t="s">
        <v>2944</v>
      </c>
      <c r="C1646" s="214">
        <v>2068370</v>
      </c>
      <c r="D1646" s="214">
        <v>1068370</v>
      </c>
      <c r="E1646" s="214">
        <v>0</v>
      </c>
    </row>
    <row r="1647" spans="2:5">
      <c r="B1647" s="217" t="s">
        <v>2945</v>
      </c>
      <c r="C1647" s="214">
        <v>4366049</v>
      </c>
      <c r="D1647" s="214">
        <v>366049</v>
      </c>
      <c r="E1647" s="214">
        <v>0</v>
      </c>
    </row>
    <row r="1648" spans="2:5">
      <c r="B1648" s="218" t="s">
        <v>2946</v>
      </c>
      <c r="C1648" s="214">
        <v>4366049</v>
      </c>
      <c r="D1648" s="214">
        <v>366049</v>
      </c>
      <c r="E1648" s="214">
        <v>0</v>
      </c>
    </row>
    <row r="1649" spans="2:5">
      <c r="B1649" s="217" t="s">
        <v>1078</v>
      </c>
      <c r="C1649" s="214">
        <v>84991579</v>
      </c>
      <c r="D1649" s="214">
        <v>84991579.349999994</v>
      </c>
      <c r="E1649" s="214">
        <v>74088754.430000007</v>
      </c>
    </row>
    <row r="1650" spans="2:5">
      <c r="B1650" s="218" t="s">
        <v>1079</v>
      </c>
      <c r="C1650" s="214">
        <v>84991579</v>
      </c>
      <c r="D1650" s="214">
        <v>84991579.349999994</v>
      </c>
      <c r="E1650" s="214">
        <v>74088754.430000007</v>
      </c>
    </row>
    <row r="1651" spans="2:5">
      <c r="B1651" s="217" t="s">
        <v>2622</v>
      </c>
      <c r="C1651" s="214">
        <v>43272105</v>
      </c>
      <c r="D1651" s="214">
        <v>38646924</v>
      </c>
      <c r="E1651" s="214">
        <v>26619057</v>
      </c>
    </row>
    <row r="1652" spans="2:5">
      <c r="B1652" s="218" t="s">
        <v>2623</v>
      </c>
      <c r="C1652" s="214">
        <v>43272105</v>
      </c>
      <c r="D1652" s="214">
        <v>38646924</v>
      </c>
      <c r="E1652" s="214">
        <v>26619057</v>
      </c>
    </row>
    <row r="1653" spans="2:5">
      <c r="B1653" s="215" t="s">
        <v>283</v>
      </c>
      <c r="C1653" s="216">
        <v>20543149</v>
      </c>
      <c r="D1653" s="216">
        <v>153721975.19999999</v>
      </c>
      <c r="E1653" s="216">
        <v>116751114.86000001</v>
      </c>
    </row>
    <row r="1654" spans="2:5">
      <c r="B1654" s="217" t="s">
        <v>413</v>
      </c>
      <c r="C1654" s="214">
        <v>0</v>
      </c>
      <c r="D1654" s="214">
        <v>115000000</v>
      </c>
      <c r="E1654" s="214">
        <v>92529191</v>
      </c>
    </row>
    <row r="1655" spans="2:5">
      <c r="B1655" s="218" t="s">
        <v>748</v>
      </c>
      <c r="C1655" s="214">
        <v>0</v>
      </c>
      <c r="D1655" s="214">
        <v>115000000</v>
      </c>
      <c r="E1655" s="214">
        <v>92529191</v>
      </c>
    </row>
    <row r="1656" spans="2:5">
      <c r="B1656" s="217" t="s">
        <v>4038</v>
      </c>
      <c r="C1656" s="214">
        <v>0</v>
      </c>
      <c r="D1656" s="214">
        <v>5618412.3300000001</v>
      </c>
      <c r="E1656" s="214">
        <v>2545815.7599999998</v>
      </c>
    </row>
    <row r="1657" spans="2:5">
      <c r="B1657" s="218" t="s">
        <v>3160</v>
      </c>
      <c r="C1657" s="214">
        <v>0</v>
      </c>
      <c r="D1657" s="214">
        <v>5618412.3300000001</v>
      </c>
      <c r="E1657" s="214">
        <v>2545815.7599999998</v>
      </c>
    </row>
    <row r="1658" spans="2:5">
      <c r="B1658" s="217" t="s">
        <v>4037</v>
      </c>
      <c r="C1658" s="214">
        <v>225317</v>
      </c>
      <c r="D1658" s="214">
        <v>0</v>
      </c>
      <c r="E1658" s="214">
        <v>0</v>
      </c>
    </row>
    <row r="1659" spans="2:5">
      <c r="B1659" s="218" t="s">
        <v>2522</v>
      </c>
      <c r="C1659" s="214">
        <v>225317</v>
      </c>
      <c r="D1659" s="214">
        <v>0</v>
      </c>
      <c r="E1659" s="214">
        <v>0</v>
      </c>
    </row>
    <row r="1660" spans="2:5">
      <c r="B1660" s="217" t="s">
        <v>4036</v>
      </c>
      <c r="C1660" s="214">
        <v>20317832</v>
      </c>
      <c r="D1660" s="214">
        <v>33103562.870000001</v>
      </c>
      <c r="E1660" s="214">
        <v>21676108.100000001</v>
      </c>
    </row>
    <row r="1661" spans="2:5">
      <c r="B1661" s="218" t="s">
        <v>2523</v>
      </c>
      <c r="C1661" s="214">
        <v>20317832</v>
      </c>
      <c r="D1661" s="214">
        <v>33103562.870000001</v>
      </c>
      <c r="E1661" s="214">
        <v>21676108.100000001</v>
      </c>
    </row>
    <row r="1662" spans="2:5">
      <c r="B1662" s="217" t="s">
        <v>3216</v>
      </c>
      <c r="C1662" s="214">
        <v>0</v>
      </c>
      <c r="D1662" s="214">
        <v>0</v>
      </c>
      <c r="E1662" s="214">
        <v>0</v>
      </c>
    </row>
    <row r="1663" spans="2:5">
      <c r="B1663" s="218" t="s">
        <v>3215</v>
      </c>
      <c r="C1663" s="214">
        <v>0</v>
      </c>
      <c r="D1663" s="214">
        <v>0</v>
      </c>
      <c r="E1663" s="214">
        <v>0</v>
      </c>
    </row>
    <row r="1664" spans="2:5">
      <c r="B1664" s="215" t="s">
        <v>298</v>
      </c>
      <c r="C1664" s="216">
        <v>423929807</v>
      </c>
      <c r="D1664" s="216">
        <v>1108284636.3199999</v>
      </c>
      <c r="E1664" s="216">
        <v>1088831253</v>
      </c>
    </row>
    <row r="1665" spans="2:5">
      <c r="B1665" s="217" t="s">
        <v>413</v>
      </c>
      <c r="C1665" s="214">
        <v>423929807</v>
      </c>
      <c r="D1665" s="214">
        <v>426733547.31999999</v>
      </c>
      <c r="E1665" s="214">
        <v>426733546.47000003</v>
      </c>
    </row>
    <row r="1666" spans="2:5">
      <c r="B1666" s="218" t="s">
        <v>748</v>
      </c>
      <c r="C1666" s="214">
        <v>423929807</v>
      </c>
      <c r="D1666" s="214">
        <v>426733547.31999999</v>
      </c>
      <c r="E1666" s="214">
        <v>426733546.47000003</v>
      </c>
    </row>
    <row r="1667" spans="2:5">
      <c r="B1667" s="217" t="s">
        <v>1012</v>
      </c>
      <c r="C1667" s="214">
        <v>0</v>
      </c>
      <c r="D1667" s="214">
        <v>90000000</v>
      </c>
      <c r="E1667" s="214">
        <v>90000000</v>
      </c>
    </row>
    <row r="1668" spans="2:5">
      <c r="B1668" s="218" t="s">
        <v>1013</v>
      </c>
      <c r="C1668" s="214">
        <v>0</v>
      </c>
      <c r="D1668" s="214">
        <v>90000000</v>
      </c>
      <c r="E1668" s="214">
        <v>90000000</v>
      </c>
    </row>
    <row r="1669" spans="2:5">
      <c r="B1669" s="217" t="s">
        <v>1014</v>
      </c>
      <c r="C1669" s="214">
        <v>0</v>
      </c>
      <c r="D1669" s="214">
        <v>16551089</v>
      </c>
      <c r="E1669" s="214">
        <v>16551089</v>
      </c>
    </row>
    <row r="1670" spans="2:5">
      <c r="B1670" s="218" t="s">
        <v>1015</v>
      </c>
      <c r="C1670" s="214">
        <v>0</v>
      </c>
      <c r="D1670" s="214">
        <v>16551089</v>
      </c>
      <c r="E1670" s="214">
        <v>16551089</v>
      </c>
    </row>
    <row r="1671" spans="2:5">
      <c r="B1671" s="217" t="s">
        <v>4035</v>
      </c>
      <c r="C1671" s="214">
        <v>0</v>
      </c>
      <c r="D1671" s="214">
        <v>50000000</v>
      </c>
      <c r="E1671" s="214">
        <v>30546617.530000001</v>
      </c>
    </row>
    <row r="1672" spans="2:5">
      <c r="B1672" s="218" t="s">
        <v>1016</v>
      </c>
      <c r="C1672" s="214">
        <v>0</v>
      </c>
      <c r="D1672" s="214">
        <v>50000000</v>
      </c>
      <c r="E1672" s="214">
        <v>30546617.530000001</v>
      </c>
    </row>
    <row r="1673" spans="2:5">
      <c r="B1673" s="217" t="s">
        <v>4034</v>
      </c>
      <c r="C1673" s="214">
        <v>0</v>
      </c>
      <c r="D1673" s="214">
        <v>525000000</v>
      </c>
      <c r="E1673" s="214">
        <v>525000000</v>
      </c>
    </row>
    <row r="1674" spans="2:5">
      <c r="B1674" s="218" t="s">
        <v>1021</v>
      </c>
      <c r="C1674" s="214">
        <v>0</v>
      </c>
      <c r="D1674" s="214">
        <v>525000000</v>
      </c>
      <c r="E1674" s="214">
        <v>525000000</v>
      </c>
    </row>
    <row r="1675" spans="2:5">
      <c r="B1675" s="213" t="s">
        <v>417</v>
      </c>
      <c r="C1675" s="214">
        <v>3593877316</v>
      </c>
      <c r="D1675" s="214">
        <v>4853261629.8399963</v>
      </c>
      <c r="E1675" s="214">
        <v>2913440257.1399994</v>
      </c>
    </row>
    <row r="1676" spans="2:5">
      <c r="B1676" s="215" t="s">
        <v>281</v>
      </c>
      <c r="C1676" s="216">
        <v>1929628337</v>
      </c>
      <c r="D1676" s="216">
        <v>2914518036.219996</v>
      </c>
      <c r="E1676" s="216">
        <v>1868851535.6099992</v>
      </c>
    </row>
    <row r="1677" spans="2:5">
      <c r="B1677" s="217" t="s">
        <v>2704</v>
      </c>
      <c r="C1677" s="214">
        <v>4628889</v>
      </c>
      <c r="D1677" s="214">
        <v>4050277.95</v>
      </c>
      <c r="E1677" s="214">
        <v>876300.54</v>
      </c>
    </row>
    <row r="1678" spans="2:5">
      <c r="B1678" s="218" t="s">
        <v>1278</v>
      </c>
      <c r="C1678" s="214">
        <v>4628889</v>
      </c>
      <c r="D1678" s="214">
        <v>4050277.95</v>
      </c>
      <c r="E1678" s="214">
        <v>876300.54</v>
      </c>
    </row>
    <row r="1679" spans="2:5">
      <c r="B1679" s="217" t="s">
        <v>1279</v>
      </c>
      <c r="C1679" s="214">
        <v>6606206</v>
      </c>
      <c r="D1679" s="214">
        <v>5071660.33</v>
      </c>
      <c r="E1679" s="214">
        <v>1467636.88</v>
      </c>
    </row>
    <row r="1680" spans="2:5">
      <c r="B1680" s="218" t="s">
        <v>1280</v>
      </c>
      <c r="C1680" s="214">
        <v>6606206</v>
      </c>
      <c r="D1680" s="214">
        <v>5071660.33</v>
      </c>
      <c r="E1680" s="214">
        <v>1467636.88</v>
      </c>
    </row>
    <row r="1681" spans="2:5">
      <c r="B1681" s="217" t="s">
        <v>4033</v>
      </c>
      <c r="C1681" s="214">
        <v>12403731</v>
      </c>
      <c r="D1681" s="214">
        <v>10853264.710000001</v>
      </c>
      <c r="E1681" s="214">
        <v>4388591.5599999996</v>
      </c>
    </row>
    <row r="1682" spans="2:5">
      <c r="B1682" s="218" t="s">
        <v>1281</v>
      </c>
      <c r="C1682" s="214">
        <v>12403731</v>
      </c>
      <c r="D1682" s="214">
        <v>10853264.710000001</v>
      </c>
      <c r="E1682" s="214">
        <v>4388591.5599999996</v>
      </c>
    </row>
    <row r="1683" spans="2:5">
      <c r="B1683" s="217" t="s">
        <v>418</v>
      </c>
      <c r="C1683" s="214">
        <v>900000000</v>
      </c>
      <c r="D1683" s="214">
        <v>867670000</v>
      </c>
      <c r="E1683" s="214">
        <v>116094996.91</v>
      </c>
    </row>
    <row r="1684" spans="2:5">
      <c r="B1684" s="218" t="s">
        <v>754</v>
      </c>
      <c r="C1684" s="214">
        <v>900000000</v>
      </c>
      <c r="D1684" s="214">
        <v>867670000</v>
      </c>
      <c r="E1684" s="214">
        <v>116094996.91</v>
      </c>
    </row>
    <row r="1685" spans="2:5">
      <c r="B1685" s="217" t="s">
        <v>4032</v>
      </c>
      <c r="C1685" s="214">
        <v>18000000</v>
      </c>
      <c r="D1685" s="214">
        <v>85124761.719999999</v>
      </c>
      <c r="E1685" s="214">
        <v>38766572.960000001</v>
      </c>
    </row>
    <row r="1686" spans="2:5">
      <c r="B1686" s="218" t="s">
        <v>1022</v>
      </c>
      <c r="C1686" s="214">
        <v>18000000</v>
      </c>
      <c r="D1686" s="214">
        <v>85124761.719999999</v>
      </c>
      <c r="E1686" s="214">
        <v>38766572.960000001</v>
      </c>
    </row>
    <row r="1687" spans="2:5">
      <c r="B1687" s="217" t="s">
        <v>4031</v>
      </c>
      <c r="C1687" s="214">
        <v>4628889</v>
      </c>
      <c r="D1687" s="214">
        <v>4050277.95</v>
      </c>
      <c r="E1687" s="214">
        <v>1337487.46</v>
      </c>
    </row>
    <row r="1688" spans="2:5">
      <c r="B1688" s="218" t="s">
        <v>1282</v>
      </c>
      <c r="C1688" s="214">
        <v>4628889</v>
      </c>
      <c r="D1688" s="214">
        <v>4050277.95</v>
      </c>
      <c r="E1688" s="214">
        <v>1337487.46</v>
      </c>
    </row>
    <row r="1689" spans="2:5">
      <c r="B1689" s="217" t="s">
        <v>419</v>
      </c>
      <c r="C1689" s="214">
        <v>7085308</v>
      </c>
      <c r="D1689" s="214">
        <v>0</v>
      </c>
      <c r="E1689" s="214">
        <v>0</v>
      </c>
    </row>
    <row r="1690" spans="2:5">
      <c r="B1690" s="218" t="s">
        <v>755</v>
      </c>
      <c r="C1690" s="214">
        <v>7085308</v>
      </c>
      <c r="D1690" s="214">
        <v>0</v>
      </c>
      <c r="E1690" s="214">
        <v>0</v>
      </c>
    </row>
    <row r="1691" spans="2:5">
      <c r="B1691" s="217" t="s">
        <v>1283</v>
      </c>
      <c r="C1691" s="214">
        <v>6606206</v>
      </c>
      <c r="D1691" s="214">
        <v>0.83</v>
      </c>
      <c r="E1691" s="214">
        <v>0</v>
      </c>
    </row>
    <row r="1692" spans="2:5">
      <c r="B1692" s="218" t="s">
        <v>1284</v>
      </c>
      <c r="C1692" s="214">
        <v>6606206</v>
      </c>
      <c r="D1692" s="214">
        <v>0.83</v>
      </c>
      <c r="E1692" s="214">
        <v>0</v>
      </c>
    </row>
    <row r="1693" spans="2:5">
      <c r="B1693" s="217" t="s">
        <v>1285</v>
      </c>
      <c r="C1693" s="214">
        <v>4628889</v>
      </c>
      <c r="D1693" s="214">
        <v>0</v>
      </c>
      <c r="E1693" s="214">
        <v>0</v>
      </c>
    </row>
    <row r="1694" spans="2:5">
      <c r="B1694" s="218" t="s">
        <v>1286</v>
      </c>
      <c r="C1694" s="214">
        <v>4628889</v>
      </c>
      <c r="D1694" s="214">
        <v>0</v>
      </c>
      <c r="E1694" s="214">
        <v>0</v>
      </c>
    </row>
    <row r="1695" spans="2:5">
      <c r="B1695" s="217" t="s">
        <v>1287</v>
      </c>
      <c r="C1695" s="214">
        <v>4628889</v>
      </c>
      <c r="D1695" s="214">
        <v>4050277.95</v>
      </c>
      <c r="E1695" s="214">
        <v>1329841.5900000001</v>
      </c>
    </row>
    <row r="1696" spans="2:5">
      <c r="B1696" s="218" t="s">
        <v>1288</v>
      </c>
      <c r="C1696" s="214">
        <v>4628889</v>
      </c>
      <c r="D1696" s="214">
        <v>4050277.95</v>
      </c>
      <c r="E1696" s="214">
        <v>1329841.5900000001</v>
      </c>
    </row>
    <row r="1697" spans="2:5">
      <c r="B1697" s="217" t="s">
        <v>1289</v>
      </c>
      <c r="C1697" s="214">
        <v>11116179</v>
      </c>
      <c r="D1697" s="214">
        <v>4686250.5199999996</v>
      </c>
      <c r="E1697" s="214">
        <v>4686249.1500000004</v>
      </c>
    </row>
    <row r="1698" spans="2:5">
      <c r="B1698" s="218" t="s">
        <v>1290</v>
      </c>
      <c r="C1698" s="214">
        <v>11116179</v>
      </c>
      <c r="D1698" s="214">
        <v>4686250.5199999996</v>
      </c>
      <c r="E1698" s="214">
        <v>4686249.1500000004</v>
      </c>
    </row>
    <row r="1699" spans="2:5">
      <c r="B1699" s="217" t="s">
        <v>1052</v>
      </c>
      <c r="C1699" s="214">
        <v>11969498</v>
      </c>
      <c r="D1699" s="214">
        <v>3000000</v>
      </c>
      <c r="E1699" s="214">
        <v>0</v>
      </c>
    </row>
    <row r="1700" spans="2:5">
      <c r="B1700" s="218" t="s">
        <v>1053</v>
      </c>
      <c r="C1700" s="214">
        <v>11969498</v>
      </c>
      <c r="D1700" s="214">
        <v>3000000</v>
      </c>
      <c r="E1700" s="214">
        <v>0</v>
      </c>
    </row>
    <row r="1701" spans="2:5">
      <c r="B1701" s="217" t="s">
        <v>4030</v>
      </c>
      <c r="C1701" s="214">
        <v>0</v>
      </c>
      <c r="D1701" s="214">
        <v>42877957.479999997</v>
      </c>
      <c r="E1701" s="214">
        <v>11930657.4</v>
      </c>
    </row>
    <row r="1702" spans="2:5">
      <c r="B1702" s="218" t="s">
        <v>3689</v>
      </c>
      <c r="C1702" s="214">
        <v>0</v>
      </c>
      <c r="D1702" s="214">
        <v>42877957.479999997</v>
      </c>
      <c r="E1702" s="214">
        <v>11930657.4</v>
      </c>
    </row>
    <row r="1703" spans="2:5">
      <c r="B1703" s="217" t="s">
        <v>2705</v>
      </c>
      <c r="C1703" s="214">
        <v>70119667</v>
      </c>
      <c r="D1703" s="214">
        <v>70134553.620000005</v>
      </c>
      <c r="E1703" s="214">
        <v>64706219.109999999</v>
      </c>
    </row>
    <row r="1704" spans="2:5">
      <c r="B1704" s="218" t="s">
        <v>2624</v>
      </c>
      <c r="C1704" s="214">
        <v>70119667</v>
      </c>
      <c r="D1704" s="214">
        <v>70134553.620000005</v>
      </c>
      <c r="E1704" s="214">
        <v>64706219.109999999</v>
      </c>
    </row>
    <row r="1705" spans="2:5">
      <c r="B1705" s="217" t="s">
        <v>3161</v>
      </c>
      <c r="C1705" s="214">
        <v>0</v>
      </c>
      <c r="D1705" s="214">
        <v>58514244.630000003</v>
      </c>
      <c r="E1705" s="214">
        <v>39390096.060000002</v>
      </c>
    </row>
    <row r="1706" spans="2:5">
      <c r="B1706" s="218" t="s">
        <v>3162</v>
      </c>
      <c r="C1706" s="214">
        <v>0</v>
      </c>
      <c r="D1706" s="214">
        <v>58514244.630000003</v>
      </c>
      <c r="E1706" s="214">
        <v>39390096.060000002</v>
      </c>
    </row>
    <row r="1707" spans="2:5">
      <c r="B1707" s="217" t="s">
        <v>4265</v>
      </c>
      <c r="C1707" s="214">
        <v>0</v>
      </c>
      <c r="D1707" s="214">
        <v>74800000</v>
      </c>
      <c r="E1707" s="214">
        <v>53420739.240000002</v>
      </c>
    </row>
    <row r="1708" spans="2:5">
      <c r="B1708" s="218" t="s">
        <v>4264</v>
      </c>
      <c r="C1708" s="214">
        <v>0</v>
      </c>
      <c r="D1708" s="214">
        <v>74800000</v>
      </c>
      <c r="E1708" s="214">
        <v>53420739.240000002</v>
      </c>
    </row>
    <row r="1709" spans="2:5">
      <c r="B1709" s="217" t="s">
        <v>420</v>
      </c>
      <c r="C1709" s="214">
        <v>7039971</v>
      </c>
      <c r="D1709" s="214">
        <v>4386287</v>
      </c>
      <c r="E1709" s="214">
        <v>4386281.68</v>
      </c>
    </row>
    <row r="1710" spans="2:5">
      <c r="B1710" s="218" t="s">
        <v>756</v>
      </c>
      <c r="C1710" s="214">
        <v>7039971</v>
      </c>
      <c r="D1710" s="214">
        <v>4386287</v>
      </c>
      <c r="E1710" s="214">
        <v>4386281.68</v>
      </c>
    </row>
    <row r="1711" spans="2:5">
      <c r="B1711" s="217" t="s">
        <v>3273</v>
      </c>
      <c r="C1711" s="214">
        <v>0</v>
      </c>
      <c r="D1711" s="214">
        <v>8697899.1500000004</v>
      </c>
      <c r="E1711" s="214">
        <v>3040572.18</v>
      </c>
    </row>
    <row r="1712" spans="2:5">
      <c r="B1712" s="218" t="s">
        <v>3272</v>
      </c>
      <c r="C1712" s="214">
        <v>0</v>
      </c>
      <c r="D1712" s="214">
        <v>8697899.1500000004</v>
      </c>
      <c r="E1712" s="214">
        <v>3040572.18</v>
      </c>
    </row>
    <row r="1713" spans="2:5">
      <c r="B1713" s="217" t="s">
        <v>421</v>
      </c>
      <c r="C1713" s="214">
        <v>524841948</v>
      </c>
      <c r="D1713" s="214">
        <v>698320030.20999992</v>
      </c>
      <c r="E1713" s="214">
        <v>695319952.3499999</v>
      </c>
    </row>
    <row r="1714" spans="2:5">
      <c r="B1714" s="218" t="s">
        <v>757</v>
      </c>
      <c r="C1714" s="214">
        <v>524841948</v>
      </c>
      <c r="D1714" s="214">
        <v>698320030.20999992</v>
      </c>
      <c r="E1714" s="214">
        <v>695319952.3499999</v>
      </c>
    </row>
    <row r="1715" spans="2:5">
      <c r="B1715" s="217" t="s">
        <v>3688</v>
      </c>
      <c r="C1715" s="214">
        <v>0</v>
      </c>
      <c r="D1715" s="214">
        <v>178500000</v>
      </c>
      <c r="E1715" s="214">
        <v>142541216.96000001</v>
      </c>
    </row>
    <row r="1716" spans="2:5">
      <c r="B1716" s="218" t="s">
        <v>3687</v>
      </c>
      <c r="C1716" s="214">
        <v>0</v>
      </c>
      <c r="D1716" s="214">
        <v>178500000</v>
      </c>
      <c r="E1716" s="214">
        <v>142541216.96000001</v>
      </c>
    </row>
    <row r="1717" spans="2:5">
      <c r="B1717" s="217" t="s">
        <v>2193</v>
      </c>
      <c r="C1717" s="214">
        <v>4802120</v>
      </c>
      <c r="D1717" s="214">
        <v>1214550.1299999999</v>
      </c>
      <c r="E1717" s="214">
        <v>1214530.03</v>
      </c>
    </row>
    <row r="1718" spans="2:5">
      <c r="B1718" s="218" t="s">
        <v>2194</v>
      </c>
      <c r="C1718" s="214">
        <v>4802120</v>
      </c>
      <c r="D1718" s="214">
        <v>1214550.1299999999</v>
      </c>
      <c r="E1718" s="214">
        <v>1214530.03</v>
      </c>
    </row>
    <row r="1719" spans="2:5">
      <c r="B1719" s="217" t="s">
        <v>2195</v>
      </c>
      <c r="C1719" s="214">
        <v>11289410</v>
      </c>
      <c r="D1719" s="214">
        <v>2685181.61</v>
      </c>
      <c r="E1719" s="214">
        <v>2685181.52</v>
      </c>
    </row>
    <row r="1720" spans="2:5">
      <c r="B1720" s="218" t="s">
        <v>2196</v>
      </c>
      <c r="C1720" s="214">
        <v>11289410</v>
      </c>
      <c r="D1720" s="214">
        <v>2685181.61</v>
      </c>
      <c r="E1720" s="214">
        <v>2685181.52</v>
      </c>
    </row>
    <row r="1721" spans="2:5">
      <c r="B1721" s="217" t="s">
        <v>2197</v>
      </c>
      <c r="C1721" s="214">
        <v>6779437</v>
      </c>
      <c r="D1721" s="214">
        <v>1711705.85</v>
      </c>
      <c r="E1721" s="214">
        <v>1711655.57</v>
      </c>
    </row>
    <row r="1722" spans="2:5">
      <c r="B1722" s="218" t="s">
        <v>2198</v>
      </c>
      <c r="C1722" s="214">
        <v>6779437</v>
      </c>
      <c r="D1722" s="214">
        <v>1711705.85</v>
      </c>
      <c r="E1722" s="214">
        <v>1711655.57</v>
      </c>
    </row>
    <row r="1723" spans="2:5">
      <c r="B1723" s="217" t="s">
        <v>2199</v>
      </c>
      <c r="C1723" s="214">
        <v>6779437</v>
      </c>
      <c r="D1723" s="214">
        <v>1711705.85</v>
      </c>
      <c r="E1723" s="214">
        <v>1711655.57</v>
      </c>
    </row>
    <row r="1724" spans="2:5">
      <c r="B1724" s="218" t="s">
        <v>2200</v>
      </c>
      <c r="C1724" s="214">
        <v>6779437</v>
      </c>
      <c r="D1724" s="214">
        <v>1711705.85</v>
      </c>
      <c r="E1724" s="214">
        <v>1711655.57</v>
      </c>
    </row>
    <row r="1725" spans="2:5">
      <c r="B1725" s="217" t="s">
        <v>2706</v>
      </c>
      <c r="C1725" s="214">
        <v>4802120</v>
      </c>
      <c r="D1725" s="214">
        <v>1214550.1100000001</v>
      </c>
      <c r="E1725" s="214">
        <v>1214530.02</v>
      </c>
    </row>
    <row r="1726" spans="2:5">
      <c r="B1726" s="218" t="s">
        <v>2201</v>
      </c>
      <c r="C1726" s="214">
        <v>4802120</v>
      </c>
      <c r="D1726" s="214">
        <v>1214550.1100000001</v>
      </c>
      <c r="E1726" s="214">
        <v>1214530.02</v>
      </c>
    </row>
    <row r="1727" spans="2:5">
      <c r="B1727" s="217" t="s">
        <v>4029</v>
      </c>
      <c r="C1727" s="214">
        <v>0</v>
      </c>
      <c r="D1727" s="214">
        <v>4648783</v>
      </c>
      <c r="E1727" s="214">
        <v>4041338.28</v>
      </c>
    </row>
    <row r="1728" spans="2:5">
      <c r="B1728" s="218" t="s">
        <v>3163</v>
      </c>
      <c r="C1728" s="214">
        <v>0</v>
      </c>
      <c r="D1728" s="214">
        <v>4648783</v>
      </c>
      <c r="E1728" s="214">
        <v>4041338.28</v>
      </c>
    </row>
    <row r="1729" spans="2:5">
      <c r="B1729" s="217" t="s">
        <v>2202</v>
      </c>
      <c r="C1729" s="214">
        <v>4802120</v>
      </c>
      <c r="D1729" s="214">
        <v>6072650.1100000003</v>
      </c>
      <c r="E1729" s="214">
        <v>1214530.02</v>
      </c>
    </row>
    <row r="1730" spans="2:5">
      <c r="B1730" s="218" t="s">
        <v>2203</v>
      </c>
      <c r="C1730" s="214">
        <v>4802120</v>
      </c>
      <c r="D1730" s="214">
        <v>6072650.1100000003</v>
      </c>
      <c r="E1730" s="214">
        <v>1214530.02</v>
      </c>
    </row>
    <row r="1731" spans="2:5">
      <c r="B1731" s="217" t="s">
        <v>2204</v>
      </c>
      <c r="C1731" s="214">
        <v>6779437</v>
      </c>
      <c r="D1731" s="214">
        <v>1564204</v>
      </c>
      <c r="E1731" s="214">
        <v>1564202.39</v>
      </c>
    </row>
    <row r="1732" spans="2:5">
      <c r="B1732" s="218" t="s">
        <v>2205</v>
      </c>
      <c r="C1732" s="214">
        <v>6779437</v>
      </c>
      <c r="D1732" s="214">
        <v>1564204</v>
      </c>
      <c r="E1732" s="214">
        <v>1564202.39</v>
      </c>
    </row>
    <row r="1733" spans="2:5">
      <c r="B1733" s="217" t="s">
        <v>2206</v>
      </c>
      <c r="C1733" s="214">
        <v>11289410</v>
      </c>
      <c r="D1733" s="214">
        <v>2457298</v>
      </c>
      <c r="E1733" s="214">
        <v>2457296.0099999998</v>
      </c>
    </row>
    <row r="1734" spans="2:5">
      <c r="B1734" s="218" t="s">
        <v>2207</v>
      </c>
      <c r="C1734" s="214">
        <v>11289410</v>
      </c>
      <c r="D1734" s="214">
        <v>2457298</v>
      </c>
      <c r="E1734" s="214">
        <v>2457296.0099999998</v>
      </c>
    </row>
    <row r="1735" spans="2:5">
      <c r="B1735" s="217" t="s">
        <v>2208</v>
      </c>
      <c r="C1735" s="214">
        <v>6779437</v>
      </c>
      <c r="D1735" s="214">
        <v>1564204</v>
      </c>
      <c r="E1735" s="214">
        <v>1564202.38</v>
      </c>
    </row>
    <row r="1736" spans="2:5">
      <c r="B1736" s="218" t="s">
        <v>2209</v>
      </c>
      <c r="C1736" s="214">
        <v>6779437</v>
      </c>
      <c r="D1736" s="214">
        <v>1564204</v>
      </c>
      <c r="E1736" s="214">
        <v>1564202.38</v>
      </c>
    </row>
    <row r="1737" spans="2:5">
      <c r="B1737" s="217" t="s">
        <v>2210</v>
      </c>
      <c r="C1737" s="214">
        <v>4802120</v>
      </c>
      <c r="D1737" s="214">
        <v>1083060</v>
      </c>
      <c r="E1737" s="214">
        <v>1083058.83</v>
      </c>
    </row>
    <row r="1738" spans="2:5">
      <c r="B1738" s="218" t="s">
        <v>2211</v>
      </c>
      <c r="C1738" s="214">
        <v>4802120</v>
      </c>
      <c r="D1738" s="214">
        <v>1083060</v>
      </c>
      <c r="E1738" s="214">
        <v>1083058.83</v>
      </c>
    </row>
    <row r="1739" spans="2:5">
      <c r="B1739" s="217" t="s">
        <v>2212</v>
      </c>
      <c r="C1739" s="214">
        <v>4802120</v>
      </c>
      <c r="D1739" s="214">
        <v>1083060</v>
      </c>
      <c r="E1739" s="214">
        <v>1083058.83</v>
      </c>
    </row>
    <row r="1740" spans="2:5">
      <c r="B1740" s="218" t="s">
        <v>2213</v>
      </c>
      <c r="C1740" s="214">
        <v>4802120</v>
      </c>
      <c r="D1740" s="214">
        <v>1083060</v>
      </c>
      <c r="E1740" s="214">
        <v>1083058.83</v>
      </c>
    </row>
    <row r="1741" spans="2:5">
      <c r="B1741" s="217" t="s">
        <v>2214</v>
      </c>
      <c r="C1741" s="214">
        <v>6779437</v>
      </c>
      <c r="D1741" s="214">
        <v>1525372</v>
      </c>
      <c r="E1741" s="214">
        <v>1525370.51</v>
      </c>
    </row>
    <row r="1742" spans="2:5">
      <c r="B1742" s="218" t="s">
        <v>2215</v>
      </c>
      <c r="C1742" s="214">
        <v>6779437</v>
      </c>
      <c r="D1742" s="214">
        <v>1525372</v>
      </c>
      <c r="E1742" s="214">
        <v>1525370.51</v>
      </c>
    </row>
    <row r="1743" spans="2:5">
      <c r="B1743" s="217" t="s">
        <v>2216</v>
      </c>
      <c r="C1743" s="214">
        <v>6779437</v>
      </c>
      <c r="D1743" s="214">
        <v>6779437</v>
      </c>
      <c r="E1743" s="214">
        <v>1525370.52</v>
      </c>
    </row>
    <row r="1744" spans="2:5">
      <c r="B1744" s="218" t="s">
        <v>2217</v>
      </c>
      <c r="C1744" s="214">
        <v>6779437</v>
      </c>
      <c r="D1744" s="214">
        <v>6779437</v>
      </c>
      <c r="E1744" s="214">
        <v>1525370.52</v>
      </c>
    </row>
    <row r="1745" spans="2:5">
      <c r="B1745" s="217" t="s">
        <v>2218</v>
      </c>
      <c r="C1745" s="214">
        <v>4802120</v>
      </c>
      <c r="D1745" s="214">
        <v>4802120</v>
      </c>
      <c r="E1745" s="214">
        <v>1080476.8500000001</v>
      </c>
    </row>
    <row r="1746" spans="2:5">
      <c r="B1746" s="218" t="s">
        <v>2219</v>
      </c>
      <c r="C1746" s="214">
        <v>4802120</v>
      </c>
      <c r="D1746" s="214">
        <v>4802120</v>
      </c>
      <c r="E1746" s="214">
        <v>1080476.8500000001</v>
      </c>
    </row>
    <row r="1747" spans="2:5">
      <c r="B1747" s="217" t="s">
        <v>4028</v>
      </c>
      <c r="C1747" s="214">
        <v>11289410</v>
      </c>
      <c r="D1747" s="214">
        <v>35161861.469999999</v>
      </c>
      <c r="E1747" s="214">
        <v>2540116.08</v>
      </c>
    </row>
    <row r="1748" spans="2:5">
      <c r="B1748" s="218" t="s">
        <v>3686</v>
      </c>
      <c r="C1748" s="214">
        <v>0</v>
      </c>
      <c r="D1748" s="214">
        <v>23872451.469999999</v>
      </c>
      <c r="E1748" s="214">
        <v>0</v>
      </c>
    </row>
    <row r="1749" spans="2:5">
      <c r="B1749" s="218" t="s">
        <v>2220</v>
      </c>
      <c r="C1749" s="214">
        <v>11289410</v>
      </c>
      <c r="D1749" s="214">
        <v>11289410</v>
      </c>
      <c r="E1749" s="214">
        <v>2540116.08</v>
      </c>
    </row>
    <row r="1750" spans="2:5">
      <c r="B1750" s="217" t="s">
        <v>2221</v>
      </c>
      <c r="C1750" s="214">
        <v>6779437</v>
      </c>
      <c r="D1750" s="214">
        <v>6779437</v>
      </c>
      <c r="E1750" s="214">
        <v>1525370.52</v>
      </c>
    </row>
    <row r="1751" spans="2:5">
      <c r="B1751" s="218" t="s">
        <v>2222</v>
      </c>
      <c r="C1751" s="214">
        <v>6779437</v>
      </c>
      <c r="D1751" s="214">
        <v>6779437</v>
      </c>
      <c r="E1751" s="214">
        <v>1525370.52</v>
      </c>
    </row>
    <row r="1752" spans="2:5">
      <c r="B1752" s="217" t="s">
        <v>4027</v>
      </c>
      <c r="C1752" s="214">
        <v>6779437</v>
      </c>
      <c r="D1752" s="214">
        <v>7821517.54</v>
      </c>
      <c r="E1752" s="214">
        <v>4001716.1</v>
      </c>
    </row>
    <row r="1753" spans="2:5">
      <c r="B1753" s="218" t="s">
        <v>2223</v>
      </c>
      <c r="C1753" s="214">
        <v>6779437</v>
      </c>
      <c r="D1753" s="214">
        <v>7821517.54</v>
      </c>
      <c r="E1753" s="214">
        <v>4001716.1</v>
      </c>
    </row>
    <row r="1754" spans="2:5">
      <c r="B1754" s="217" t="s">
        <v>422</v>
      </c>
      <c r="C1754" s="214">
        <v>9569688</v>
      </c>
      <c r="D1754" s="214">
        <v>24459953.170000002</v>
      </c>
      <c r="E1754" s="214">
        <v>19986165.640000001</v>
      </c>
    </row>
    <row r="1755" spans="2:5">
      <c r="B1755" s="218" t="s">
        <v>758</v>
      </c>
      <c r="C1755" s="214">
        <v>9569688</v>
      </c>
      <c r="D1755" s="214">
        <v>24459953.170000002</v>
      </c>
      <c r="E1755" s="214">
        <v>19986165.640000001</v>
      </c>
    </row>
    <row r="1756" spans="2:5">
      <c r="B1756" s="217" t="s">
        <v>2224</v>
      </c>
      <c r="C1756" s="214">
        <v>6779437</v>
      </c>
      <c r="D1756" s="214">
        <v>7821517.54</v>
      </c>
      <c r="E1756" s="214">
        <v>4001716.09</v>
      </c>
    </row>
    <row r="1757" spans="2:5">
      <c r="B1757" s="218" t="s">
        <v>2225</v>
      </c>
      <c r="C1757" s="214">
        <v>6779437</v>
      </c>
      <c r="D1757" s="214">
        <v>7821517.54</v>
      </c>
      <c r="E1757" s="214">
        <v>4001716.09</v>
      </c>
    </row>
    <row r="1758" spans="2:5">
      <c r="B1758" s="217" t="s">
        <v>2226</v>
      </c>
      <c r="C1758" s="214">
        <v>6779437</v>
      </c>
      <c r="D1758" s="214">
        <v>7821517.54</v>
      </c>
      <c r="E1758" s="214">
        <v>4001716.09</v>
      </c>
    </row>
    <row r="1759" spans="2:5">
      <c r="B1759" s="218" t="s">
        <v>2227</v>
      </c>
      <c r="C1759" s="214">
        <v>6779437</v>
      </c>
      <c r="D1759" s="214">
        <v>7821517.54</v>
      </c>
      <c r="E1759" s="214">
        <v>4001716.09</v>
      </c>
    </row>
    <row r="1760" spans="2:5">
      <c r="B1760" s="217" t="s">
        <v>2947</v>
      </c>
      <c r="C1760" s="214">
        <v>0</v>
      </c>
      <c r="D1760" s="214">
        <v>300000000</v>
      </c>
      <c r="E1760" s="214">
        <v>300000000</v>
      </c>
    </row>
    <row r="1761" spans="2:5">
      <c r="B1761" s="218" t="s">
        <v>4213</v>
      </c>
      <c r="C1761" s="214">
        <v>0</v>
      </c>
      <c r="D1761" s="214">
        <v>300000000</v>
      </c>
      <c r="E1761" s="214">
        <v>300000000</v>
      </c>
    </row>
    <row r="1762" spans="2:5">
      <c r="B1762" s="217" t="s">
        <v>3502</v>
      </c>
      <c r="C1762" s="214">
        <v>0</v>
      </c>
      <c r="D1762" s="214">
        <v>1341779.49</v>
      </c>
      <c r="E1762" s="214">
        <v>0</v>
      </c>
    </row>
    <row r="1763" spans="2:5">
      <c r="B1763" s="218" t="s">
        <v>3501</v>
      </c>
      <c r="C1763" s="214">
        <v>0</v>
      </c>
      <c r="D1763" s="214">
        <v>1341779.49</v>
      </c>
      <c r="E1763" s="214">
        <v>0</v>
      </c>
    </row>
    <row r="1764" spans="2:5">
      <c r="B1764" s="217" t="s">
        <v>3500</v>
      </c>
      <c r="C1764" s="214">
        <v>0</v>
      </c>
      <c r="D1764" s="214">
        <v>1341779.49</v>
      </c>
      <c r="E1764" s="214">
        <v>0</v>
      </c>
    </row>
    <row r="1765" spans="2:5">
      <c r="B1765" s="218" t="s">
        <v>3499</v>
      </c>
      <c r="C1765" s="214">
        <v>0</v>
      </c>
      <c r="D1765" s="214">
        <v>1341779.49</v>
      </c>
      <c r="E1765" s="214">
        <v>0</v>
      </c>
    </row>
    <row r="1766" spans="2:5">
      <c r="B1766" s="217" t="s">
        <v>3498</v>
      </c>
      <c r="C1766" s="214">
        <v>0</v>
      </c>
      <c r="D1766" s="214">
        <v>1341779.49</v>
      </c>
      <c r="E1766" s="214">
        <v>0</v>
      </c>
    </row>
    <row r="1767" spans="2:5">
      <c r="B1767" s="218" t="s">
        <v>3497</v>
      </c>
      <c r="C1767" s="214">
        <v>0</v>
      </c>
      <c r="D1767" s="214">
        <v>1341779.49</v>
      </c>
      <c r="E1767" s="214">
        <v>0</v>
      </c>
    </row>
    <row r="1768" spans="2:5">
      <c r="B1768" s="217" t="s">
        <v>3496</v>
      </c>
      <c r="C1768" s="214">
        <v>0</v>
      </c>
      <c r="D1768" s="214">
        <v>1341779.49</v>
      </c>
      <c r="E1768" s="214">
        <v>0</v>
      </c>
    </row>
    <row r="1769" spans="2:5">
      <c r="B1769" s="218" t="s">
        <v>3495</v>
      </c>
      <c r="C1769" s="214">
        <v>0</v>
      </c>
      <c r="D1769" s="214">
        <v>1341779.49</v>
      </c>
      <c r="E1769" s="214">
        <v>0</v>
      </c>
    </row>
    <row r="1770" spans="2:5">
      <c r="B1770" s="217" t="s">
        <v>3494</v>
      </c>
      <c r="C1770" s="214">
        <v>0</v>
      </c>
      <c r="D1770" s="214">
        <v>1889215.45</v>
      </c>
      <c r="E1770" s="214">
        <v>0</v>
      </c>
    </row>
    <row r="1771" spans="2:5">
      <c r="B1771" s="218" t="s">
        <v>3493</v>
      </c>
      <c r="C1771" s="214">
        <v>0</v>
      </c>
      <c r="D1771" s="214">
        <v>1889215.45</v>
      </c>
      <c r="E1771" s="214">
        <v>0</v>
      </c>
    </row>
    <row r="1772" spans="2:5">
      <c r="B1772" s="217" t="s">
        <v>4026</v>
      </c>
      <c r="C1772" s="214">
        <v>0</v>
      </c>
      <c r="D1772" s="214">
        <v>3136698.93</v>
      </c>
      <c r="E1772" s="214">
        <v>0</v>
      </c>
    </row>
    <row r="1773" spans="2:5">
      <c r="B1773" s="218" t="s">
        <v>3492</v>
      </c>
      <c r="C1773" s="214">
        <v>0</v>
      </c>
      <c r="D1773" s="214">
        <v>3136698.93</v>
      </c>
      <c r="E1773" s="214">
        <v>0</v>
      </c>
    </row>
    <row r="1774" spans="2:5">
      <c r="B1774" s="217" t="s">
        <v>1080</v>
      </c>
      <c r="C1774" s="214">
        <v>26873283</v>
      </c>
      <c r="D1774" s="214">
        <v>8061985</v>
      </c>
      <c r="E1774" s="214">
        <v>8054436.7999999998</v>
      </c>
    </row>
    <row r="1775" spans="2:5">
      <c r="B1775" s="218" t="s">
        <v>1081</v>
      </c>
      <c r="C1775" s="214">
        <v>26873283</v>
      </c>
      <c r="D1775" s="214">
        <v>8061985</v>
      </c>
      <c r="E1775" s="214">
        <v>8054436.7999999998</v>
      </c>
    </row>
    <row r="1776" spans="2:5">
      <c r="B1776" s="217" t="s">
        <v>4025</v>
      </c>
      <c r="C1776" s="214">
        <v>0</v>
      </c>
      <c r="D1776" s="214">
        <v>1889215.45</v>
      </c>
      <c r="E1776" s="214">
        <v>0</v>
      </c>
    </row>
    <row r="1777" spans="2:5">
      <c r="B1777" s="218" t="s">
        <v>3491</v>
      </c>
      <c r="C1777" s="214">
        <v>0</v>
      </c>
      <c r="D1777" s="214">
        <v>1889215.45</v>
      </c>
      <c r="E1777" s="214">
        <v>0</v>
      </c>
    </row>
    <row r="1778" spans="2:5">
      <c r="B1778" s="217" t="s">
        <v>2625</v>
      </c>
      <c r="C1778" s="214">
        <v>121315508</v>
      </c>
      <c r="D1778" s="214">
        <v>81310852.090000004</v>
      </c>
      <c r="E1778" s="214">
        <v>80863516.310000002</v>
      </c>
    </row>
    <row r="1779" spans="2:5">
      <c r="B1779" s="218" t="s">
        <v>2626</v>
      </c>
      <c r="C1779" s="214">
        <v>121315508</v>
      </c>
      <c r="D1779" s="214">
        <v>81310852.090000004</v>
      </c>
      <c r="E1779" s="214">
        <v>80863516.310000002</v>
      </c>
    </row>
    <row r="1780" spans="2:5">
      <c r="B1780" s="217" t="s">
        <v>3490</v>
      </c>
      <c r="C1780" s="214">
        <v>0</v>
      </c>
      <c r="D1780" s="214">
        <v>1341779.49</v>
      </c>
      <c r="E1780" s="214">
        <v>0</v>
      </c>
    </row>
    <row r="1781" spans="2:5">
      <c r="B1781" s="218" t="s">
        <v>3489</v>
      </c>
      <c r="C1781" s="214">
        <v>0</v>
      </c>
      <c r="D1781" s="214">
        <v>1341779.49</v>
      </c>
      <c r="E1781" s="214">
        <v>0</v>
      </c>
    </row>
    <row r="1782" spans="2:5">
      <c r="B1782" s="217" t="s">
        <v>3488</v>
      </c>
      <c r="C1782" s="214">
        <v>0</v>
      </c>
      <c r="D1782" s="214">
        <v>1889215.45</v>
      </c>
      <c r="E1782" s="214">
        <v>0</v>
      </c>
    </row>
    <row r="1783" spans="2:5">
      <c r="B1783" s="218" t="s">
        <v>3487</v>
      </c>
      <c r="C1783" s="214">
        <v>0</v>
      </c>
      <c r="D1783" s="214">
        <v>1889215.45</v>
      </c>
      <c r="E1783" s="214">
        <v>0</v>
      </c>
    </row>
    <row r="1784" spans="2:5">
      <c r="B1784" s="217" t="s">
        <v>3486</v>
      </c>
      <c r="C1784" s="214">
        <v>0</v>
      </c>
      <c r="D1784" s="214">
        <v>1341779.49</v>
      </c>
      <c r="E1784" s="214">
        <v>0</v>
      </c>
    </row>
    <row r="1785" spans="2:5">
      <c r="B1785" s="218" t="s">
        <v>3485</v>
      </c>
      <c r="C1785" s="214">
        <v>0</v>
      </c>
      <c r="D1785" s="214">
        <v>1341779.49</v>
      </c>
      <c r="E1785" s="214">
        <v>0</v>
      </c>
    </row>
    <row r="1786" spans="2:5">
      <c r="B1786" s="217" t="s">
        <v>3484</v>
      </c>
      <c r="C1786" s="214">
        <v>0</v>
      </c>
      <c r="D1786" s="214">
        <v>1341779.49</v>
      </c>
      <c r="E1786" s="214">
        <v>0</v>
      </c>
    </row>
    <row r="1787" spans="2:5">
      <c r="B1787" s="218" t="s">
        <v>3483</v>
      </c>
      <c r="C1787" s="214">
        <v>0</v>
      </c>
      <c r="D1787" s="214">
        <v>1341779.49</v>
      </c>
      <c r="E1787" s="214">
        <v>0</v>
      </c>
    </row>
    <row r="1788" spans="2:5">
      <c r="B1788" s="217" t="s">
        <v>3482</v>
      </c>
      <c r="C1788" s="214">
        <v>0</v>
      </c>
      <c r="D1788" s="214">
        <v>1341779.49</v>
      </c>
      <c r="E1788" s="214">
        <v>0</v>
      </c>
    </row>
    <row r="1789" spans="2:5">
      <c r="B1789" s="218" t="s">
        <v>3481</v>
      </c>
      <c r="C1789" s="214">
        <v>0</v>
      </c>
      <c r="D1789" s="214">
        <v>1341779.49</v>
      </c>
      <c r="E1789" s="214">
        <v>0</v>
      </c>
    </row>
    <row r="1790" spans="2:5">
      <c r="B1790" s="217" t="s">
        <v>4024</v>
      </c>
      <c r="C1790" s="214">
        <v>0</v>
      </c>
      <c r="D1790" s="214">
        <v>1341779.49</v>
      </c>
      <c r="E1790" s="214">
        <v>0</v>
      </c>
    </row>
    <row r="1791" spans="2:5">
      <c r="B1791" s="218" t="s">
        <v>3480</v>
      </c>
      <c r="C1791" s="214">
        <v>0</v>
      </c>
      <c r="D1791" s="214">
        <v>1341779.49</v>
      </c>
      <c r="E1791" s="214">
        <v>0</v>
      </c>
    </row>
    <row r="1792" spans="2:5">
      <c r="B1792" s="217" t="s">
        <v>2761</v>
      </c>
      <c r="C1792" s="214">
        <v>19287044</v>
      </c>
      <c r="D1792" s="214">
        <v>6936909</v>
      </c>
      <c r="E1792" s="214">
        <v>3279957</v>
      </c>
    </row>
    <row r="1793" spans="2:5">
      <c r="B1793" s="218" t="s">
        <v>2762</v>
      </c>
      <c r="C1793" s="214">
        <v>19287044</v>
      </c>
      <c r="D1793" s="214">
        <v>6936909</v>
      </c>
      <c r="E1793" s="214">
        <v>3279957</v>
      </c>
    </row>
    <row r="1794" spans="2:5">
      <c r="B1794" s="217" t="s">
        <v>4023</v>
      </c>
      <c r="C1794" s="214">
        <v>0</v>
      </c>
      <c r="D1794" s="214">
        <v>1341779.49</v>
      </c>
      <c r="E1794" s="214">
        <v>0</v>
      </c>
    </row>
    <row r="1795" spans="2:5">
      <c r="B1795" s="218" t="s">
        <v>3479</v>
      </c>
      <c r="C1795" s="214">
        <v>0</v>
      </c>
      <c r="D1795" s="214">
        <v>1341779.49</v>
      </c>
      <c r="E1795" s="214">
        <v>0</v>
      </c>
    </row>
    <row r="1796" spans="2:5">
      <c r="B1796" s="217" t="s">
        <v>3114</v>
      </c>
      <c r="C1796" s="214">
        <v>0</v>
      </c>
      <c r="D1796" s="214">
        <v>231236956.62</v>
      </c>
      <c r="E1796" s="214">
        <v>231236955.62</v>
      </c>
    </row>
    <row r="1797" spans="2:5">
      <c r="B1797" s="218" t="s">
        <v>3115</v>
      </c>
      <c r="C1797" s="214">
        <v>0</v>
      </c>
      <c r="D1797" s="214">
        <v>231236956.62</v>
      </c>
      <c r="E1797" s="214">
        <v>231236955.62</v>
      </c>
    </row>
    <row r="1798" spans="2:5">
      <c r="B1798" s="217" t="s">
        <v>3478</v>
      </c>
      <c r="C1798" s="214">
        <v>0</v>
      </c>
      <c r="D1798" s="214">
        <v>1341779.49</v>
      </c>
      <c r="E1798" s="214">
        <v>0</v>
      </c>
    </row>
    <row r="1799" spans="2:5">
      <c r="B1799" s="218" t="s">
        <v>3477</v>
      </c>
      <c r="C1799" s="214">
        <v>0</v>
      </c>
      <c r="D1799" s="214">
        <v>1341779.49</v>
      </c>
      <c r="E1799" s="214">
        <v>0</v>
      </c>
    </row>
    <row r="1800" spans="2:5">
      <c r="B1800" s="217" t="s">
        <v>3476</v>
      </c>
      <c r="C1800" s="214">
        <v>0</v>
      </c>
      <c r="D1800" s="214">
        <v>1341779.49</v>
      </c>
      <c r="E1800" s="214">
        <v>0</v>
      </c>
    </row>
    <row r="1801" spans="2:5">
      <c r="B1801" s="218" t="s">
        <v>3475</v>
      </c>
      <c r="C1801" s="214">
        <v>0</v>
      </c>
      <c r="D1801" s="214">
        <v>1341779.49</v>
      </c>
      <c r="E1801" s="214">
        <v>0</v>
      </c>
    </row>
    <row r="1802" spans="2:5">
      <c r="B1802" s="217" t="s">
        <v>3474</v>
      </c>
      <c r="C1802" s="214">
        <v>0</v>
      </c>
      <c r="D1802" s="214">
        <v>3136698.93</v>
      </c>
      <c r="E1802" s="214">
        <v>0</v>
      </c>
    </row>
    <row r="1803" spans="2:5">
      <c r="B1803" s="218" t="s">
        <v>3473</v>
      </c>
      <c r="C1803" s="214">
        <v>0</v>
      </c>
      <c r="D1803" s="214">
        <v>3136698.93</v>
      </c>
      <c r="E1803" s="214">
        <v>0</v>
      </c>
    </row>
    <row r="1804" spans="2:5">
      <c r="B1804" s="217" t="s">
        <v>3472</v>
      </c>
      <c r="C1804" s="214">
        <v>0</v>
      </c>
      <c r="D1804" s="214">
        <v>1889215.45</v>
      </c>
      <c r="E1804" s="214">
        <v>0</v>
      </c>
    </row>
    <row r="1805" spans="2:5">
      <c r="B1805" s="218" t="s">
        <v>3471</v>
      </c>
      <c r="C1805" s="214">
        <v>0</v>
      </c>
      <c r="D1805" s="214">
        <v>1889215.45</v>
      </c>
      <c r="E1805" s="214">
        <v>0</v>
      </c>
    </row>
    <row r="1806" spans="2:5">
      <c r="B1806" s="217" t="s">
        <v>2763</v>
      </c>
      <c r="C1806" s="214">
        <v>9643523</v>
      </c>
      <c r="D1806" s="214">
        <v>2268290</v>
      </c>
      <c r="E1806" s="214">
        <v>0</v>
      </c>
    </row>
    <row r="1807" spans="2:5">
      <c r="B1807" s="218" t="s">
        <v>2764</v>
      </c>
      <c r="C1807" s="214">
        <v>9643523</v>
      </c>
      <c r="D1807" s="214">
        <v>2268290</v>
      </c>
      <c r="E1807" s="214">
        <v>0</v>
      </c>
    </row>
    <row r="1808" spans="2:5">
      <c r="B1808" s="217" t="s">
        <v>2627</v>
      </c>
      <c r="C1808" s="214">
        <v>18159701</v>
      </c>
      <c r="D1808" s="214">
        <v>0</v>
      </c>
      <c r="E1808" s="214">
        <v>0</v>
      </c>
    </row>
    <row r="1809" spans="2:5">
      <c r="B1809" s="218" t="s">
        <v>2628</v>
      </c>
      <c r="C1809" s="214">
        <v>18159701</v>
      </c>
      <c r="D1809" s="214">
        <v>0</v>
      </c>
      <c r="E1809" s="214">
        <v>0</v>
      </c>
    </row>
    <row r="1810" spans="2:5">
      <c r="B1810" s="215" t="s">
        <v>283</v>
      </c>
      <c r="C1810" s="216">
        <v>14045132</v>
      </c>
      <c r="D1810" s="216">
        <v>8414692.5</v>
      </c>
      <c r="E1810" s="216">
        <v>8414692.2799999993</v>
      </c>
    </row>
    <row r="1811" spans="2:5">
      <c r="B1811" s="217" t="s">
        <v>4022</v>
      </c>
      <c r="C1811" s="214">
        <v>14045132</v>
      </c>
      <c r="D1811" s="214">
        <v>8414692.5</v>
      </c>
      <c r="E1811" s="214">
        <v>8414692.2799999993</v>
      </c>
    </row>
    <row r="1812" spans="2:5">
      <c r="B1812" s="218" t="s">
        <v>1291</v>
      </c>
      <c r="C1812" s="214">
        <v>14045132</v>
      </c>
      <c r="D1812" s="214">
        <v>8414692.5</v>
      </c>
      <c r="E1812" s="214">
        <v>8414692.2799999993</v>
      </c>
    </row>
    <row r="1813" spans="2:5">
      <c r="B1813" s="215" t="s">
        <v>298</v>
      </c>
      <c r="C1813" s="216">
        <v>204203847</v>
      </c>
      <c r="D1813" s="216">
        <v>162247386.22</v>
      </c>
      <c r="E1813" s="216">
        <v>0</v>
      </c>
    </row>
    <row r="1814" spans="2:5">
      <c r="B1814" s="217" t="s">
        <v>3688</v>
      </c>
      <c r="C1814" s="214">
        <v>0</v>
      </c>
      <c r="D1814" s="214">
        <v>62247386.219999999</v>
      </c>
      <c r="E1814" s="214">
        <v>0</v>
      </c>
    </row>
    <row r="1815" spans="2:5">
      <c r="B1815" s="218" t="s">
        <v>3687</v>
      </c>
      <c r="C1815" s="214">
        <v>0</v>
      </c>
      <c r="D1815" s="214">
        <v>62247386.219999999</v>
      </c>
      <c r="E1815" s="214">
        <v>0</v>
      </c>
    </row>
    <row r="1816" spans="2:5">
      <c r="B1816" s="217" t="s">
        <v>2947</v>
      </c>
      <c r="C1816" s="214">
        <v>204203847</v>
      </c>
      <c r="D1816" s="214">
        <v>100000000</v>
      </c>
      <c r="E1816" s="214">
        <v>0</v>
      </c>
    </row>
    <row r="1817" spans="2:5">
      <c r="B1817" s="218" t="s">
        <v>4213</v>
      </c>
      <c r="C1817" s="214">
        <v>204203847</v>
      </c>
      <c r="D1817" s="214">
        <v>100000000</v>
      </c>
      <c r="E1817" s="214">
        <v>0</v>
      </c>
    </row>
    <row r="1818" spans="2:5">
      <c r="B1818" s="215" t="s">
        <v>284</v>
      </c>
      <c r="C1818" s="216">
        <v>1446000000</v>
      </c>
      <c r="D1818" s="216">
        <v>1768081514.9000001</v>
      </c>
      <c r="E1818" s="216">
        <v>1036174029.25</v>
      </c>
    </row>
    <row r="1819" spans="2:5">
      <c r="B1819" s="217" t="s">
        <v>4021</v>
      </c>
      <c r="C1819" s="214">
        <v>1446000000</v>
      </c>
      <c r="D1819" s="214">
        <v>1768081514.9000001</v>
      </c>
      <c r="E1819" s="214">
        <v>1036174029.25</v>
      </c>
    </row>
    <row r="1820" spans="2:5">
      <c r="B1820" s="218" t="s">
        <v>753</v>
      </c>
      <c r="C1820" s="214">
        <v>1446000000</v>
      </c>
      <c r="D1820" s="214">
        <v>1768081514.9000001</v>
      </c>
      <c r="E1820" s="214">
        <v>1036174029.25</v>
      </c>
    </row>
    <row r="1821" spans="2:5">
      <c r="B1821" s="213" t="s">
        <v>423</v>
      </c>
      <c r="C1821" s="214">
        <v>211299189</v>
      </c>
      <c r="D1821" s="214">
        <v>1471362211.8699999</v>
      </c>
      <c r="E1821" s="214">
        <v>1102988014.6399999</v>
      </c>
    </row>
    <row r="1822" spans="2:5">
      <c r="B1822" s="215" t="s">
        <v>281</v>
      </c>
      <c r="C1822" s="216">
        <v>208491159</v>
      </c>
      <c r="D1822" s="216">
        <v>1240891382.8799999</v>
      </c>
      <c r="E1822" s="216">
        <v>1102988014.6399999</v>
      </c>
    </row>
    <row r="1823" spans="2:5">
      <c r="B1823" s="217" t="s">
        <v>3685</v>
      </c>
      <c r="C1823" s="214">
        <v>0</v>
      </c>
      <c r="D1823" s="214">
        <v>64126000</v>
      </c>
      <c r="E1823" s="214">
        <v>184000</v>
      </c>
    </row>
    <row r="1824" spans="2:5">
      <c r="B1824" s="218" t="s">
        <v>3684</v>
      </c>
      <c r="C1824" s="214">
        <v>0</v>
      </c>
      <c r="D1824" s="214">
        <v>64126000</v>
      </c>
      <c r="E1824" s="214">
        <v>184000</v>
      </c>
    </row>
    <row r="1825" spans="2:5">
      <c r="B1825" s="217" t="s">
        <v>424</v>
      </c>
      <c r="C1825" s="214">
        <v>2855017</v>
      </c>
      <c r="D1825" s="214">
        <v>0</v>
      </c>
      <c r="E1825" s="214">
        <v>0</v>
      </c>
    </row>
    <row r="1826" spans="2:5">
      <c r="B1826" s="218" t="s">
        <v>759</v>
      </c>
      <c r="C1826" s="214">
        <v>2855017</v>
      </c>
      <c r="D1826" s="214">
        <v>0</v>
      </c>
      <c r="E1826" s="214">
        <v>0</v>
      </c>
    </row>
    <row r="1827" spans="2:5">
      <c r="B1827" s="217" t="s">
        <v>3116</v>
      </c>
      <c r="C1827" s="214">
        <v>0</v>
      </c>
      <c r="D1827" s="214">
        <v>1032484657.9400001</v>
      </c>
      <c r="E1827" s="214">
        <v>982084656.94000006</v>
      </c>
    </row>
    <row r="1828" spans="2:5">
      <c r="B1828" s="218" t="s">
        <v>3117</v>
      </c>
      <c r="C1828" s="214">
        <v>0</v>
      </c>
      <c r="D1828" s="214">
        <v>1032484657.9400001</v>
      </c>
      <c r="E1828" s="214">
        <v>982084656.94000006</v>
      </c>
    </row>
    <row r="1829" spans="2:5">
      <c r="B1829" s="217" t="s">
        <v>1292</v>
      </c>
      <c r="C1829" s="214">
        <v>4628889</v>
      </c>
      <c r="D1829" s="214">
        <v>1.95</v>
      </c>
      <c r="E1829" s="214">
        <v>0</v>
      </c>
    </row>
    <row r="1830" spans="2:5">
      <c r="B1830" s="218" t="s">
        <v>1293</v>
      </c>
      <c r="C1830" s="214">
        <v>4628889</v>
      </c>
      <c r="D1830" s="214">
        <v>1.95</v>
      </c>
      <c r="E1830" s="214">
        <v>0</v>
      </c>
    </row>
    <row r="1831" spans="2:5">
      <c r="B1831" s="217" t="s">
        <v>1294</v>
      </c>
      <c r="C1831" s="214">
        <v>4628889</v>
      </c>
      <c r="D1831" s="214">
        <v>1.95</v>
      </c>
      <c r="E1831" s="214">
        <v>0</v>
      </c>
    </row>
    <row r="1832" spans="2:5">
      <c r="B1832" s="218" t="s">
        <v>1295</v>
      </c>
      <c r="C1832" s="214">
        <v>4628889</v>
      </c>
      <c r="D1832" s="214">
        <v>1.95</v>
      </c>
      <c r="E1832" s="214">
        <v>0</v>
      </c>
    </row>
    <row r="1833" spans="2:5">
      <c r="B1833" s="217" t="s">
        <v>1296</v>
      </c>
      <c r="C1833" s="214">
        <v>6606206</v>
      </c>
      <c r="D1833" s="214">
        <v>1</v>
      </c>
      <c r="E1833" s="214">
        <v>0</v>
      </c>
    </row>
    <row r="1834" spans="2:5">
      <c r="B1834" s="218" t="s">
        <v>1297</v>
      </c>
      <c r="C1834" s="214">
        <v>6606206</v>
      </c>
      <c r="D1834" s="214">
        <v>1</v>
      </c>
      <c r="E1834" s="214">
        <v>0</v>
      </c>
    </row>
    <row r="1835" spans="2:5">
      <c r="B1835" s="217" t="s">
        <v>425</v>
      </c>
      <c r="C1835" s="214">
        <v>1581666</v>
      </c>
      <c r="D1835" s="214">
        <v>2781665.05</v>
      </c>
      <c r="E1835" s="214">
        <v>1200000</v>
      </c>
    </row>
    <row r="1836" spans="2:5">
      <c r="B1836" s="218" t="s">
        <v>760</v>
      </c>
      <c r="C1836" s="214">
        <v>1581666</v>
      </c>
      <c r="D1836" s="214">
        <v>2781665.05</v>
      </c>
      <c r="E1836" s="214">
        <v>1200000</v>
      </c>
    </row>
    <row r="1837" spans="2:5">
      <c r="B1837" s="217" t="s">
        <v>426</v>
      </c>
      <c r="C1837" s="214">
        <v>2400000</v>
      </c>
      <c r="D1837" s="214">
        <v>23914778.09</v>
      </c>
      <c r="E1837" s="214">
        <v>15041578.41</v>
      </c>
    </row>
    <row r="1838" spans="2:5">
      <c r="B1838" s="218" t="s">
        <v>761</v>
      </c>
      <c r="C1838" s="214">
        <v>2400000</v>
      </c>
      <c r="D1838" s="214">
        <v>23914778.09</v>
      </c>
      <c r="E1838" s="214">
        <v>15041578.41</v>
      </c>
    </row>
    <row r="1839" spans="2:5">
      <c r="B1839" s="217" t="s">
        <v>1441</v>
      </c>
      <c r="C1839" s="214">
        <v>6779437</v>
      </c>
      <c r="D1839" s="214">
        <v>1518981.56</v>
      </c>
      <c r="E1839" s="214">
        <v>1518981.56</v>
      </c>
    </row>
    <row r="1840" spans="2:5">
      <c r="B1840" s="218" t="s">
        <v>1442</v>
      </c>
      <c r="C1840" s="214">
        <v>6779437</v>
      </c>
      <c r="D1840" s="214">
        <v>1518981.56</v>
      </c>
      <c r="E1840" s="214">
        <v>1518981.56</v>
      </c>
    </row>
    <row r="1841" spans="2:5">
      <c r="B1841" s="217" t="s">
        <v>1443</v>
      </c>
      <c r="C1841" s="214">
        <v>12576962</v>
      </c>
      <c r="D1841" s="214">
        <v>2861944.06</v>
      </c>
      <c r="E1841" s="214">
        <v>2861943.06</v>
      </c>
    </row>
    <row r="1842" spans="2:5">
      <c r="B1842" s="218" t="s">
        <v>1444</v>
      </c>
      <c r="C1842" s="214">
        <v>12576962</v>
      </c>
      <c r="D1842" s="214">
        <v>2861944.06</v>
      </c>
      <c r="E1842" s="214">
        <v>2861943.06</v>
      </c>
    </row>
    <row r="1843" spans="2:5">
      <c r="B1843" s="217" t="s">
        <v>427</v>
      </c>
      <c r="C1843" s="214">
        <v>76425066</v>
      </c>
      <c r="D1843" s="214">
        <v>25000002</v>
      </c>
      <c r="E1843" s="214">
        <v>21356510</v>
      </c>
    </row>
    <row r="1844" spans="2:5">
      <c r="B1844" s="218" t="s">
        <v>762</v>
      </c>
      <c r="C1844" s="214">
        <v>76425066</v>
      </c>
      <c r="D1844" s="214">
        <v>25000002</v>
      </c>
      <c r="E1844" s="214">
        <v>21356510</v>
      </c>
    </row>
    <row r="1845" spans="2:5">
      <c r="B1845" s="217" t="s">
        <v>2629</v>
      </c>
      <c r="C1845" s="214">
        <v>28767539</v>
      </c>
      <c r="D1845" s="214">
        <v>18290991.27</v>
      </c>
      <c r="E1845" s="214">
        <v>18290989.009999998</v>
      </c>
    </row>
    <row r="1846" spans="2:5">
      <c r="B1846" s="218" t="s">
        <v>2630</v>
      </c>
      <c r="C1846" s="214">
        <v>28767539</v>
      </c>
      <c r="D1846" s="214">
        <v>18290991.27</v>
      </c>
      <c r="E1846" s="214">
        <v>18290989.009999998</v>
      </c>
    </row>
    <row r="1847" spans="2:5">
      <c r="B1847" s="217" t="s">
        <v>1023</v>
      </c>
      <c r="C1847" s="214">
        <v>8523565</v>
      </c>
      <c r="D1847" s="214">
        <v>1</v>
      </c>
      <c r="E1847" s="214">
        <v>0</v>
      </c>
    </row>
    <row r="1848" spans="2:5">
      <c r="B1848" s="218" t="s">
        <v>1024</v>
      </c>
      <c r="C1848" s="214">
        <v>8523565</v>
      </c>
      <c r="D1848" s="214">
        <v>1</v>
      </c>
      <c r="E1848" s="214">
        <v>0</v>
      </c>
    </row>
    <row r="1849" spans="2:5">
      <c r="B1849" s="217" t="s">
        <v>3118</v>
      </c>
      <c r="C1849" s="214">
        <v>0</v>
      </c>
      <c r="D1849" s="214">
        <v>9462001</v>
      </c>
      <c r="E1849" s="214">
        <v>0</v>
      </c>
    </row>
    <row r="1850" spans="2:5">
      <c r="B1850" s="218" t="s">
        <v>3119</v>
      </c>
      <c r="C1850" s="214">
        <v>0</v>
      </c>
      <c r="D1850" s="214">
        <v>9462001</v>
      </c>
      <c r="E1850" s="214">
        <v>0</v>
      </c>
    </row>
    <row r="1851" spans="2:5">
      <c r="B1851" s="217" t="s">
        <v>1082</v>
      </c>
      <c r="C1851" s="214">
        <v>52717923</v>
      </c>
      <c r="D1851" s="214">
        <v>60450356.009999998</v>
      </c>
      <c r="E1851" s="214">
        <v>60449355.659999996</v>
      </c>
    </row>
    <row r="1852" spans="2:5">
      <c r="B1852" s="218" t="s">
        <v>1083</v>
      </c>
      <c r="C1852" s="214">
        <v>52717923</v>
      </c>
      <c r="D1852" s="214">
        <v>60450356.009999998</v>
      </c>
      <c r="E1852" s="214">
        <v>60449355.659999996</v>
      </c>
    </row>
    <row r="1853" spans="2:5">
      <c r="B1853" s="215" t="s">
        <v>283</v>
      </c>
      <c r="C1853" s="216">
        <v>0</v>
      </c>
      <c r="D1853" s="216">
        <v>203999999.99000004</v>
      </c>
      <c r="E1853" s="216">
        <v>0</v>
      </c>
    </row>
    <row r="1854" spans="2:5">
      <c r="B1854" s="217" t="s">
        <v>3271</v>
      </c>
      <c r="C1854" s="214">
        <v>0</v>
      </c>
      <c r="D1854" s="214">
        <v>203999999.99000004</v>
      </c>
      <c r="E1854" s="214">
        <v>0</v>
      </c>
    </row>
    <row r="1855" spans="2:5">
      <c r="B1855" s="218" t="s">
        <v>3270</v>
      </c>
      <c r="C1855" s="214">
        <v>0</v>
      </c>
      <c r="D1855" s="214">
        <v>203999999.99000004</v>
      </c>
      <c r="E1855" s="214">
        <v>0</v>
      </c>
    </row>
    <row r="1856" spans="2:5">
      <c r="B1856" s="215" t="s">
        <v>298</v>
      </c>
      <c r="C1856" s="216">
        <v>0</v>
      </c>
      <c r="D1856" s="216">
        <v>23662799</v>
      </c>
      <c r="E1856" s="216">
        <v>0</v>
      </c>
    </row>
    <row r="1857" spans="2:5">
      <c r="B1857" s="217" t="s">
        <v>427</v>
      </c>
      <c r="C1857" s="214">
        <v>0</v>
      </c>
      <c r="D1857" s="214">
        <v>23662799</v>
      </c>
      <c r="E1857" s="214">
        <v>0</v>
      </c>
    </row>
    <row r="1858" spans="2:5">
      <c r="B1858" s="218" t="s">
        <v>762</v>
      </c>
      <c r="C1858" s="214">
        <v>0</v>
      </c>
      <c r="D1858" s="214">
        <v>23662799</v>
      </c>
      <c r="E1858" s="214">
        <v>0</v>
      </c>
    </row>
    <row r="1859" spans="2:5">
      <c r="B1859" s="215" t="s">
        <v>285</v>
      </c>
      <c r="C1859" s="216">
        <v>2808030</v>
      </c>
      <c r="D1859" s="216">
        <v>2808030</v>
      </c>
      <c r="E1859" s="216">
        <v>0</v>
      </c>
    </row>
    <row r="1860" spans="2:5">
      <c r="B1860" s="217" t="s">
        <v>282</v>
      </c>
      <c r="C1860" s="214">
        <v>2808030</v>
      </c>
      <c r="D1860" s="214">
        <v>2808030</v>
      </c>
      <c r="E1860" s="214">
        <v>0</v>
      </c>
    </row>
    <row r="1861" spans="2:5">
      <c r="B1861" s="218" t="s">
        <v>763</v>
      </c>
      <c r="C1861" s="214">
        <v>2808030</v>
      </c>
      <c r="D1861" s="214">
        <v>2808030</v>
      </c>
      <c r="E1861" s="214">
        <v>0</v>
      </c>
    </row>
    <row r="1862" spans="2:5">
      <c r="B1862" s="213" t="s">
        <v>428</v>
      </c>
      <c r="C1862" s="214">
        <v>878581407</v>
      </c>
      <c r="D1862" s="214">
        <v>829753561.80999994</v>
      </c>
      <c r="E1862" s="214">
        <v>599446365.88</v>
      </c>
    </row>
    <row r="1863" spans="2:5">
      <c r="B1863" s="215" t="s">
        <v>281</v>
      </c>
      <c r="C1863" s="216">
        <v>613242364</v>
      </c>
      <c r="D1863" s="216">
        <v>585920508.19999993</v>
      </c>
      <c r="E1863" s="216">
        <v>378457727.14999998</v>
      </c>
    </row>
    <row r="1864" spans="2:5">
      <c r="B1864" s="217" t="s">
        <v>282</v>
      </c>
      <c r="C1864" s="214">
        <v>875000</v>
      </c>
      <c r="D1864" s="214">
        <v>875000</v>
      </c>
      <c r="E1864" s="214">
        <v>0</v>
      </c>
    </row>
    <row r="1865" spans="2:5">
      <c r="B1865" s="218" t="s">
        <v>764</v>
      </c>
      <c r="C1865" s="214">
        <v>875000</v>
      </c>
      <c r="D1865" s="214">
        <v>875000</v>
      </c>
      <c r="E1865" s="214">
        <v>0</v>
      </c>
    </row>
    <row r="1866" spans="2:5">
      <c r="B1866" s="217" t="s">
        <v>4020</v>
      </c>
      <c r="C1866" s="214">
        <v>6558125</v>
      </c>
      <c r="D1866" s="214">
        <v>1</v>
      </c>
      <c r="E1866" s="214">
        <v>0</v>
      </c>
    </row>
    <row r="1867" spans="2:5">
      <c r="B1867" s="218" t="s">
        <v>1298</v>
      </c>
      <c r="C1867" s="214">
        <v>6558125</v>
      </c>
      <c r="D1867" s="214">
        <v>1</v>
      </c>
      <c r="E1867" s="214">
        <v>0</v>
      </c>
    </row>
    <row r="1868" spans="2:5">
      <c r="B1868" s="217" t="s">
        <v>429</v>
      </c>
      <c r="C1868" s="214">
        <v>3167835</v>
      </c>
      <c r="D1868" s="214">
        <v>167835</v>
      </c>
      <c r="E1868" s="214">
        <v>0</v>
      </c>
    </row>
    <row r="1869" spans="2:5">
      <c r="B1869" s="218" t="s">
        <v>765</v>
      </c>
      <c r="C1869" s="214">
        <v>3167835</v>
      </c>
      <c r="D1869" s="214">
        <v>167835</v>
      </c>
      <c r="E1869" s="214">
        <v>0</v>
      </c>
    </row>
    <row r="1870" spans="2:5">
      <c r="B1870" s="217" t="s">
        <v>1299</v>
      </c>
      <c r="C1870" s="214">
        <v>12313456</v>
      </c>
      <c r="D1870" s="214">
        <v>4774274.43</v>
      </c>
      <c r="E1870" s="214">
        <v>3283215.35</v>
      </c>
    </row>
    <row r="1871" spans="2:5">
      <c r="B1871" s="218" t="s">
        <v>1300</v>
      </c>
      <c r="C1871" s="214">
        <v>12313456</v>
      </c>
      <c r="D1871" s="214">
        <v>4774274.43</v>
      </c>
      <c r="E1871" s="214">
        <v>3283215.35</v>
      </c>
    </row>
    <row r="1872" spans="2:5">
      <c r="B1872" s="217" t="s">
        <v>4019</v>
      </c>
      <c r="C1872" s="214">
        <v>0</v>
      </c>
      <c r="D1872" s="214">
        <v>1550000</v>
      </c>
      <c r="E1872" s="214">
        <v>0</v>
      </c>
    </row>
    <row r="1873" spans="2:5">
      <c r="B1873" s="218" t="s">
        <v>3214</v>
      </c>
      <c r="C1873" s="214">
        <v>0</v>
      </c>
      <c r="D1873" s="214">
        <v>1550000</v>
      </c>
      <c r="E1873" s="214">
        <v>0</v>
      </c>
    </row>
    <row r="1874" spans="2:5">
      <c r="B1874" s="217" t="s">
        <v>1301</v>
      </c>
      <c r="C1874" s="214">
        <v>11035275</v>
      </c>
      <c r="D1874" s="214">
        <v>1</v>
      </c>
      <c r="E1874" s="214">
        <v>0</v>
      </c>
    </row>
    <row r="1875" spans="2:5">
      <c r="B1875" s="218" t="s">
        <v>1302</v>
      </c>
      <c r="C1875" s="214">
        <v>11035275</v>
      </c>
      <c r="D1875" s="214">
        <v>1</v>
      </c>
      <c r="E1875" s="214">
        <v>0</v>
      </c>
    </row>
    <row r="1876" spans="2:5">
      <c r="B1876" s="217" t="s">
        <v>1303</v>
      </c>
      <c r="C1876" s="214">
        <v>6558125</v>
      </c>
      <c r="D1876" s="214">
        <v>5738359.75</v>
      </c>
      <c r="E1876" s="214">
        <v>2043706.88</v>
      </c>
    </row>
    <row r="1877" spans="2:5">
      <c r="B1877" s="218" t="s">
        <v>1304</v>
      </c>
      <c r="C1877" s="214">
        <v>6558125</v>
      </c>
      <c r="D1877" s="214">
        <v>5738359.75</v>
      </c>
      <c r="E1877" s="214">
        <v>2043706.88</v>
      </c>
    </row>
    <row r="1878" spans="2:5">
      <c r="B1878" s="217" t="s">
        <v>1305</v>
      </c>
      <c r="C1878" s="214">
        <v>11035275</v>
      </c>
      <c r="D1878" s="214">
        <v>9655865.5600000005</v>
      </c>
      <c r="E1878" s="214">
        <v>7339029.29</v>
      </c>
    </row>
    <row r="1879" spans="2:5">
      <c r="B1879" s="218" t="s">
        <v>1306</v>
      </c>
      <c r="C1879" s="214">
        <v>11035275</v>
      </c>
      <c r="D1879" s="214">
        <v>9655865.5600000005</v>
      </c>
      <c r="E1879" s="214">
        <v>7339029.29</v>
      </c>
    </row>
    <row r="1880" spans="2:5">
      <c r="B1880" s="217" t="s">
        <v>1307</v>
      </c>
      <c r="C1880" s="214">
        <v>11035275</v>
      </c>
      <c r="D1880" s="214">
        <v>7100499.96</v>
      </c>
      <c r="E1880" s="214">
        <v>7100499.96</v>
      </c>
    </row>
    <row r="1881" spans="2:5">
      <c r="B1881" s="218" t="s">
        <v>1308</v>
      </c>
      <c r="C1881" s="214">
        <v>11035275</v>
      </c>
      <c r="D1881" s="214">
        <v>7100499.96</v>
      </c>
      <c r="E1881" s="214">
        <v>7100499.96</v>
      </c>
    </row>
    <row r="1882" spans="2:5">
      <c r="B1882" s="217" t="s">
        <v>4018</v>
      </c>
      <c r="C1882" s="214">
        <v>0</v>
      </c>
      <c r="D1882" s="214">
        <v>1315000</v>
      </c>
      <c r="E1882" s="214">
        <v>0</v>
      </c>
    </row>
    <row r="1883" spans="2:5">
      <c r="B1883" s="218" t="s">
        <v>3213</v>
      </c>
      <c r="C1883" s="214">
        <v>0</v>
      </c>
      <c r="D1883" s="214">
        <v>1315000</v>
      </c>
      <c r="E1883" s="214">
        <v>0</v>
      </c>
    </row>
    <row r="1884" spans="2:5">
      <c r="B1884" s="217" t="s">
        <v>1309</v>
      </c>
      <c r="C1884" s="214">
        <v>11035275</v>
      </c>
      <c r="D1884" s="214">
        <v>5947400.5599999996</v>
      </c>
      <c r="E1884" s="214">
        <v>0</v>
      </c>
    </row>
    <row r="1885" spans="2:5">
      <c r="B1885" s="218" t="s">
        <v>1310</v>
      </c>
      <c r="C1885" s="214">
        <v>11035275</v>
      </c>
      <c r="D1885" s="214">
        <v>5947400.5599999996</v>
      </c>
      <c r="E1885" s="214">
        <v>0</v>
      </c>
    </row>
    <row r="1886" spans="2:5">
      <c r="B1886" s="217" t="s">
        <v>1311</v>
      </c>
      <c r="C1886" s="214">
        <v>12313456</v>
      </c>
      <c r="D1886" s="214">
        <v>1</v>
      </c>
      <c r="E1886" s="214">
        <v>0</v>
      </c>
    </row>
    <row r="1887" spans="2:5">
      <c r="B1887" s="218" t="s">
        <v>1312</v>
      </c>
      <c r="C1887" s="214">
        <v>12313456</v>
      </c>
      <c r="D1887" s="214">
        <v>1</v>
      </c>
      <c r="E1887" s="214">
        <v>0</v>
      </c>
    </row>
    <row r="1888" spans="2:5">
      <c r="B1888" s="217" t="s">
        <v>1313</v>
      </c>
      <c r="C1888" s="214">
        <v>11035275</v>
      </c>
      <c r="D1888" s="214">
        <v>5655865.5599999996</v>
      </c>
      <c r="E1888" s="214">
        <v>3389552.26</v>
      </c>
    </row>
    <row r="1889" spans="2:5">
      <c r="B1889" s="218" t="s">
        <v>1314</v>
      </c>
      <c r="C1889" s="214">
        <v>11035275</v>
      </c>
      <c r="D1889" s="214">
        <v>5655865.5599999996</v>
      </c>
      <c r="E1889" s="214">
        <v>3389552.26</v>
      </c>
    </row>
    <row r="1890" spans="2:5">
      <c r="B1890" s="217" t="s">
        <v>1315</v>
      </c>
      <c r="C1890" s="214">
        <v>12313456</v>
      </c>
      <c r="D1890" s="214">
        <v>4891530.46</v>
      </c>
      <c r="E1890" s="214">
        <v>2891530.46</v>
      </c>
    </row>
    <row r="1891" spans="2:5">
      <c r="B1891" s="218" t="s">
        <v>1316</v>
      </c>
      <c r="C1891" s="214">
        <v>12313456</v>
      </c>
      <c r="D1891" s="214">
        <v>4891530.46</v>
      </c>
      <c r="E1891" s="214">
        <v>2891530.46</v>
      </c>
    </row>
    <row r="1892" spans="2:5">
      <c r="B1892" s="217" t="s">
        <v>430</v>
      </c>
      <c r="C1892" s="214">
        <v>4319869</v>
      </c>
      <c r="D1892" s="214">
        <v>4319869</v>
      </c>
      <c r="E1892" s="214">
        <v>0</v>
      </c>
    </row>
    <row r="1893" spans="2:5">
      <c r="B1893" s="218" t="s">
        <v>766</v>
      </c>
      <c r="C1893" s="214">
        <v>4319869</v>
      </c>
      <c r="D1893" s="214">
        <v>4319869</v>
      </c>
      <c r="E1893" s="214">
        <v>0</v>
      </c>
    </row>
    <row r="1894" spans="2:5">
      <c r="B1894" s="217" t="s">
        <v>431</v>
      </c>
      <c r="C1894" s="214">
        <v>65126740</v>
      </c>
      <c r="D1894" s="214">
        <v>35547332.759999998</v>
      </c>
      <c r="E1894" s="214">
        <v>25058256.25</v>
      </c>
    </row>
    <row r="1895" spans="2:5">
      <c r="B1895" s="218" t="s">
        <v>767</v>
      </c>
      <c r="C1895" s="214">
        <v>65126740</v>
      </c>
      <c r="D1895" s="214">
        <v>35547332.759999998</v>
      </c>
      <c r="E1895" s="214">
        <v>25058256.25</v>
      </c>
    </row>
    <row r="1896" spans="2:5">
      <c r="B1896" s="217" t="s">
        <v>432</v>
      </c>
      <c r="C1896" s="214">
        <v>2334628</v>
      </c>
      <c r="D1896" s="214">
        <v>0</v>
      </c>
      <c r="E1896" s="214">
        <v>0</v>
      </c>
    </row>
    <row r="1897" spans="2:5">
      <c r="B1897" s="218" t="s">
        <v>768</v>
      </c>
      <c r="C1897" s="214">
        <v>2334628</v>
      </c>
      <c r="D1897" s="214">
        <v>0</v>
      </c>
      <c r="E1897" s="214">
        <v>0</v>
      </c>
    </row>
    <row r="1898" spans="2:5">
      <c r="B1898" s="217" t="s">
        <v>433</v>
      </c>
      <c r="C1898" s="214">
        <v>30719190</v>
      </c>
      <c r="D1898" s="214">
        <v>53120398.200000003</v>
      </c>
      <c r="E1898" s="214">
        <v>14844555.460000001</v>
      </c>
    </row>
    <row r="1899" spans="2:5">
      <c r="B1899" s="218" t="s">
        <v>769</v>
      </c>
      <c r="C1899" s="214">
        <v>30719190</v>
      </c>
      <c r="D1899" s="214">
        <v>53120398.200000003</v>
      </c>
      <c r="E1899" s="214">
        <v>14844555.460000001</v>
      </c>
    </row>
    <row r="1900" spans="2:5">
      <c r="B1900" s="217" t="s">
        <v>2228</v>
      </c>
      <c r="C1900" s="214">
        <v>13620359</v>
      </c>
      <c r="D1900" s="214">
        <v>21256359</v>
      </c>
      <c r="E1900" s="214">
        <v>0</v>
      </c>
    </row>
    <row r="1901" spans="2:5">
      <c r="B1901" s="218" t="s">
        <v>2229</v>
      </c>
      <c r="C1901" s="214">
        <v>13620359</v>
      </c>
      <c r="D1901" s="214">
        <v>21256359</v>
      </c>
      <c r="E1901" s="214">
        <v>0</v>
      </c>
    </row>
    <row r="1902" spans="2:5">
      <c r="B1902" s="217" t="s">
        <v>1592</v>
      </c>
      <c r="C1902" s="214">
        <v>6731551</v>
      </c>
      <c r="D1902" s="214">
        <v>4542812.1600000001</v>
      </c>
      <c r="E1902" s="214">
        <v>3943823.47</v>
      </c>
    </row>
    <row r="1903" spans="2:5">
      <c r="B1903" s="218" t="s">
        <v>1593</v>
      </c>
      <c r="C1903" s="214">
        <v>6731551</v>
      </c>
      <c r="D1903" s="214">
        <v>4542812.1600000001</v>
      </c>
      <c r="E1903" s="214">
        <v>3943823.47</v>
      </c>
    </row>
    <row r="1904" spans="2:5">
      <c r="B1904" s="217" t="s">
        <v>1594</v>
      </c>
      <c r="C1904" s="214">
        <v>11208701</v>
      </c>
      <c r="D1904" s="214">
        <v>2535630.13</v>
      </c>
      <c r="E1904" s="214">
        <v>2535629.02</v>
      </c>
    </row>
    <row r="1905" spans="2:5">
      <c r="B1905" s="218" t="s">
        <v>1595</v>
      </c>
      <c r="C1905" s="214">
        <v>11208701</v>
      </c>
      <c r="D1905" s="214">
        <v>2535630.13</v>
      </c>
      <c r="E1905" s="214">
        <v>2535629.02</v>
      </c>
    </row>
    <row r="1906" spans="2:5">
      <c r="B1906" s="217" t="s">
        <v>1596</v>
      </c>
      <c r="C1906" s="214">
        <v>11208701</v>
      </c>
      <c r="D1906" s="214">
        <v>1570630</v>
      </c>
      <c r="E1906" s="214">
        <v>1570628.77</v>
      </c>
    </row>
    <row r="1907" spans="2:5">
      <c r="B1907" s="218" t="s">
        <v>1597</v>
      </c>
      <c r="C1907" s="214">
        <v>11208701</v>
      </c>
      <c r="D1907" s="214">
        <v>1570630</v>
      </c>
      <c r="E1907" s="214">
        <v>1570628.77</v>
      </c>
    </row>
    <row r="1908" spans="2:5">
      <c r="B1908" s="217" t="s">
        <v>1598</v>
      </c>
      <c r="C1908" s="214">
        <v>6731551</v>
      </c>
      <c r="D1908" s="214">
        <v>2535630.13</v>
      </c>
      <c r="E1908" s="214">
        <v>2535629.0299999998</v>
      </c>
    </row>
    <row r="1909" spans="2:5">
      <c r="B1909" s="218" t="s">
        <v>1599</v>
      </c>
      <c r="C1909" s="214">
        <v>6731551</v>
      </c>
      <c r="D1909" s="214">
        <v>2535630.13</v>
      </c>
      <c r="E1909" s="214">
        <v>2535629.0299999998</v>
      </c>
    </row>
    <row r="1910" spans="2:5">
      <c r="B1910" s="217" t="s">
        <v>1600</v>
      </c>
      <c r="C1910" s="214">
        <v>11208701</v>
      </c>
      <c r="D1910" s="214">
        <v>2535630.13</v>
      </c>
      <c r="E1910" s="214">
        <v>2535629.0299999998</v>
      </c>
    </row>
    <row r="1911" spans="2:5">
      <c r="B1911" s="218" t="s">
        <v>1601</v>
      </c>
      <c r="C1911" s="214">
        <v>11208701</v>
      </c>
      <c r="D1911" s="214">
        <v>2535630.13</v>
      </c>
      <c r="E1911" s="214">
        <v>2535629.0299999998</v>
      </c>
    </row>
    <row r="1912" spans="2:5">
      <c r="B1912" s="217" t="s">
        <v>1602</v>
      </c>
      <c r="C1912" s="214">
        <v>4768626</v>
      </c>
      <c r="D1912" s="214">
        <v>1</v>
      </c>
      <c r="E1912" s="214">
        <v>0</v>
      </c>
    </row>
    <row r="1913" spans="2:5">
      <c r="B1913" s="218" t="s">
        <v>1603</v>
      </c>
      <c r="C1913" s="214">
        <v>4768626</v>
      </c>
      <c r="D1913" s="214">
        <v>1</v>
      </c>
      <c r="E1913" s="214">
        <v>0</v>
      </c>
    </row>
    <row r="1914" spans="2:5">
      <c r="B1914" s="217" t="s">
        <v>4017</v>
      </c>
      <c r="C1914" s="214">
        <v>6731551</v>
      </c>
      <c r="D1914" s="214">
        <v>1</v>
      </c>
      <c r="E1914" s="214">
        <v>0</v>
      </c>
    </row>
    <row r="1915" spans="2:5">
      <c r="B1915" s="218" t="s">
        <v>1604</v>
      </c>
      <c r="C1915" s="214">
        <v>6731551</v>
      </c>
      <c r="D1915" s="214">
        <v>1</v>
      </c>
      <c r="E1915" s="214">
        <v>0</v>
      </c>
    </row>
    <row r="1916" spans="2:5">
      <c r="B1916" s="217" t="s">
        <v>434</v>
      </c>
      <c r="C1916" s="214">
        <v>201040000</v>
      </c>
      <c r="D1916" s="214">
        <v>372940000</v>
      </c>
      <c r="E1916" s="214">
        <v>272822626.01999998</v>
      </c>
    </row>
    <row r="1917" spans="2:5">
      <c r="B1917" s="218" t="s">
        <v>770</v>
      </c>
      <c r="C1917" s="214">
        <v>201040000</v>
      </c>
      <c r="D1917" s="214">
        <v>372940000</v>
      </c>
      <c r="E1917" s="214">
        <v>272822626.01999998</v>
      </c>
    </row>
    <row r="1918" spans="2:5">
      <c r="B1918" s="217" t="s">
        <v>4016</v>
      </c>
      <c r="C1918" s="214">
        <v>11208701</v>
      </c>
      <c r="D1918" s="214">
        <v>1</v>
      </c>
      <c r="E1918" s="214">
        <v>0</v>
      </c>
    </row>
    <row r="1919" spans="2:5">
      <c r="B1919" s="218" t="s">
        <v>1605</v>
      </c>
      <c r="C1919" s="214">
        <v>11208701</v>
      </c>
      <c r="D1919" s="214">
        <v>1</v>
      </c>
      <c r="E1919" s="214">
        <v>0</v>
      </c>
    </row>
    <row r="1920" spans="2:5">
      <c r="B1920" s="217" t="s">
        <v>2948</v>
      </c>
      <c r="C1920" s="214">
        <v>6609565</v>
      </c>
      <c r="D1920" s="214">
        <v>609565</v>
      </c>
      <c r="E1920" s="214">
        <v>0</v>
      </c>
    </row>
    <row r="1921" spans="2:5">
      <c r="B1921" s="218" t="s">
        <v>2949</v>
      </c>
      <c r="C1921" s="214">
        <v>6609565</v>
      </c>
      <c r="D1921" s="214">
        <v>609565</v>
      </c>
      <c r="E1921" s="214">
        <v>0</v>
      </c>
    </row>
    <row r="1922" spans="2:5">
      <c r="B1922" s="217" t="s">
        <v>4015</v>
      </c>
      <c r="C1922" s="214">
        <v>6731551</v>
      </c>
      <c r="D1922" s="214">
        <v>1</v>
      </c>
      <c r="E1922" s="214">
        <v>0</v>
      </c>
    </row>
    <row r="1923" spans="2:5">
      <c r="B1923" s="218" t="s">
        <v>1606</v>
      </c>
      <c r="C1923" s="214">
        <v>6731551</v>
      </c>
      <c r="D1923" s="214">
        <v>1</v>
      </c>
      <c r="E1923" s="214">
        <v>0</v>
      </c>
    </row>
    <row r="1924" spans="2:5">
      <c r="B1924" s="217" t="s">
        <v>2950</v>
      </c>
      <c r="C1924" s="214">
        <v>8172073</v>
      </c>
      <c r="D1924" s="214">
        <v>672073</v>
      </c>
      <c r="E1924" s="214">
        <v>0</v>
      </c>
    </row>
    <row r="1925" spans="2:5">
      <c r="B1925" s="218" t="s">
        <v>2951</v>
      </c>
      <c r="C1925" s="214">
        <v>8172073</v>
      </c>
      <c r="D1925" s="214">
        <v>672073</v>
      </c>
      <c r="E1925" s="214">
        <v>0</v>
      </c>
    </row>
    <row r="1926" spans="2:5">
      <c r="B1926" s="217" t="s">
        <v>1607</v>
      </c>
      <c r="C1926" s="214">
        <v>11208701</v>
      </c>
      <c r="D1926" s="214">
        <v>1</v>
      </c>
      <c r="E1926" s="214">
        <v>0</v>
      </c>
    </row>
    <row r="1927" spans="2:5">
      <c r="B1927" s="218" t="s">
        <v>1608</v>
      </c>
      <c r="C1927" s="214">
        <v>11208701</v>
      </c>
      <c r="D1927" s="214">
        <v>1</v>
      </c>
      <c r="E1927" s="214">
        <v>0</v>
      </c>
    </row>
    <row r="1928" spans="2:5">
      <c r="B1928" s="217" t="s">
        <v>1609</v>
      </c>
      <c r="C1928" s="214">
        <v>11208701</v>
      </c>
      <c r="D1928" s="214">
        <v>2471462</v>
      </c>
      <c r="E1928" s="214">
        <v>2471460.1800000002</v>
      </c>
    </row>
    <row r="1929" spans="2:5">
      <c r="B1929" s="218" t="s">
        <v>1610</v>
      </c>
      <c r="C1929" s="214">
        <v>11208701</v>
      </c>
      <c r="D1929" s="214">
        <v>2471462</v>
      </c>
      <c r="E1929" s="214">
        <v>2471460.1800000002</v>
      </c>
    </row>
    <row r="1930" spans="2:5">
      <c r="B1930" s="217" t="s">
        <v>4014</v>
      </c>
      <c r="C1930" s="214">
        <v>4768626</v>
      </c>
      <c r="D1930" s="214">
        <v>1142727.1399999999</v>
      </c>
      <c r="E1930" s="214">
        <v>1142726.1399999999</v>
      </c>
    </row>
    <row r="1931" spans="2:5">
      <c r="B1931" s="218" t="s">
        <v>1611</v>
      </c>
      <c r="C1931" s="214">
        <v>4768626</v>
      </c>
      <c r="D1931" s="214">
        <v>1142727.1399999999</v>
      </c>
      <c r="E1931" s="214">
        <v>1142726.1399999999</v>
      </c>
    </row>
    <row r="1932" spans="2:5">
      <c r="B1932" s="217" t="s">
        <v>2952</v>
      </c>
      <c r="C1932" s="214">
        <v>6723367</v>
      </c>
      <c r="D1932" s="214">
        <v>723367</v>
      </c>
      <c r="E1932" s="214">
        <v>0</v>
      </c>
    </row>
    <row r="1933" spans="2:5">
      <c r="B1933" s="218" t="s">
        <v>2953</v>
      </c>
      <c r="C1933" s="214">
        <v>6723367</v>
      </c>
      <c r="D1933" s="214">
        <v>723367</v>
      </c>
      <c r="E1933" s="214">
        <v>0</v>
      </c>
    </row>
    <row r="1934" spans="2:5">
      <c r="B1934" s="217" t="s">
        <v>1612</v>
      </c>
      <c r="C1934" s="214">
        <v>6731551</v>
      </c>
      <c r="D1934" s="214">
        <v>1511719</v>
      </c>
      <c r="E1934" s="214">
        <v>1511717.5</v>
      </c>
    </row>
    <row r="1935" spans="2:5">
      <c r="B1935" s="218" t="s">
        <v>1613</v>
      </c>
      <c r="C1935" s="214">
        <v>6731551</v>
      </c>
      <c r="D1935" s="214">
        <v>1511719</v>
      </c>
      <c r="E1935" s="214">
        <v>1511717.5</v>
      </c>
    </row>
    <row r="1936" spans="2:5">
      <c r="B1936" s="217" t="s">
        <v>2707</v>
      </c>
      <c r="C1936" s="214">
        <v>6731551</v>
      </c>
      <c r="D1936" s="214">
        <v>1548692</v>
      </c>
      <c r="E1936" s="214">
        <v>1548690.28</v>
      </c>
    </row>
    <row r="1937" spans="2:5">
      <c r="B1937" s="218" t="s">
        <v>1614</v>
      </c>
      <c r="C1937" s="214">
        <v>6731551</v>
      </c>
      <c r="D1937" s="214">
        <v>1548692</v>
      </c>
      <c r="E1937" s="214">
        <v>1548690.28</v>
      </c>
    </row>
    <row r="1938" spans="2:5">
      <c r="B1938" s="217" t="s">
        <v>4013</v>
      </c>
      <c r="C1938" s="214">
        <v>11208701</v>
      </c>
      <c r="D1938" s="214">
        <v>2471462</v>
      </c>
      <c r="E1938" s="214">
        <v>2471460.1800000002</v>
      </c>
    </row>
    <row r="1939" spans="2:5">
      <c r="B1939" s="218" t="s">
        <v>1615</v>
      </c>
      <c r="C1939" s="214">
        <v>11208701</v>
      </c>
      <c r="D1939" s="214">
        <v>2471462</v>
      </c>
      <c r="E1939" s="214">
        <v>2471460.1800000002</v>
      </c>
    </row>
    <row r="1940" spans="2:5">
      <c r="B1940" s="217" t="s">
        <v>2954</v>
      </c>
      <c r="C1940" s="214">
        <v>7786208</v>
      </c>
      <c r="D1940" s="214">
        <v>786208</v>
      </c>
      <c r="E1940" s="214">
        <v>0</v>
      </c>
    </row>
    <row r="1941" spans="2:5">
      <c r="B1941" s="218" t="s">
        <v>2955</v>
      </c>
      <c r="C1941" s="214">
        <v>7786208</v>
      </c>
      <c r="D1941" s="214">
        <v>786208</v>
      </c>
      <c r="E1941" s="214">
        <v>0</v>
      </c>
    </row>
    <row r="1942" spans="2:5">
      <c r="B1942" s="217" t="s">
        <v>2631</v>
      </c>
      <c r="C1942" s="214">
        <v>29127072</v>
      </c>
      <c r="D1942" s="214">
        <v>17239794</v>
      </c>
      <c r="E1942" s="214">
        <v>17239794</v>
      </c>
    </row>
    <row r="1943" spans="2:5">
      <c r="B1943" s="218" t="s">
        <v>2632</v>
      </c>
      <c r="C1943" s="214">
        <v>29127072</v>
      </c>
      <c r="D1943" s="214">
        <v>17239794</v>
      </c>
      <c r="E1943" s="214">
        <v>17239794</v>
      </c>
    </row>
    <row r="1944" spans="2:5">
      <c r="B1944" s="217" t="s">
        <v>3751</v>
      </c>
      <c r="C1944" s="214">
        <v>0</v>
      </c>
      <c r="D1944" s="214">
        <v>1726056.73</v>
      </c>
      <c r="E1944" s="214">
        <v>0</v>
      </c>
    </row>
    <row r="1945" spans="2:5">
      <c r="B1945" s="218" t="s">
        <v>3750</v>
      </c>
      <c r="C1945" s="214">
        <v>0</v>
      </c>
      <c r="D1945" s="214">
        <v>1726056.73</v>
      </c>
      <c r="E1945" s="214">
        <v>0</v>
      </c>
    </row>
    <row r="1946" spans="2:5">
      <c r="B1946" s="217" t="s">
        <v>3730</v>
      </c>
      <c r="C1946" s="214">
        <v>0</v>
      </c>
      <c r="D1946" s="214">
        <v>6441451.54</v>
      </c>
      <c r="E1946" s="214">
        <v>177567.62</v>
      </c>
    </row>
    <row r="1947" spans="2:5">
      <c r="B1947" s="218" t="s">
        <v>3729</v>
      </c>
      <c r="C1947" s="214">
        <v>0</v>
      </c>
      <c r="D1947" s="214">
        <v>6441451.54</v>
      </c>
      <c r="E1947" s="214">
        <v>177567.62</v>
      </c>
    </row>
    <row r="1948" spans="2:5">
      <c r="B1948" s="215" t="s">
        <v>298</v>
      </c>
      <c r="C1948" s="216">
        <v>250382443</v>
      </c>
      <c r="D1948" s="216">
        <v>228876453.61000001</v>
      </c>
      <c r="E1948" s="216">
        <v>220988638.72999999</v>
      </c>
    </row>
    <row r="1949" spans="2:5">
      <c r="B1949" s="217" t="s">
        <v>4012</v>
      </c>
      <c r="C1949" s="214">
        <v>0</v>
      </c>
      <c r="D1949" s="214">
        <v>4960000</v>
      </c>
      <c r="E1949" s="214">
        <v>3481127.73</v>
      </c>
    </row>
    <row r="1950" spans="2:5">
      <c r="B1950" s="218" t="s">
        <v>3269</v>
      </c>
      <c r="C1950" s="214">
        <v>0</v>
      </c>
      <c r="D1950" s="214">
        <v>4960000</v>
      </c>
      <c r="E1950" s="214">
        <v>3481127.73</v>
      </c>
    </row>
    <row r="1951" spans="2:5">
      <c r="B1951" s="217" t="s">
        <v>3268</v>
      </c>
      <c r="C1951" s="214">
        <v>0</v>
      </c>
      <c r="D1951" s="214">
        <v>477.31</v>
      </c>
      <c r="E1951" s="214">
        <v>0</v>
      </c>
    </row>
    <row r="1952" spans="2:5">
      <c r="B1952" s="218" t="s">
        <v>3267</v>
      </c>
      <c r="C1952" s="214">
        <v>0</v>
      </c>
      <c r="D1952" s="214">
        <v>477.31</v>
      </c>
      <c r="E1952" s="214">
        <v>0</v>
      </c>
    </row>
    <row r="1953" spans="2:5">
      <c r="B1953" s="217" t="s">
        <v>435</v>
      </c>
      <c r="C1953" s="214">
        <v>250382443</v>
      </c>
      <c r="D1953" s="214">
        <v>223915976.30000001</v>
      </c>
      <c r="E1953" s="214">
        <v>217507511</v>
      </c>
    </row>
    <row r="1954" spans="2:5">
      <c r="B1954" s="218" t="s">
        <v>771</v>
      </c>
      <c r="C1954" s="214">
        <v>250382443</v>
      </c>
      <c r="D1954" s="214">
        <v>223915976.30000001</v>
      </c>
      <c r="E1954" s="214">
        <v>217507511</v>
      </c>
    </row>
    <row r="1955" spans="2:5">
      <c r="B1955" s="215" t="s">
        <v>285</v>
      </c>
      <c r="C1955" s="216">
        <v>14956600</v>
      </c>
      <c r="D1955" s="216">
        <v>14956600</v>
      </c>
      <c r="E1955" s="216">
        <v>0</v>
      </c>
    </row>
    <row r="1956" spans="2:5">
      <c r="B1956" s="217" t="s">
        <v>282</v>
      </c>
      <c r="C1956" s="214">
        <v>14956600</v>
      </c>
      <c r="D1956" s="214">
        <v>14956600</v>
      </c>
      <c r="E1956" s="214">
        <v>0</v>
      </c>
    </row>
    <row r="1957" spans="2:5">
      <c r="B1957" s="218" t="s">
        <v>764</v>
      </c>
      <c r="C1957" s="214">
        <v>14956600</v>
      </c>
      <c r="D1957" s="214">
        <v>14956600</v>
      </c>
      <c r="E1957" s="214">
        <v>0</v>
      </c>
    </row>
    <row r="1958" spans="2:5">
      <c r="B1958" s="213" t="s">
        <v>436</v>
      </c>
      <c r="C1958" s="214">
        <v>1600461884</v>
      </c>
      <c r="D1958" s="214">
        <v>1584794427.3800001</v>
      </c>
      <c r="E1958" s="214">
        <v>738550810.86999989</v>
      </c>
    </row>
    <row r="1959" spans="2:5">
      <c r="B1959" s="215" t="s">
        <v>281</v>
      </c>
      <c r="C1959" s="216">
        <v>959295397</v>
      </c>
      <c r="D1959" s="216">
        <v>1107836751.3600001</v>
      </c>
      <c r="E1959" s="216">
        <v>643756085</v>
      </c>
    </row>
    <row r="1960" spans="2:5">
      <c r="B1960" s="217" t="s">
        <v>4011</v>
      </c>
      <c r="C1960" s="214">
        <v>6779437</v>
      </c>
      <c r="D1960" s="214">
        <v>1593658</v>
      </c>
      <c r="E1960" s="214">
        <v>1593656.63</v>
      </c>
    </row>
    <row r="1961" spans="2:5">
      <c r="B1961" s="218" t="s">
        <v>2230</v>
      </c>
      <c r="C1961" s="214">
        <v>6779437</v>
      </c>
      <c r="D1961" s="214">
        <v>1593658</v>
      </c>
      <c r="E1961" s="214">
        <v>1593656.63</v>
      </c>
    </row>
    <row r="1962" spans="2:5">
      <c r="B1962" s="217" t="s">
        <v>437</v>
      </c>
      <c r="C1962" s="214">
        <v>4600000</v>
      </c>
      <c r="D1962" s="214">
        <v>21600000</v>
      </c>
      <c r="E1962" s="214">
        <v>2795101.51</v>
      </c>
    </row>
    <row r="1963" spans="2:5">
      <c r="B1963" s="218" t="s">
        <v>772</v>
      </c>
      <c r="C1963" s="214">
        <v>4600000</v>
      </c>
      <c r="D1963" s="214">
        <v>21600000</v>
      </c>
      <c r="E1963" s="214">
        <v>2795101.51</v>
      </c>
    </row>
    <row r="1964" spans="2:5">
      <c r="B1964" s="217" t="s">
        <v>4010</v>
      </c>
      <c r="C1964" s="214">
        <v>9920341</v>
      </c>
      <c r="D1964" s="214">
        <v>34198637.840000004</v>
      </c>
      <c r="E1964" s="214">
        <v>34175465.840000004</v>
      </c>
    </row>
    <row r="1965" spans="2:5">
      <c r="B1965" s="218" t="s">
        <v>773</v>
      </c>
      <c r="C1965" s="214">
        <v>9920341</v>
      </c>
      <c r="D1965" s="214">
        <v>34198637.840000004</v>
      </c>
      <c r="E1965" s="214">
        <v>34175465.840000004</v>
      </c>
    </row>
    <row r="1966" spans="2:5">
      <c r="B1966" s="217" t="s">
        <v>2231</v>
      </c>
      <c r="C1966" s="214">
        <v>11289410</v>
      </c>
      <c r="D1966" s="214">
        <v>2464313.7999999998</v>
      </c>
      <c r="E1966" s="214">
        <v>2464313.7999999998</v>
      </c>
    </row>
    <row r="1967" spans="2:5">
      <c r="B1967" s="218" t="s">
        <v>2232</v>
      </c>
      <c r="C1967" s="214">
        <v>11289410</v>
      </c>
      <c r="D1967" s="214">
        <v>2464313.7999999998</v>
      </c>
      <c r="E1967" s="214">
        <v>2464313.7999999998</v>
      </c>
    </row>
    <row r="1968" spans="2:5">
      <c r="B1968" s="217" t="s">
        <v>2233</v>
      </c>
      <c r="C1968" s="214">
        <v>4802120</v>
      </c>
      <c r="D1968" s="214">
        <v>1095516.8799999999</v>
      </c>
      <c r="E1968" s="214">
        <v>1095516.8799999999</v>
      </c>
    </row>
    <row r="1969" spans="2:5">
      <c r="B1969" s="218" t="s">
        <v>2234</v>
      </c>
      <c r="C1969" s="214">
        <v>4802120</v>
      </c>
      <c r="D1969" s="214">
        <v>1095516.8799999999</v>
      </c>
      <c r="E1969" s="214">
        <v>1095516.8799999999</v>
      </c>
    </row>
    <row r="1970" spans="2:5">
      <c r="B1970" s="217" t="s">
        <v>2235</v>
      </c>
      <c r="C1970" s="214">
        <v>11289410</v>
      </c>
      <c r="D1970" s="214">
        <v>2464314.9</v>
      </c>
      <c r="E1970" s="214">
        <v>2464313.9</v>
      </c>
    </row>
    <row r="1971" spans="2:5">
      <c r="B1971" s="218" t="s">
        <v>2236</v>
      </c>
      <c r="C1971" s="214">
        <v>11289410</v>
      </c>
      <c r="D1971" s="214">
        <v>2464314.9</v>
      </c>
      <c r="E1971" s="214">
        <v>2464313.9</v>
      </c>
    </row>
    <row r="1972" spans="2:5">
      <c r="B1972" s="217" t="s">
        <v>4009</v>
      </c>
      <c r="C1972" s="214">
        <v>0</v>
      </c>
      <c r="D1972" s="214">
        <v>0</v>
      </c>
      <c r="E1972" s="214">
        <v>0</v>
      </c>
    </row>
    <row r="1973" spans="2:5">
      <c r="B1973" s="218" t="s">
        <v>3683</v>
      </c>
      <c r="C1973" s="214">
        <v>0</v>
      </c>
      <c r="D1973" s="214">
        <v>0</v>
      </c>
      <c r="E1973" s="214">
        <v>0</v>
      </c>
    </row>
    <row r="1974" spans="2:5">
      <c r="B1974" s="217" t="s">
        <v>2237</v>
      </c>
      <c r="C1974" s="214">
        <v>11289410</v>
      </c>
      <c r="D1974" s="214">
        <v>11289410</v>
      </c>
      <c r="E1974" s="214">
        <v>6416064.7599999998</v>
      </c>
    </row>
    <row r="1975" spans="2:5">
      <c r="B1975" s="218" t="s">
        <v>2238</v>
      </c>
      <c r="C1975" s="214">
        <v>11289410</v>
      </c>
      <c r="D1975" s="214">
        <v>11289410</v>
      </c>
      <c r="E1975" s="214">
        <v>6416064.7599999998</v>
      </c>
    </row>
    <row r="1976" spans="2:5">
      <c r="B1976" s="217" t="s">
        <v>2239</v>
      </c>
      <c r="C1976" s="214">
        <v>11289410</v>
      </c>
      <c r="D1976" s="214">
        <v>11289410</v>
      </c>
      <c r="E1976" s="214">
        <v>2510239.4300000002</v>
      </c>
    </row>
    <row r="1977" spans="2:5">
      <c r="B1977" s="218" t="s">
        <v>2240</v>
      </c>
      <c r="C1977" s="214">
        <v>11289410</v>
      </c>
      <c r="D1977" s="214">
        <v>11289410</v>
      </c>
      <c r="E1977" s="214">
        <v>2510239.4300000002</v>
      </c>
    </row>
    <row r="1978" spans="2:5">
      <c r="B1978" s="217" t="s">
        <v>4008</v>
      </c>
      <c r="C1978" s="214">
        <v>11289410</v>
      </c>
      <c r="D1978" s="214">
        <v>6416065.8300000001</v>
      </c>
      <c r="E1978" s="214">
        <v>6416064.7599999998</v>
      </c>
    </row>
    <row r="1979" spans="2:5">
      <c r="B1979" s="218" t="s">
        <v>2241</v>
      </c>
      <c r="C1979" s="214">
        <v>11289410</v>
      </c>
      <c r="D1979" s="214">
        <v>6416065.8300000001</v>
      </c>
      <c r="E1979" s="214">
        <v>6416064.7599999998</v>
      </c>
    </row>
    <row r="1980" spans="2:5">
      <c r="B1980" s="217" t="s">
        <v>438</v>
      </c>
      <c r="C1980" s="214">
        <v>39566128</v>
      </c>
      <c r="D1980" s="214">
        <v>94562</v>
      </c>
      <c r="E1980" s="214">
        <v>0</v>
      </c>
    </row>
    <row r="1981" spans="2:5">
      <c r="B1981" s="218" t="s">
        <v>774</v>
      </c>
      <c r="C1981" s="214">
        <v>39566128</v>
      </c>
      <c r="D1981" s="214">
        <v>94562</v>
      </c>
      <c r="E1981" s="214">
        <v>0</v>
      </c>
    </row>
    <row r="1982" spans="2:5">
      <c r="B1982" s="217" t="s">
        <v>2708</v>
      </c>
      <c r="C1982" s="214">
        <v>6779437</v>
      </c>
      <c r="D1982" s="214">
        <v>6779437</v>
      </c>
      <c r="E1982" s="214">
        <v>4160163.45</v>
      </c>
    </row>
    <row r="1983" spans="2:5">
      <c r="B1983" s="218" t="s">
        <v>2242</v>
      </c>
      <c r="C1983" s="214">
        <v>6779437</v>
      </c>
      <c r="D1983" s="214">
        <v>6779437</v>
      </c>
      <c r="E1983" s="214">
        <v>4160163.45</v>
      </c>
    </row>
    <row r="1984" spans="2:5">
      <c r="B1984" s="217" t="s">
        <v>1317</v>
      </c>
      <c r="C1984" s="214">
        <v>28510752</v>
      </c>
      <c r="D1984" s="214">
        <v>15022400.710000001</v>
      </c>
      <c r="E1984" s="214">
        <v>7184118.3300000001</v>
      </c>
    </row>
    <row r="1985" spans="2:5">
      <c r="B1985" s="218" t="s">
        <v>1318</v>
      </c>
      <c r="C1985" s="214">
        <v>6606206</v>
      </c>
      <c r="D1985" s="214">
        <v>5780429.8300000001</v>
      </c>
      <c r="E1985" s="214">
        <v>2255596.98</v>
      </c>
    </row>
    <row r="1986" spans="2:5">
      <c r="B1986" s="218" t="s">
        <v>2243</v>
      </c>
      <c r="C1986" s="214">
        <v>21904546</v>
      </c>
      <c r="D1986" s="214">
        <v>9241970.8800000008</v>
      </c>
      <c r="E1986" s="214">
        <v>4928521.3499999996</v>
      </c>
    </row>
    <row r="1987" spans="2:5">
      <c r="B1987" s="217" t="s">
        <v>4007</v>
      </c>
      <c r="C1987" s="214">
        <v>15918299</v>
      </c>
      <c r="D1987" s="214">
        <v>3860540.7</v>
      </c>
      <c r="E1987" s="214">
        <v>3860537.8</v>
      </c>
    </row>
    <row r="1988" spans="2:5">
      <c r="B1988" s="218" t="s">
        <v>1319</v>
      </c>
      <c r="C1988" s="214">
        <v>4628889</v>
      </c>
      <c r="D1988" s="214">
        <v>1320422.7</v>
      </c>
      <c r="E1988" s="214">
        <v>1320421.72</v>
      </c>
    </row>
    <row r="1989" spans="2:5">
      <c r="B1989" s="218" t="s">
        <v>2244</v>
      </c>
      <c r="C1989" s="214">
        <v>11289410</v>
      </c>
      <c r="D1989" s="214">
        <v>2540118</v>
      </c>
      <c r="E1989" s="214">
        <v>2540116.08</v>
      </c>
    </row>
    <row r="1990" spans="2:5">
      <c r="B1990" s="217" t="s">
        <v>439</v>
      </c>
      <c r="C1990" s="214">
        <v>14473657</v>
      </c>
      <c r="D1990" s="214">
        <v>1</v>
      </c>
      <c r="E1990" s="214">
        <v>0</v>
      </c>
    </row>
    <row r="1991" spans="2:5">
      <c r="B1991" s="218" t="s">
        <v>775</v>
      </c>
      <c r="C1991" s="214">
        <v>14473657</v>
      </c>
      <c r="D1991" s="214">
        <v>1</v>
      </c>
      <c r="E1991" s="214">
        <v>0</v>
      </c>
    </row>
    <row r="1992" spans="2:5">
      <c r="B1992" s="217" t="s">
        <v>1320</v>
      </c>
      <c r="C1992" s="214">
        <v>17895616</v>
      </c>
      <c r="D1992" s="214">
        <v>11252028.369999999</v>
      </c>
      <c r="E1992" s="214">
        <v>8493278.6500000004</v>
      </c>
    </row>
    <row r="1993" spans="2:5">
      <c r="B1993" s="218" t="s">
        <v>1321</v>
      </c>
      <c r="C1993" s="214">
        <v>11116179</v>
      </c>
      <c r="D1993" s="214">
        <v>9726656.3699999992</v>
      </c>
      <c r="E1993" s="214">
        <v>6967908.1299999999</v>
      </c>
    </row>
    <row r="1994" spans="2:5">
      <c r="B1994" s="218" t="s">
        <v>2245</v>
      </c>
      <c r="C1994" s="214">
        <v>6779437</v>
      </c>
      <c r="D1994" s="214">
        <v>1525372</v>
      </c>
      <c r="E1994" s="214">
        <v>1525370.52</v>
      </c>
    </row>
    <row r="1995" spans="2:5">
      <c r="B1995" s="217" t="s">
        <v>1322</v>
      </c>
      <c r="C1995" s="214">
        <v>22405589</v>
      </c>
      <c r="D1995" s="214">
        <v>21016066.369999997</v>
      </c>
      <c r="E1995" s="214">
        <v>6603341.6200000001</v>
      </c>
    </row>
    <row r="1996" spans="2:5">
      <c r="B1996" s="218" t="s">
        <v>1323</v>
      </c>
      <c r="C1996" s="214">
        <v>11116179</v>
      </c>
      <c r="D1996" s="214">
        <v>9726656.3699999992</v>
      </c>
      <c r="E1996" s="214">
        <v>0</v>
      </c>
    </row>
    <row r="1997" spans="2:5">
      <c r="B1997" s="218" t="s">
        <v>2246</v>
      </c>
      <c r="C1997" s="214">
        <v>11289410</v>
      </c>
      <c r="D1997" s="214">
        <v>11289410</v>
      </c>
      <c r="E1997" s="214">
        <v>6603341.6200000001</v>
      </c>
    </row>
    <row r="1998" spans="2:5">
      <c r="B1998" s="217" t="s">
        <v>1324</v>
      </c>
      <c r="C1998" s="214">
        <v>15918299</v>
      </c>
      <c r="D1998" s="214">
        <v>15339687.949999999</v>
      </c>
      <c r="E1998" s="214">
        <v>3952519.7800000003</v>
      </c>
    </row>
    <row r="1999" spans="2:5">
      <c r="B1999" s="218" t="s">
        <v>1325</v>
      </c>
      <c r="C1999" s="214">
        <v>4628889</v>
      </c>
      <c r="D1999" s="214">
        <v>4050277.95</v>
      </c>
      <c r="E1999" s="214">
        <v>1443696.32</v>
      </c>
    </row>
    <row r="2000" spans="2:5">
      <c r="B2000" s="218" t="s">
        <v>2247</v>
      </c>
      <c r="C2000" s="214">
        <v>11289410</v>
      </c>
      <c r="D2000" s="214">
        <v>11289410</v>
      </c>
      <c r="E2000" s="214">
        <v>2508823.46</v>
      </c>
    </row>
    <row r="2001" spans="2:5">
      <c r="B2001" s="217" t="s">
        <v>1326</v>
      </c>
      <c r="C2001" s="214">
        <v>13385643</v>
      </c>
      <c r="D2001" s="214">
        <v>6779438</v>
      </c>
      <c r="E2001" s="214">
        <v>1557158.28</v>
      </c>
    </row>
    <row r="2002" spans="2:5">
      <c r="B2002" s="218" t="s">
        <v>1327</v>
      </c>
      <c r="C2002" s="214">
        <v>6606206</v>
      </c>
      <c r="D2002" s="214">
        <v>1</v>
      </c>
      <c r="E2002" s="214">
        <v>0</v>
      </c>
    </row>
    <row r="2003" spans="2:5">
      <c r="B2003" s="218" t="s">
        <v>2248</v>
      </c>
      <c r="C2003" s="214">
        <v>6779437</v>
      </c>
      <c r="D2003" s="214">
        <v>6779437</v>
      </c>
      <c r="E2003" s="214">
        <v>1557158.28</v>
      </c>
    </row>
    <row r="2004" spans="2:5">
      <c r="B2004" s="217" t="s">
        <v>1328</v>
      </c>
      <c r="C2004" s="214">
        <v>11408326</v>
      </c>
      <c r="D2004" s="214">
        <v>6779438</v>
      </c>
      <c r="E2004" s="214">
        <v>2753583.41</v>
      </c>
    </row>
    <row r="2005" spans="2:5">
      <c r="B2005" s="218" t="s">
        <v>1329</v>
      </c>
      <c r="C2005" s="214">
        <v>4628889</v>
      </c>
      <c r="D2005" s="214">
        <v>1</v>
      </c>
      <c r="E2005" s="214">
        <v>0</v>
      </c>
    </row>
    <row r="2006" spans="2:5">
      <c r="B2006" s="218" t="s">
        <v>2249</v>
      </c>
      <c r="C2006" s="214">
        <v>6779437</v>
      </c>
      <c r="D2006" s="214">
        <v>6779437</v>
      </c>
      <c r="E2006" s="214">
        <v>2753583.41</v>
      </c>
    </row>
    <row r="2007" spans="2:5">
      <c r="B2007" s="217" t="s">
        <v>440</v>
      </c>
      <c r="C2007" s="214">
        <v>3116871</v>
      </c>
      <c r="D2007" s="214">
        <v>18582752.140000001</v>
      </c>
      <c r="E2007" s="214">
        <v>13572704.9</v>
      </c>
    </row>
    <row r="2008" spans="2:5">
      <c r="B2008" s="218" t="s">
        <v>776</v>
      </c>
      <c r="C2008" s="214">
        <v>3116871</v>
      </c>
      <c r="D2008" s="214">
        <v>18582752.140000001</v>
      </c>
      <c r="E2008" s="214">
        <v>13572704.9</v>
      </c>
    </row>
    <row r="2009" spans="2:5">
      <c r="B2009" s="217" t="s">
        <v>4006</v>
      </c>
      <c r="C2009" s="214">
        <v>28575728</v>
      </c>
      <c r="D2009" s="214">
        <v>108345538.59</v>
      </c>
      <c r="E2009" s="214">
        <v>86221041.469999999</v>
      </c>
    </row>
    <row r="2010" spans="2:5">
      <c r="B2010" s="218" t="s">
        <v>777</v>
      </c>
      <c r="C2010" s="214">
        <v>28575728</v>
      </c>
      <c r="D2010" s="214">
        <v>108345538.59</v>
      </c>
      <c r="E2010" s="214">
        <v>86221041.469999999</v>
      </c>
    </row>
    <row r="2011" spans="2:5">
      <c r="B2011" s="217" t="s">
        <v>4005</v>
      </c>
      <c r="C2011" s="214">
        <v>0</v>
      </c>
      <c r="D2011" s="214">
        <v>15000000</v>
      </c>
      <c r="E2011" s="214">
        <v>0</v>
      </c>
    </row>
    <row r="2012" spans="2:5">
      <c r="B2012" s="218" t="s">
        <v>3682</v>
      </c>
      <c r="C2012" s="214">
        <v>0</v>
      </c>
      <c r="D2012" s="214">
        <v>15000000</v>
      </c>
      <c r="E2012" s="214">
        <v>0</v>
      </c>
    </row>
    <row r="2013" spans="2:5">
      <c r="B2013" s="217" t="s">
        <v>1910</v>
      </c>
      <c r="C2013" s="214">
        <v>45809138</v>
      </c>
      <c r="D2013" s="214">
        <v>95242267</v>
      </c>
      <c r="E2013" s="214">
        <v>90242266.400000006</v>
      </c>
    </row>
    <row r="2014" spans="2:5">
      <c r="B2014" s="218" t="s">
        <v>1911</v>
      </c>
      <c r="C2014" s="214">
        <v>45809138</v>
      </c>
      <c r="D2014" s="214">
        <v>95242267</v>
      </c>
      <c r="E2014" s="214">
        <v>90242266.400000006</v>
      </c>
    </row>
    <row r="2015" spans="2:5">
      <c r="B2015" s="217" t="s">
        <v>2633</v>
      </c>
      <c r="C2015" s="214">
        <v>26188880</v>
      </c>
      <c r="D2015" s="214">
        <v>25000019</v>
      </c>
      <c r="E2015" s="214">
        <v>24999967.310000002</v>
      </c>
    </row>
    <row r="2016" spans="2:5">
      <c r="B2016" s="218" t="s">
        <v>2634</v>
      </c>
      <c r="C2016" s="214">
        <v>26188880</v>
      </c>
      <c r="D2016" s="214">
        <v>25000019</v>
      </c>
      <c r="E2016" s="214">
        <v>24999967.310000002</v>
      </c>
    </row>
    <row r="2017" spans="2:5">
      <c r="B2017" s="217" t="s">
        <v>4263</v>
      </c>
      <c r="C2017" s="214">
        <v>0</v>
      </c>
      <c r="D2017" s="214">
        <v>55820000</v>
      </c>
      <c r="E2017" s="214">
        <v>40819940.109999999</v>
      </c>
    </row>
    <row r="2018" spans="2:5">
      <c r="B2018" s="218" t="s">
        <v>4262</v>
      </c>
      <c r="C2018" s="214">
        <v>0</v>
      </c>
      <c r="D2018" s="214">
        <v>55820000</v>
      </c>
      <c r="E2018" s="214">
        <v>40819940.109999999</v>
      </c>
    </row>
    <row r="2019" spans="2:5">
      <c r="B2019" s="217" t="s">
        <v>974</v>
      </c>
      <c r="C2019" s="214">
        <v>709263</v>
      </c>
      <c r="D2019" s="214">
        <v>0</v>
      </c>
      <c r="E2019" s="214">
        <v>0</v>
      </c>
    </row>
    <row r="2020" spans="2:5">
      <c r="B2020" s="218" t="s">
        <v>975</v>
      </c>
      <c r="C2020" s="214">
        <v>709263</v>
      </c>
      <c r="D2020" s="214">
        <v>0</v>
      </c>
      <c r="E2020" s="214">
        <v>0</v>
      </c>
    </row>
    <row r="2021" spans="2:5">
      <c r="B2021" s="217" t="s">
        <v>4004</v>
      </c>
      <c r="C2021" s="214">
        <v>0</v>
      </c>
      <c r="D2021" s="214">
        <v>341526.67</v>
      </c>
      <c r="E2021" s="214">
        <v>341526.67</v>
      </c>
    </row>
    <row r="2022" spans="2:5">
      <c r="B2022" s="218" t="s">
        <v>3681</v>
      </c>
      <c r="C2022" s="214">
        <v>0</v>
      </c>
      <c r="D2022" s="214">
        <v>341526.67</v>
      </c>
      <c r="E2022" s="214">
        <v>341526.67</v>
      </c>
    </row>
    <row r="2023" spans="2:5">
      <c r="B2023" s="217" t="s">
        <v>3212</v>
      </c>
      <c r="C2023" s="214">
        <v>0</v>
      </c>
      <c r="D2023" s="214">
        <v>10553768.33</v>
      </c>
      <c r="E2023" s="214">
        <v>8553768.3300000001</v>
      </c>
    </row>
    <row r="2024" spans="2:5">
      <c r="B2024" s="218" t="s">
        <v>3211</v>
      </c>
      <c r="C2024" s="214">
        <v>0</v>
      </c>
      <c r="D2024" s="214">
        <v>10553768.33</v>
      </c>
      <c r="E2024" s="214">
        <v>8553768.3300000001</v>
      </c>
    </row>
    <row r="2025" spans="2:5">
      <c r="B2025" s="217" t="s">
        <v>441</v>
      </c>
      <c r="C2025" s="214">
        <v>62815614</v>
      </c>
      <c r="D2025" s="214">
        <v>31568648.059999999</v>
      </c>
      <c r="E2025" s="214">
        <v>25977276.920000002</v>
      </c>
    </row>
    <row r="2026" spans="2:5">
      <c r="B2026" s="218" t="s">
        <v>778</v>
      </c>
      <c r="C2026" s="214">
        <v>62815614</v>
      </c>
      <c r="D2026" s="214">
        <v>31568648.059999999</v>
      </c>
      <c r="E2026" s="214">
        <v>25977276.920000002</v>
      </c>
    </row>
    <row r="2027" spans="2:5">
      <c r="B2027" s="217" t="s">
        <v>3470</v>
      </c>
      <c r="C2027" s="214">
        <v>0</v>
      </c>
      <c r="D2027" s="214">
        <v>1341779.49</v>
      </c>
      <c r="E2027" s="214">
        <v>0</v>
      </c>
    </row>
    <row r="2028" spans="2:5">
      <c r="B2028" s="218" t="s">
        <v>3469</v>
      </c>
      <c r="C2028" s="214">
        <v>0</v>
      </c>
      <c r="D2028" s="214">
        <v>1341779.49</v>
      </c>
      <c r="E2028" s="214">
        <v>0</v>
      </c>
    </row>
    <row r="2029" spans="2:5">
      <c r="B2029" s="217" t="s">
        <v>3468</v>
      </c>
      <c r="C2029" s="214">
        <v>0</v>
      </c>
      <c r="D2029" s="214">
        <v>1341779.49</v>
      </c>
      <c r="E2029" s="214">
        <v>0</v>
      </c>
    </row>
    <row r="2030" spans="2:5">
      <c r="B2030" s="218" t="s">
        <v>3467</v>
      </c>
      <c r="C2030" s="214">
        <v>0</v>
      </c>
      <c r="D2030" s="214">
        <v>1341779.49</v>
      </c>
      <c r="E2030" s="214">
        <v>0</v>
      </c>
    </row>
    <row r="2031" spans="2:5">
      <c r="B2031" s="217" t="s">
        <v>3466</v>
      </c>
      <c r="C2031" s="214">
        <v>0</v>
      </c>
      <c r="D2031" s="214">
        <v>1341779.49</v>
      </c>
      <c r="E2031" s="214">
        <v>0</v>
      </c>
    </row>
    <row r="2032" spans="2:5">
      <c r="B2032" s="218" t="s">
        <v>3465</v>
      </c>
      <c r="C2032" s="214">
        <v>0</v>
      </c>
      <c r="D2032" s="214">
        <v>1341779.49</v>
      </c>
      <c r="E2032" s="214">
        <v>0</v>
      </c>
    </row>
    <row r="2033" spans="2:5">
      <c r="B2033" s="217" t="s">
        <v>3464</v>
      </c>
      <c r="C2033" s="214">
        <v>0</v>
      </c>
      <c r="D2033" s="214">
        <v>1341779.49</v>
      </c>
      <c r="E2033" s="214">
        <v>0</v>
      </c>
    </row>
    <row r="2034" spans="2:5">
      <c r="B2034" s="218" t="s">
        <v>3463</v>
      </c>
      <c r="C2034" s="214">
        <v>0</v>
      </c>
      <c r="D2034" s="214">
        <v>1341779.49</v>
      </c>
      <c r="E2034" s="214">
        <v>0</v>
      </c>
    </row>
    <row r="2035" spans="2:5">
      <c r="B2035" s="217" t="s">
        <v>442</v>
      </c>
      <c r="C2035" s="214">
        <v>1986822</v>
      </c>
      <c r="D2035" s="214">
        <v>24198606.52</v>
      </c>
      <c r="E2035" s="214">
        <v>0</v>
      </c>
    </row>
    <row r="2036" spans="2:5">
      <c r="B2036" s="218" t="s">
        <v>779</v>
      </c>
      <c r="C2036" s="214">
        <v>1986822</v>
      </c>
      <c r="D2036" s="214">
        <v>24198606.52</v>
      </c>
      <c r="E2036" s="214">
        <v>0</v>
      </c>
    </row>
    <row r="2037" spans="2:5">
      <c r="B2037" s="217" t="s">
        <v>4003</v>
      </c>
      <c r="C2037" s="214">
        <v>0</v>
      </c>
      <c r="D2037" s="214">
        <v>1341779.49</v>
      </c>
      <c r="E2037" s="214">
        <v>0</v>
      </c>
    </row>
    <row r="2038" spans="2:5">
      <c r="B2038" s="218" t="s">
        <v>3462</v>
      </c>
      <c r="C2038" s="214">
        <v>0</v>
      </c>
      <c r="D2038" s="214">
        <v>1341779.49</v>
      </c>
      <c r="E2038" s="214">
        <v>0</v>
      </c>
    </row>
    <row r="2039" spans="2:5">
      <c r="B2039" s="217" t="s">
        <v>4002</v>
      </c>
      <c r="C2039" s="214">
        <v>0</v>
      </c>
      <c r="D2039" s="214">
        <v>1341779.49</v>
      </c>
      <c r="E2039" s="214">
        <v>0</v>
      </c>
    </row>
    <row r="2040" spans="2:5">
      <c r="B2040" s="218" t="s">
        <v>3461</v>
      </c>
      <c r="C2040" s="214">
        <v>0</v>
      </c>
      <c r="D2040" s="214">
        <v>1341779.49</v>
      </c>
      <c r="E2040" s="214">
        <v>0</v>
      </c>
    </row>
    <row r="2041" spans="2:5">
      <c r="B2041" s="217" t="s">
        <v>976</v>
      </c>
      <c r="C2041" s="214">
        <v>2179257</v>
      </c>
      <c r="D2041" s="214">
        <v>0</v>
      </c>
      <c r="E2041" s="214">
        <v>0</v>
      </c>
    </row>
    <row r="2042" spans="2:5">
      <c r="B2042" s="218" t="s">
        <v>977</v>
      </c>
      <c r="C2042" s="214">
        <v>2179257</v>
      </c>
      <c r="D2042" s="214">
        <v>0</v>
      </c>
      <c r="E2042" s="214">
        <v>0</v>
      </c>
    </row>
    <row r="2043" spans="2:5">
      <c r="B2043" s="217" t="s">
        <v>3460</v>
      </c>
      <c r="C2043" s="214">
        <v>0</v>
      </c>
      <c r="D2043" s="214">
        <v>1341779.49</v>
      </c>
      <c r="E2043" s="214">
        <v>0</v>
      </c>
    </row>
    <row r="2044" spans="2:5">
      <c r="B2044" s="218" t="s">
        <v>3459</v>
      </c>
      <c r="C2044" s="214">
        <v>0</v>
      </c>
      <c r="D2044" s="214">
        <v>1341779.49</v>
      </c>
      <c r="E2044" s="214">
        <v>0</v>
      </c>
    </row>
    <row r="2045" spans="2:5">
      <c r="B2045" s="217" t="s">
        <v>4001</v>
      </c>
      <c r="C2045" s="214">
        <v>11580836</v>
      </c>
      <c r="D2045" s="214">
        <v>46418</v>
      </c>
      <c r="E2045" s="214">
        <v>0</v>
      </c>
    </row>
    <row r="2046" spans="2:5">
      <c r="B2046" s="218" t="s">
        <v>780</v>
      </c>
      <c r="C2046" s="214">
        <v>11580836</v>
      </c>
      <c r="D2046" s="214">
        <v>46418</v>
      </c>
      <c r="E2046" s="214">
        <v>0</v>
      </c>
    </row>
    <row r="2047" spans="2:5">
      <c r="B2047" s="217" t="s">
        <v>2709</v>
      </c>
      <c r="C2047" s="214">
        <v>5448144</v>
      </c>
      <c r="D2047" s="214">
        <v>3552212</v>
      </c>
      <c r="E2047" s="214">
        <v>3552211.16</v>
      </c>
    </row>
    <row r="2048" spans="2:5">
      <c r="B2048" s="218" t="s">
        <v>2252</v>
      </c>
      <c r="C2048" s="214">
        <v>5448144</v>
      </c>
      <c r="D2048" s="214">
        <v>3552212</v>
      </c>
      <c r="E2048" s="214">
        <v>3552211.16</v>
      </c>
    </row>
    <row r="2049" spans="2:5">
      <c r="B2049" s="217" t="s">
        <v>443</v>
      </c>
      <c r="C2049" s="214">
        <v>13817970</v>
      </c>
      <c r="D2049" s="214">
        <v>64939317.030000001</v>
      </c>
      <c r="E2049" s="214">
        <v>2992000</v>
      </c>
    </row>
    <row r="2050" spans="2:5">
      <c r="B2050" s="218" t="s">
        <v>781</v>
      </c>
      <c r="C2050" s="214">
        <v>13817970</v>
      </c>
      <c r="D2050" s="214">
        <v>64939317.030000001</v>
      </c>
      <c r="E2050" s="214">
        <v>2992000</v>
      </c>
    </row>
    <row r="2051" spans="2:5">
      <c r="B2051" s="217" t="s">
        <v>444</v>
      </c>
      <c r="C2051" s="214">
        <v>9906364</v>
      </c>
      <c r="D2051" s="214">
        <v>4574850</v>
      </c>
      <c r="E2051" s="214">
        <v>4287000</v>
      </c>
    </row>
    <row r="2052" spans="2:5">
      <c r="B2052" s="218" t="s">
        <v>782</v>
      </c>
      <c r="C2052" s="214">
        <v>9906364</v>
      </c>
      <c r="D2052" s="214">
        <v>4574850</v>
      </c>
      <c r="E2052" s="214">
        <v>4287000</v>
      </c>
    </row>
    <row r="2053" spans="2:5">
      <c r="B2053" s="217" t="s">
        <v>445</v>
      </c>
      <c r="C2053" s="214">
        <v>7839271</v>
      </c>
      <c r="D2053" s="214">
        <v>5665491</v>
      </c>
      <c r="E2053" s="214">
        <v>1618483.33</v>
      </c>
    </row>
    <row r="2054" spans="2:5">
      <c r="B2054" s="218" t="s">
        <v>783</v>
      </c>
      <c r="C2054" s="214">
        <v>7839271</v>
      </c>
      <c r="D2054" s="214">
        <v>5665491</v>
      </c>
      <c r="E2054" s="214">
        <v>1618483.33</v>
      </c>
    </row>
    <row r="2055" spans="2:5">
      <c r="B2055" s="217" t="s">
        <v>4000</v>
      </c>
      <c r="C2055" s="214">
        <v>12212762</v>
      </c>
      <c r="D2055" s="214">
        <v>10552100</v>
      </c>
      <c r="E2055" s="214">
        <v>10552009.93</v>
      </c>
    </row>
    <row r="2056" spans="2:5">
      <c r="B2056" s="218" t="s">
        <v>784</v>
      </c>
      <c r="C2056" s="214">
        <v>12212762</v>
      </c>
      <c r="D2056" s="214">
        <v>10552100</v>
      </c>
      <c r="E2056" s="214">
        <v>10552009.93</v>
      </c>
    </row>
    <row r="2057" spans="2:5">
      <c r="B2057" s="217" t="s">
        <v>2956</v>
      </c>
      <c r="C2057" s="214">
        <v>11123643</v>
      </c>
      <c r="D2057" s="214">
        <v>15433951</v>
      </c>
      <c r="E2057" s="214">
        <v>0</v>
      </c>
    </row>
    <row r="2058" spans="2:5">
      <c r="B2058" s="218" t="s">
        <v>2957</v>
      </c>
      <c r="C2058" s="214">
        <v>11123643</v>
      </c>
      <c r="D2058" s="214">
        <v>15433951</v>
      </c>
      <c r="E2058" s="214">
        <v>0</v>
      </c>
    </row>
    <row r="2059" spans="2:5">
      <c r="B2059" s="217" t="s">
        <v>2958</v>
      </c>
      <c r="C2059" s="214">
        <v>857150</v>
      </c>
      <c r="D2059" s="214">
        <v>12000001</v>
      </c>
      <c r="E2059" s="214">
        <v>12000000</v>
      </c>
    </row>
    <row r="2060" spans="2:5">
      <c r="B2060" s="218" t="s">
        <v>2959</v>
      </c>
      <c r="C2060" s="214">
        <v>857150</v>
      </c>
      <c r="D2060" s="214">
        <v>12000001</v>
      </c>
      <c r="E2060" s="214">
        <v>12000000</v>
      </c>
    </row>
    <row r="2061" spans="2:5">
      <c r="B2061" s="217" t="s">
        <v>446</v>
      </c>
      <c r="C2061" s="214">
        <v>5313714</v>
      </c>
      <c r="D2061" s="214">
        <v>8449527.5199999996</v>
      </c>
      <c r="E2061" s="214">
        <v>1997702.76</v>
      </c>
    </row>
    <row r="2062" spans="2:5">
      <c r="B2062" s="218" t="s">
        <v>785</v>
      </c>
      <c r="C2062" s="214">
        <v>5313714</v>
      </c>
      <c r="D2062" s="214">
        <v>8449527.5199999996</v>
      </c>
      <c r="E2062" s="214">
        <v>1997702.76</v>
      </c>
    </row>
    <row r="2063" spans="2:5">
      <c r="B2063" s="217" t="s">
        <v>447</v>
      </c>
      <c r="C2063" s="214">
        <v>77285965</v>
      </c>
      <c r="D2063" s="214">
        <v>68435633</v>
      </c>
      <c r="E2063" s="214">
        <v>68255530.560000002</v>
      </c>
    </row>
    <row r="2064" spans="2:5">
      <c r="B2064" s="218" t="s">
        <v>786</v>
      </c>
      <c r="C2064" s="214">
        <v>77285965</v>
      </c>
      <c r="D2064" s="214">
        <v>68435633</v>
      </c>
      <c r="E2064" s="214">
        <v>68255530.560000002</v>
      </c>
    </row>
    <row r="2065" spans="2:5">
      <c r="B2065" s="217" t="s">
        <v>1025</v>
      </c>
      <c r="C2065" s="214">
        <v>17110090</v>
      </c>
      <c r="D2065" s="214">
        <v>1</v>
      </c>
      <c r="E2065" s="214">
        <v>0</v>
      </c>
    </row>
    <row r="2066" spans="2:5">
      <c r="B2066" s="218" t="s">
        <v>1026</v>
      </c>
      <c r="C2066" s="214">
        <v>17110090</v>
      </c>
      <c r="D2066" s="214">
        <v>1</v>
      </c>
      <c r="E2066" s="214">
        <v>0</v>
      </c>
    </row>
    <row r="2067" spans="2:5">
      <c r="B2067" s="217" t="s">
        <v>448</v>
      </c>
      <c r="C2067" s="214">
        <v>11599688</v>
      </c>
      <c r="D2067" s="214">
        <v>9888613.2799999993</v>
      </c>
      <c r="E2067" s="214">
        <v>7950019.1699999999</v>
      </c>
    </row>
    <row r="2068" spans="2:5">
      <c r="B2068" s="218" t="s">
        <v>787</v>
      </c>
      <c r="C2068" s="214">
        <v>11599688</v>
      </c>
      <c r="D2068" s="214">
        <v>9888613.2799999993</v>
      </c>
      <c r="E2068" s="214">
        <v>7950019.1699999999</v>
      </c>
    </row>
    <row r="2069" spans="2:5">
      <c r="B2069" s="217" t="s">
        <v>449</v>
      </c>
      <c r="C2069" s="214">
        <v>6146343</v>
      </c>
      <c r="D2069" s="214">
        <v>33342434.23</v>
      </c>
      <c r="E2069" s="214">
        <v>17079211.850000001</v>
      </c>
    </row>
    <row r="2070" spans="2:5">
      <c r="B2070" s="218" t="s">
        <v>788</v>
      </c>
      <c r="C2070" s="214">
        <v>6146343</v>
      </c>
      <c r="D2070" s="214">
        <v>33342434.23</v>
      </c>
      <c r="E2070" s="214">
        <v>17079211.850000001</v>
      </c>
    </row>
    <row r="2071" spans="2:5">
      <c r="B2071" s="217" t="s">
        <v>1084</v>
      </c>
      <c r="C2071" s="214">
        <v>98118135</v>
      </c>
      <c r="D2071" s="214">
        <v>44062623</v>
      </c>
      <c r="E2071" s="214">
        <v>44062452.119999997</v>
      </c>
    </row>
    <row r="2072" spans="2:5">
      <c r="B2072" s="218" t="s">
        <v>1085</v>
      </c>
      <c r="C2072" s="214">
        <v>28030506</v>
      </c>
      <c r="D2072" s="214">
        <v>3219829</v>
      </c>
      <c r="E2072" s="214">
        <v>3219800</v>
      </c>
    </row>
    <row r="2073" spans="2:5">
      <c r="B2073" s="218" t="s">
        <v>2635</v>
      </c>
      <c r="C2073" s="214">
        <v>70087629</v>
      </c>
      <c r="D2073" s="214">
        <v>40842794</v>
      </c>
      <c r="E2073" s="214">
        <v>40842652.119999997</v>
      </c>
    </row>
    <row r="2074" spans="2:5">
      <c r="B2074" s="217" t="s">
        <v>450</v>
      </c>
      <c r="C2074" s="214">
        <v>37000000</v>
      </c>
      <c r="D2074" s="214">
        <v>163786477</v>
      </c>
      <c r="E2074" s="214">
        <v>58615684.68</v>
      </c>
    </row>
    <row r="2075" spans="2:5">
      <c r="B2075" s="218" t="s">
        <v>789</v>
      </c>
      <c r="C2075" s="214">
        <v>37000000</v>
      </c>
      <c r="D2075" s="214">
        <v>163786477</v>
      </c>
      <c r="E2075" s="214">
        <v>58615684.68</v>
      </c>
    </row>
    <row r="2076" spans="2:5">
      <c r="B2076" s="217" t="s">
        <v>2765</v>
      </c>
      <c r="C2076" s="214">
        <v>42495789</v>
      </c>
      <c r="D2076" s="214">
        <v>47197769.210000001</v>
      </c>
      <c r="E2076" s="214">
        <v>19976191.809999999</v>
      </c>
    </row>
    <row r="2077" spans="2:5">
      <c r="B2077" s="218" t="s">
        <v>2766</v>
      </c>
      <c r="C2077" s="214">
        <v>42495789</v>
      </c>
      <c r="D2077" s="214">
        <v>47197769.210000001</v>
      </c>
      <c r="E2077" s="214">
        <v>19976191.809999999</v>
      </c>
    </row>
    <row r="2078" spans="2:5">
      <c r="B2078" s="217" t="s">
        <v>451</v>
      </c>
      <c r="C2078" s="214">
        <v>5024165</v>
      </c>
      <c r="D2078" s="214">
        <v>204165</v>
      </c>
      <c r="E2078" s="214">
        <v>0</v>
      </c>
    </row>
    <row r="2079" spans="2:5">
      <c r="B2079" s="218" t="s">
        <v>790</v>
      </c>
      <c r="C2079" s="214">
        <v>5024165</v>
      </c>
      <c r="D2079" s="214">
        <v>204165</v>
      </c>
      <c r="E2079" s="214">
        <v>0</v>
      </c>
    </row>
    <row r="2080" spans="2:5">
      <c r="B2080" s="217" t="s">
        <v>4261</v>
      </c>
      <c r="C2080" s="214">
        <v>0</v>
      </c>
      <c r="D2080" s="214">
        <v>40731000</v>
      </c>
      <c r="E2080" s="214">
        <v>0</v>
      </c>
    </row>
    <row r="2081" spans="2:5">
      <c r="B2081" s="218" t="s">
        <v>4260</v>
      </c>
      <c r="C2081" s="214">
        <v>0</v>
      </c>
      <c r="D2081" s="214">
        <v>40731000</v>
      </c>
      <c r="E2081" s="214">
        <v>0</v>
      </c>
    </row>
    <row r="2082" spans="2:5">
      <c r="B2082" s="217" t="s">
        <v>452</v>
      </c>
      <c r="C2082" s="214">
        <v>139443664</v>
      </c>
      <c r="D2082" s="214">
        <v>0</v>
      </c>
      <c r="E2082" s="214">
        <v>0</v>
      </c>
    </row>
    <row r="2083" spans="2:5">
      <c r="B2083" s="218" t="s">
        <v>791</v>
      </c>
      <c r="C2083" s="214">
        <v>139443664</v>
      </c>
      <c r="D2083" s="214">
        <v>0</v>
      </c>
      <c r="E2083" s="214">
        <v>0</v>
      </c>
    </row>
    <row r="2084" spans="2:5">
      <c r="B2084" s="217" t="s">
        <v>2250</v>
      </c>
      <c r="C2084" s="214">
        <v>6779437</v>
      </c>
      <c r="D2084" s="214">
        <v>1593658</v>
      </c>
      <c r="E2084" s="214">
        <v>1593656.69</v>
      </c>
    </row>
    <row r="2085" spans="2:5">
      <c r="B2085" s="218" t="s">
        <v>2251</v>
      </c>
      <c r="C2085" s="214">
        <v>6779437</v>
      </c>
      <c r="D2085" s="214">
        <v>1593658</v>
      </c>
      <c r="E2085" s="214">
        <v>1593656.69</v>
      </c>
    </row>
    <row r="2086" spans="2:5">
      <c r="B2086" s="215" t="s">
        <v>283</v>
      </c>
      <c r="C2086" s="216">
        <v>641166487</v>
      </c>
      <c r="D2086" s="216">
        <v>462957675.01999998</v>
      </c>
      <c r="E2086" s="216">
        <v>88772625.86999999</v>
      </c>
    </row>
    <row r="2087" spans="2:5">
      <c r="B2087" s="217" t="s">
        <v>3999</v>
      </c>
      <c r="C2087" s="214">
        <v>320784100</v>
      </c>
      <c r="D2087" s="214">
        <v>182057355.5</v>
      </c>
      <c r="E2087" s="214">
        <v>49597163.549999997</v>
      </c>
    </row>
    <row r="2088" spans="2:5">
      <c r="B2088" s="218" t="s">
        <v>1330</v>
      </c>
      <c r="C2088" s="214">
        <v>320784100</v>
      </c>
      <c r="D2088" s="214">
        <v>182057355.5</v>
      </c>
      <c r="E2088" s="214">
        <v>49597163.549999997</v>
      </c>
    </row>
    <row r="2089" spans="2:5">
      <c r="B2089" s="217" t="s">
        <v>2548</v>
      </c>
      <c r="C2089" s="214">
        <v>22782379</v>
      </c>
      <c r="D2089" s="214">
        <v>22782379</v>
      </c>
      <c r="E2089" s="214">
        <v>5873693.0199999996</v>
      </c>
    </row>
    <row r="2090" spans="2:5">
      <c r="B2090" s="218" t="s">
        <v>2549</v>
      </c>
      <c r="C2090" s="214">
        <v>22782379</v>
      </c>
      <c r="D2090" s="214">
        <v>22782379</v>
      </c>
      <c r="E2090" s="214">
        <v>5873693.0199999996</v>
      </c>
    </row>
    <row r="2091" spans="2:5">
      <c r="B2091" s="217" t="s">
        <v>2960</v>
      </c>
      <c r="C2091" s="214">
        <v>227199999</v>
      </c>
      <c r="D2091" s="214">
        <v>91377992.269999996</v>
      </c>
      <c r="E2091" s="214">
        <v>0</v>
      </c>
    </row>
    <row r="2092" spans="2:5">
      <c r="B2092" s="218" t="s">
        <v>2961</v>
      </c>
      <c r="C2092" s="214">
        <v>227199999</v>
      </c>
      <c r="D2092" s="214">
        <v>91377992.269999996</v>
      </c>
      <c r="E2092" s="214">
        <v>0</v>
      </c>
    </row>
    <row r="2093" spans="2:5">
      <c r="B2093" s="217" t="s">
        <v>2636</v>
      </c>
      <c r="C2093" s="214">
        <v>70400009</v>
      </c>
      <c r="D2093" s="214">
        <v>72075948.260000005</v>
      </c>
      <c r="E2093" s="214">
        <v>17330754.309999999</v>
      </c>
    </row>
    <row r="2094" spans="2:5">
      <c r="B2094" s="218" t="s">
        <v>2637</v>
      </c>
      <c r="C2094" s="214">
        <v>70400009</v>
      </c>
      <c r="D2094" s="214">
        <v>72075948.260000005</v>
      </c>
      <c r="E2094" s="214">
        <v>17330754.309999999</v>
      </c>
    </row>
    <row r="2095" spans="2:5">
      <c r="B2095" s="217" t="s">
        <v>3164</v>
      </c>
      <c r="C2095" s="214">
        <v>0</v>
      </c>
      <c r="D2095" s="214">
        <v>70664000</v>
      </c>
      <c r="E2095" s="214">
        <v>15971014.99</v>
      </c>
    </row>
    <row r="2096" spans="2:5">
      <c r="B2096" s="218" t="s">
        <v>3165</v>
      </c>
      <c r="C2096" s="214">
        <v>0</v>
      </c>
      <c r="D2096" s="214">
        <v>70664000</v>
      </c>
      <c r="E2096" s="214">
        <v>15971014.99</v>
      </c>
    </row>
    <row r="2097" spans="2:5">
      <c r="B2097" s="217" t="s">
        <v>3998</v>
      </c>
      <c r="C2097" s="214">
        <v>0</v>
      </c>
      <c r="D2097" s="214">
        <v>23999999.989999998</v>
      </c>
      <c r="E2097" s="214">
        <v>0</v>
      </c>
    </row>
    <row r="2098" spans="2:5">
      <c r="B2098" s="218" t="s">
        <v>3738</v>
      </c>
      <c r="C2098" s="214">
        <v>0</v>
      </c>
      <c r="D2098" s="214">
        <v>23999999.989999998</v>
      </c>
      <c r="E2098" s="214">
        <v>0</v>
      </c>
    </row>
    <row r="2099" spans="2:5">
      <c r="B2099" s="215" t="s">
        <v>298</v>
      </c>
      <c r="C2099" s="216">
        <v>0</v>
      </c>
      <c r="D2099" s="216">
        <v>14000001</v>
      </c>
      <c r="E2099" s="216">
        <v>6022100</v>
      </c>
    </row>
    <row r="2100" spans="2:5">
      <c r="B2100" s="217" t="s">
        <v>3997</v>
      </c>
      <c r="C2100" s="214">
        <v>0</v>
      </c>
      <c r="D2100" s="214">
        <v>1</v>
      </c>
      <c r="E2100" s="214">
        <v>0</v>
      </c>
    </row>
    <row r="2101" spans="2:5">
      <c r="B2101" s="218" t="s">
        <v>3266</v>
      </c>
      <c r="C2101" s="214">
        <v>0</v>
      </c>
      <c r="D2101" s="214">
        <v>1</v>
      </c>
      <c r="E2101" s="214">
        <v>0</v>
      </c>
    </row>
    <row r="2102" spans="2:5">
      <c r="B2102" s="217" t="s">
        <v>1910</v>
      </c>
      <c r="C2102" s="214">
        <v>0</v>
      </c>
      <c r="D2102" s="214">
        <v>9000000</v>
      </c>
      <c r="E2102" s="214">
        <v>6022100</v>
      </c>
    </row>
    <row r="2103" spans="2:5">
      <c r="B2103" s="218" t="s">
        <v>1911</v>
      </c>
      <c r="C2103" s="214">
        <v>0</v>
      </c>
      <c r="D2103" s="214">
        <v>9000000</v>
      </c>
      <c r="E2103" s="214">
        <v>6022100</v>
      </c>
    </row>
    <row r="2104" spans="2:5">
      <c r="B2104" s="217" t="s">
        <v>3265</v>
      </c>
      <c r="C2104" s="214">
        <v>0</v>
      </c>
      <c r="D2104" s="214">
        <v>5000000</v>
      </c>
      <c r="E2104" s="214">
        <v>0</v>
      </c>
    </row>
    <row r="2105" spans="2:5">
      <c r="B2105" s="218" t="s">
        <v>3264</v>
      </c>
      <c r="C2105" s="214">
        <v>0</v>
      </c>
      <c r="D2105" s="214">
        <v>5000000</v>
      </c>
      <c r="E2105" s="214">
        <v>0</v>
      </c>
    </row>
    <row r="2106" spans="2:5">
      <c r="B2106" s="213" t="s">
        <v>453</v>
      </c>
      <c r="C2106" s="214">
        <v>261407278</v>
      </c>
      <c r="D2106" s="214">
        <v>466753244.83999991</v>
      </c>
      <c r="E2106" s="214">
        <v>291250323.49000001</v>
      </c>
    </row>
    <row r="2107" spans="2:5">
      <c r="B2107" s="215" t="s">
        <v>281</v>
      </c>
      <c r="C2107" s="216">
        <v>261407278</v>
      </c>
      <c r="D2107" s="216">
        <v>415804667.17999995</v>
      </c>
      <c r="E2107" s="216">
        <v>240301746.03</v>
      </c>
    </row>
    <row r="2108" spans="2:5">
      <c r="B2108" s="217" t="s">
        <v>1331</v>
      </c>
      <c r="C2108" s="214">
        <v>11035275</v>
      </c>
      <c r="D2108" s="214">
        <v>0.56000000000000005</v>
      </c>
      <c r="E2108" s="214">
        <v>0</v>
      </c>
    </row>
    <row r="2109" spans="2:5">
      <c r="B2109" s="218" t="s">
        <v>1332</v>
      </c>
      <c r="C2109" s="214">
        <v>11035275</v>
      </c>
      <c r="D2109" s="214">
        <v>0.56000000000000005</v>
      </c>
      <c r="E2109" s="214">
        <v>0</v>
      </c>
    </row>
    <row r="2110" spans="2:5">
      <c r="B2110" s="217" t="s">
        <v>1333</v>
      </c>
      <c r="C2110" s="214">
        <v>4595200</v>
      </c>
      <c r="D2110" s="214">
        <v>1.94</v>
      </c>
      <c r="E2110" s="214">
        <v>0</v>
      </c>
    </row>
    <row r="2111" spans="2:5">
      <c r="B2111" s="218" t="s">
        <v>1334</v>
      </c>
      <c r="C2111" s="214">
        <v>4595200</v>
      </c>
      <c r="D2111" s="214">
        <v>1.94</v>
      </c>
      <c r="E2111" s="214">
        <v>0</v>
      </c>
    </row>
    <row r="2112" spans="2:5">
      <c r="B2112" s="217" t="s">
        <v>1335</v>
      </c>
      <c r="C2112" s="214">
        <v>4595200</v>
      </c>
      <c r="D2112" s="214">
        <v>1.94</v>
      </c>
      <c r="E2112" s="214">
        <v>0</v>
      </c>
    </row>
    <row r="2113" spans="2:5">
      <c r="B2113" s="218" t="s">
        <v>1336</v>
      </c>
      <c r="C2113" s="214">
        <v>4595200</v>
      </c>
      <c r="D2113" s="214">
        <v>1.94</v>
      </c>
      <c r="E2113" s="214">
        <v>0</v>
      </c>
    </row>
    <row r="2114" spans="2:5">
      <c r="B2114" s="217" t="s">
        <v>1337</v>
      </c>
      <c r="C2114" s="214">
        <v>6558125</v>
      </c>
      <c r="D2114" s="214">
        <v>5738359.75</v>
      </c>
      <c r="E2114" s="214">
        <v>0</v>
      </c>
    </row>
    <row r="2115" spans="2:5">
      <c r="B2115" s="218" t="s">
        <v>1338</v>
      </c>
      <c r="C2115" s="214">
        <v>6558125</v>
      </c>
      <c r="D2115" s="214">
        <v>5738359.75</v>
      </c>
      <c r="E2115" s="214">
        <v>0</v>
      </c>
    </row>
    <row r="2116" spans="2:5">
      <c r="B2116" s="217" t="s">
        <v>1339</v>
      </c>
      <c r="C2116" s="214">
        <v>4595200</v>
      </c>
      <c r="D2116" s="214">
        <v>2020799.94</v>
      </c>
      <c r="E2116" s="214">
        <v>0</v>
      </c>
    </row>
    <row r="2117" spans="2:5">
      <c r="B2117" s="218" t="s">
        <v>1340</v>
      </c>
      <c r="C2117" s="214">
        <v>4595200</v>
      </c>
      <c r="D2117" s="214">
        <v>2020799.94</v>
      </c>
      <c r="E2117" s="214">
        <v>0</v>
      </c>
    </row>
    <row r="2118" spans="2:5">
      <c r="B2118" s="217" t="s">
        <v>3307</v>
      </c>
      <c r="C2118" s="214">
        <v>0</v>
      </c>
      <c r="D2118" s="214">
        <v>30364805.93</v>
      </c>
      <c r="E2118" s="214">
        <v>30364802.16</v>
      </c>
    </row>
    <row r="2119" spans="2:5">
      <c r="B2119" s="218" t="s">
        <v>3306</v>
      </c>
      <c r="C2119" s="214">
        <v>0</v>
      </c>
      <c r="D2119" s="214">
        <v>30364805.93</v>
      </c>
      <c r="E2119" s="214">
        <v>30364802.16</v>
      </c>
    </row>
    <row r="2120" spans="2:5">
      <c r="B2120" s="217" t="s">
        <v>3166</v>
      </c>
      <c r="C2120" s="214">
        <v>0</v>
      </c>
      <c r="D2120" s="214">
        <v>13390285.880000001</v>
      </c>
      <c r="E2120" s="214">
        <v>10076928.380000001</v>
      </c>
    </row>
    <row r="2121" spans="2:5">
      <c r="B2121" s="218" t="s">
        <v>3167</v>
      </c>
      <c r="C2121" s="214">
        <v>0</v>
      </c>
      <c r="D2121" s="214">
        <v>13390285.880000001</v>
      </c>
      <c r="E2121" s="214">
        <v>10076928.380000001</v>
      </c>
    </row>
    <row r="2122" spans="2:5">
      <c r="B2122" s="217" t="s">
        <v>1912</v>
      </c>
      <c r="C2122" s="214">
        <v>11208701</v>
      </c>
      <c r="D2122" s="214">
        <v>4983701</v>
      </c>
      <c r="E2122" s="214">
        <v>0</v>
      </c>
    </row>
    <row r="2123" spans="2:5">
      <c r="B2123" s="218" t="s">
        <v>1913</v>
      </c>
      <c r="C2123" s="214">
        <v>11208701</v>
      </c>
      <c r="D2123" s="214">
        <v>4983701</v>
      </c>
      <c r="E2123" s="214">
        <v>0</v>
      </c>
    </row>
    <row r="2124" spans="2:5">
      <c r="B2124" s="217" t="s">
        <v>1914</v>
      </c>
      <c r="C2124" s="214">
        <v>6731551</v>
      </c>
      <c r="D2124" s="214">
        <v>6371071</v>
      </c>
      <c r="E2124" s="214">
        <v>0</v>
      </c>
    </row>
    <row r="2125" spans="2:5">
      <c r="B2125" s="218" t="s">
        <v>1915</v>
      </c>
      <c r="C2125" s="214">
        <v>6731551</v>
      </c>
      <c r="D2125" s="214">
        <v>6371071</v>
      </c>
      <c r="E2125" s="214">
        <v>0</v>
      </c>
    </row>
    <row r="2126" spans="2:5">
      <c r="B2126" s="217" t="s">
        <v>3996</v>
      </c>
      <c r="C2126" s="214">
        <v>19513382</v>
      </c>
      <c r="D2126" s="214">
        <v>18174004</v>
      </c>
      <c r="E2126" s="214">
        <v>18100266.359999999</v>
      </c>
    </row>
    <row r="2127" spans="2:5">
      <c r="B2127" s="218" t="s">
        <v>2638</v>
      </c>
      <c r="C2127" s="214">
        <v>19513382</v>
      </c>
      <c r="D2127" s="214">
        <v>18174004</v>
      </c>
      <c r="E2127" s="214">
        <v>18100266.359999999</v>
      </c>
    </row>
    <row r="2128" spans="2:5">
      <c r="B2128" s="217" t="s">
        <v>1916</v>
      </c>
      <c r="C2128" s="214">
        <v>11208701</v>
      </c>
      <c r="D2128" s="214">
        <v>6308219.1100000003</v>
      </c>
      <c r="E2128" s="214">
        <v>0</v>
      </c>
    </row>
    <row r="2129" spans="2:5">
      <c r="B2129" s="218" t="s">
        <v>1917</v>
      </c>
      <c r="C2129" s="214">
        <v>11208701</v>
      </c>
      <c r="D2129" s="214">
        <v>6308219.1100000003</v>
      </c>
      <c r="E2129" s="214">
        <v>0</v>
      </c>
    </row>
    <row r="2130" spans="2:5">
      <c r="B2130" s="217" t="s">
        <v>1918</v>
      </c>
      <c r="C2130" s="214">
        <v>11208701</v>
      </c>
      <c r="D2130" s="214">
        <v>5983701</v>
      </c>
      <c r="E2130" s="214">
        <v>0</v>
      </c>
    </row>
    <row r="2131" spans="2:5">
      <c r="B2131" s="218" t="s">
        <v>1919</v>
      </c>
      <c r="C2131" s="214">
        <v>11208701</v>
      </c>
      <c r="D2131" s="214">
        <v>5983701</v>
      </c>
      <c r="E2131" s="214">
        <v>0</v>
      </c>
    </row>
    <row r="2132" spans="2:5">
      <c r="B2132" s="217" t="s">
        <v>1920</v>
      </c>
      <c r="C2132" s="214">
        <v>6731551</v>
      </c>
      <c r="D2132" s="214">
        <v>6049651</v>
      </c>
      <c r="E2132" s="214">
        <v>0</v>
      </c>
    </row>
    <row r="2133" spans="2:5">
      <c r="B2133" s="218" t="s">
        <v>1921</v>
      </c>
      <c r="C2133" s="214">
        <v>6731551</v>
      </c>
      <c r="D2133" s="214">
        <v>6049651</v>
      </c>
      <c r="E2133" s="214">
        <v>0</v>
      </c>
    </row>
    <row r="2134" spans="2:5">
      <c r="B2134" s="217" t="s">
        <v>1922</v>
      </c>
      <c r="C2134" s="214">
        <v>6731551</v>
      </c>
      <c r="D2134" s="214">
        <v>6049651</v>
      </c>
      <c r="E2134" s="214">
        <v>0</v>
      </c>
    </row>
    <row r="2135" spans="2:5">
      <c r="B2135" s="218" t="s">
        <v>1923</v>
      </c>
      <c r="C2135" s="214">
        <v>6731551</v>
      </c>
      <c r="D2135" s="214">
        <v>6049651</v>
      </c>
      <c r="E2135" s="214">
        <v>0</v>
      </c>
    </row>
    <row r="2136" spans="2:5">
      <c r="B2136" s="217" t="s">
        <v>1924</v>
      </c>
      <c r="C2136" s="214">
        <v>4768626</v>
      </c>
      <c r="D2136" s="214">
        <v>2056126</v>
      </c>
      <c r="E2136" s="214">
        <v>0</v>
      </c>
    </row>
    <row r="2137" spans="2:5">
      <c r="B2137" s="218" t="s">
        <v>1925</v>
      </c>
      <c r="C2137" s="214">
        <v>4768626</v>
      </c>
      <c r="D2137" s="214">
        <v>2056126</v>
      </c>
      <c r="E2137" s="214">
        <v>0</v>
      </c>
    </row>
    <row r="2138" spans="2:5">
      <c r="B2138" s="217" t="s">
        <v>454</v>
      </c>
      <c r="C2138" s="214">
        <v>9840401</v>
      </c>
      <c r="D2138" s="214">
        <v>10358153.359999999</v>
      </c>
      <c r="E2138" s="214">
        <v>9374011.75</v>
      </c>
    </row>
    <row r="2139" spans="2:5">
      <c r="B2139" s="218" t="s">
        <v>792</v>
      </c>
      <c r="C2139" s="214">
        <v>9840401</v>
      </c>
      <c r="D2139" s="214">
        <v>10358153.359999999</v>
      </c>
      <c r="E2139" s="214">
        <v>9374011.75</v>
      </c>
    </row>
    <row r="2140" spans="2:5">
      <c r="B2140" s="217" t="s">
        <v>2962</v>
      </c>
      <c r="C2140" s="214">
        <v>4795216</v>
      </c>
      <c r="D2140" s="214">
        <v>16696075</v>
      </c>
      <c r="E2140" s="214">
        <v>16696073.539999999</v>
      </c>
    </row>
    <row r="2141" spans="2:5">
      <c r="B2141" s="218" t="s">
        <v>2963</v>
      </c>
      <c r="C2141" s="214">
        <v>4795216</v>
      </c>
      <c r="D2141" s="214">
        <v>16696075</v>
      </c>
      <c r="E2141" s="214">
        <v>16696073.539999999</v>
      </c>
    </row>
    <row r="2142" spans="2:5">
      <c r="B2142" s="217" t="s">
        <v>3995</v>
      </c>
      <c r="C2142" s="214">
        <v>0</v>
      </c>
      <c r="D2142" s="214">
        <v>6455765.2300000004</v>
      </c>
      <c r="E2142" s="214">
        <v>5164612.18</v>
      </c>
    </row>
    <row r="2143" spans="2:5">
      <c r="B2143" s="218" t="s">
        <v>3680</v>
      </c>
      <c r="C2143" s="214">
        <v>0</v>
      </c>
      <c r="D2143" s="214">
        <v>6455765.2300000004</v>
      </c>
      <c r="E2143" s="214">
        <v>5164612.18</v>
      </c>
    </row>
    <row r="2144" spans="2:5">
      <c r="B2144" s="217" t="s">
        <v>2710</v>
      </c>
      <c r="C2144" s="214">
        <v>26222833</v>
      </c>
      <c r="D2144" s="214">
        <v>35749868.409999996</v>
      </c>
      <c r="E2144" s="214">
        <v>35749867.780000001</v>
      </c>
    </row>
    <row r="2145" spans="2:5">
      <c r="B2145" s="218" t="s">
        <v>793</v>
      </c>
      <c r="C2145" s="214">
        <v>26222833</v>
      </c>
      <c r="D2145" s="214">
        <v>35749868.409999996</v>
      </c>
      <c r="E2145" s="214">
        <v>35749867.780000001</v>
      </c>
    </row>
    <row r="2146" spans="2:5">
      <c r="B2146" s="217" t="s">
        <v>2964</v>
      </c>
      <c r="C2146" s="214">
        <v>3789143</v>
      </c>
      <c r="D2146" s="214">
        <v>11600001</v>
      </c>
      <c r="E2146" s="214">
        <v>11600000</v>
      </c>
    </row>
    <row r="2147" spans="2:5">
      <c r="B2147" s="218" t="s">
        <v>2965</v>
      </c>
      <c r="C2147" s="214">
        <v>3789143</v>
      </c>
      <c r="D2147" s="214">
        <v>11600001</v>
      </c>
      <c r="E2147" s="214">
        <v>11600000</v>
      </c>
    </row>
    <row r="2148" spans="2:5">
      <c r="B2148" s="217" t="s">
        <v>455</v>
      </c>
      <c r="C2148" s="214">
        <v>7932446</v>
      </c>
      <c r="D2148" s="214">
        <v>3969678</v>
      </c>
      <c r="E2148" s="214">
        <v>0</v>
      </c>
    </row>
    <row r="2149" spans="2:5">
      <c r="B2149" s="218" t="s">
        <v>794</v>
      </c>
      <c r="C2149" s="214">
        <v>7932446</v>
      </c>
      <c r="D2149" s="214">
        <v>3969678</v>
      </c>
      <c r="E2149" s="214">
        <v>0</v>
      </c>
    </row>
    <row r="2150" spans="2:5">
      <c r="B2150" s="217" t="s">
        <v>2966</v>
      </c>
      <c r="C2150" s="214">
        <v>6943750</v>
      </c>
      <c r="D2150" s="214">
        <v>6900050</v>
      </c>
      <c r="E2150" s="214">
        <v>6900000</v>
      </c>
    </row>
    <row r="2151" spans="2:5">
      <c r="B2151" s="218" t="s">
        <v>2967</v>
      </c>
      <c r="C2151" s="214">
        <v>6943750</v>
      </c>
      <c r="D2151" s="214">
        <v>6900050</v>
      </c>
      <c r="E2151" s="214">
        <v>6900000</v>
      </c>
    </row>
    <row r="2152" spans="2:5">
      <c r="B2152" s="217" t="s">
        <v>2968</v>
      </c>
      <c r="C2152" s="214">
        <v>8629922</v>
      </c>
      <c r="D2152" s="214">
        <v>12300001</v>
      </c>
      <c r="E2152" s="214">
        <v>12300000</v>
      </c>
    </row>
    <row r="2153" spans="2:5">
      <c r="B2153" s="218" t="s">
        <v>2969</v>
      </c>
      <c r="C2153" s="214">
        <v>8629922</v>
      </c>
      <c r="D2153" s="214">
        <v>12300001</v>
      </c>
      <c r="E2153" s="214">
        <v>12300000</v>
      </c>
    </row>
    <row r="2154" spans="2:5">
      <c r="B2154" s="217" t="s">
        <v>2970</v>
      </c>
      <c r="C2154" s="214">
        <v>9223416</v>
      </c>
      <c r="D2154" s="214">
        <v>9000000</v>
      </c>
      <c r="E2154" s="214">
        <v>9000000</v>
      </c>
    </row>
    <row r="2155" spans="2:5">
      <c r="B2155" s="218" t="s">
        <v>2971</v>
      </c>
      <c r="C2155" s="214">
        <v>9223416</v>
      </c>
      <c r="D2155" s="214">
        <v>9000000</v>
      </c>
      <c r="E2155" s="214">
        <v>9000000</v>
      </c>
    </row>
    <row r="2156" spans="2:5">
      <c r="B2156" s="217" t="s">
        <v>2972</v>
      </c>
      <c r="C2156" s="214">
        <v>6346017</v>
      </c>
      <c r="D2156" s="214">
        <v>5841662</v>
      </c>
      <c r="E2156" s="214">
        <v>5841661</v>
      </c>
    </row>
    <row r="2157" spans="2:5">
      <c r="B2157" s="218" t="s">
        <v>2973</v>
      </c>
      <c r="C2157" s="214">
        <v>6346017</v>
      </c>
      <c r="D2157" s="214">
        <v>5841662</v>
      </c>
      <c r="E2157" s="214">
        <v>5841661</v>
      </c>
    </row>
    <row r="2158" spans="2:5">
      <c r="B2158" s="217" t="s">
        <v>1926</v>
      </c>
      <c r="C2158" s="214">
        <v>6731551</v>
      </c>
      <c r="D2158" s="214">
        <v>1496459</v>
      </c>
      <c r="E2158" s="214">
        <v>1496457.82</v>
      </c>
    </row>
    <row r="2159" spans="2:5">
      <c r="B2159" s="218" t="s">
        <v>1927</v>
      </c>
      <c r="C2159" s="214">
        <v>6731551</v>
      </c>
      <c r="D2159" s="214">
        <v>1496459</v>
      </c>
      <c r="E2159" s="214">
        <v>1496457.82</v>
      </c>
    </row>
    <row r="2160" spans="2:5">
      <c r="B2160" s="217" t="s">
        <v>1928</v>
      </c>
      <c r="C2160" s="214">
        <v>4768626</v>
      </c>
      <c r="D2160" s="214">
        <v>1077478</v>
      </c>
      <c r="E2160" s="214">
        <v>1077476.06</v>
      </c>
    </row>
    <row r="2161" spans="2:5">
      <c r="B2161" s="218" t="s">
        <v>1929</v>
      </c>
      <c r="C2161" s="214">
        <v>4768626</v>
      </c>
      <c r="D2161" s="214">
        <v>1077478</v>
      </c>
      <c r="E2161" s="214">
        <v>1077476.06</v>
      </c>
    </row>
    <row r="2162" spans="2:5">
      <c r="B2162" s="217" t="s">
        <v>2767</v>
      </c>
      <c r="C2162" s="214">
        <v>8494141</v>
      </c>
      <c r="D2162" s="214">
        <v>8494141</v>
      </c>
      <c r="E2162" s="214">
        <v>8494000</v>
      </c>
    </row>
    <row r="2163" spans="2:5">
      <c r="B2163" s="218" t="s">
        <v>2768</v>
      </c>
      <c r="C2163" s="214">
        <v>8494141</v>
      </c>
      <c r="D2163" s="214">
        <v>8494141</v>
      </c>
      <c r="E2163" s="214">
        <v>8494000</v>
      </c>
    </row>
    <row r="2164" spans="2:5">
      <c r="B2164" s="217" t="s">
        <v>2974</v>
      </c>
      <c r="C2164" s="214">
        <v>9695566</v>
      </c>
      <c r="D2164" s="214">
        <v>23114810</v>
      </c>
      <c r="E2164" s="214">
        <v>20046979.899999999</v>
      </c>
    </row>
    <row r="2165" spans="2:5">
      <c r="B2165" s="218" t="s">
        <v>2975</v>
      </c>
      <c r="C2165" s="214">
        <v>9695566</v>
      </c>
      <c r="D2165" s="214">
        <v>23114810</v>
      </c>
      <c r="E2165" s="214">
        <v>20046979.899999999</v>
      </c>
    </row>
    <row r="2166" spans="2:5">
      <c r="B2166" s="217" t="s">
        <v>3458</v>
      </c>
      <c r="C2166" s="214">
        <v>0</v>
      </c>
      <c r="D2166" s="214">
        <v>1332377.8899999999</v>
      </c>
      <c r="E2166" s="214">
        <v>0</v>
      </c>
    </row>
    <row r="2167" spans="2:5">
      <c r="B2167" s="218" t="s">
        <v>3457</v>
      </c>
      <c r="C2167" s="214">
        <v>0</v>
      </c>
      <c r="D2167" s="214">
        <v>1332377.8899999999</v>
      </c>
      <c r="E2167" s="214">
        <v>0</v>
      </c>
    </row>
    <row r="2168" spans="2:5">
      <c r="B2168" s="217" t="s">
        <v>3994</v>
      </c>
      <c r="C2168" s="214">
        <v>0</v>
      </c>
      <c r="D2168" s="214">
        <v>1332377.8899999999</v>
      </c>
      <c r="E2168" s="214">
        <v>0</v>
      </c>
    </row>
    <row r="2169" spans="2:5">
      <c r="B2169" s="218" t="s">
        <v>3456</v>
      </c>
      <c r="C2169" s="214">
        <v>0</v>
      </c>
      <c r="D2169" s="214">
        <v>1332377.8899999999</v>
      </c>
      <c r="E2169" s="214">
        <v>0</v>
      </c>
    </row>
    <row r="2170" spans="2:5">
      <c r="B2170" s="217" t="s">
        <v>2976</v>
      </c>
      <c r="C2170" s="214">
        <v>8617566</v>
      </c>
      <c r="D2170" s="214">
        <v>13635102.09</v>
      </c>
      <c r="E2170" s="214">
        <v>13230811</v>
      </c>
    </row>
    <row r="2171" spans="2:5">
      <c r="B2171" s="218" t="s">
        <v>2977</v>
      </c>
      <c r="C2171" s="214">
        <v>8617566</v>
      </c>
      <c r="D2171" s="214">
        <v>13635102.09</v>
      </c>
      <c r="E2171" s="214">
        <v>13230811</v>
      </c>
    </row>
    <row r="2172" spans="2:5">
      <c r="B2172" s="217" t="s">
        <v>1086</v>
      </c>
      <c r="C2172" s="214">
        <v>29894920</v>
      </c>
      <c r="D2172" s="214">
        <v>115633457.66</v>
      </c>
      <c r="E2172" s="214">
        <v>12826276.059999999</v>
      </c>
    </row>
    <row r="2173" spans="2:5">
      <c r="B2173" s="218" t="s">
        <v>1087</v>
      </c>
      <c r="C2173" s="214">
        <v>29894920</v>
      </c>
      <c r="D2173" s="214">
        <v>115633457.66</v>
      </c>
      <c r="E2173" s="214">
        <v>12826276.059999999</v>
      </c>
    </row>
    <row r="2174" spans="2:5">
      <c r="B2174" s="217" t="s">
        <v>3455</v>
      </c>
      <c r="C2174" s="214">
        <v>0</v>
      </c>
      <c r="D2174" s="214">
        <v>1875829.6</v>
      </c>
      <c r="E2174" s="214">
        <v>0</v>
      </c>
    </row>
    <row r="2175" spans="2:5">
      <c r="B2175" s="218" t="s">
        <v>3454</v>
      </c>
      <c r="C2175" s="214">
        <v>0</v>
      </c>
      <c r="D2175" s="214">
        <v>1875829.6</v>
      </c>
      <c r="E2175" s="214">
        <v>0</v>
      </c>
    </row>
    <row r="2176" spans="2:5">
      <c r="B2176" s="217" t="s">
        <v>4259</v>
      </c>
      <c r="C2176" s="214">
        <v>0</v>
      </c>
      <c r="D2176" s="214">
        <v>21451000</v>
      </c>
      <c r="E2176" s="214">
        <v>11961522.039999999</v>
      </c>
    </row>
    <row r="2177" spans="2:5">
      <c r="B2177" s="218" t="s">
        <v>4258</v>
      </c>
      <c r="C2177" s="214">
        <v>0</v>
      </c>
      <c r="D2177" s="214">
        <v>21451000</v>
      </c>
      <c r="E2177" s="214">
        <v>11961522.039999999</v>
      </c>
    </row>
    <row r="2178" spans="2:5">
      <c r="B2178" s="215" t="s">
        <v>283</v>
      </c>
      <c r="C2178" s="216">
        <v>0</v>
      </c>
      <c r="D2178" s="216">
        <v>50948577.659999996</v>
      </c>
      <c r="E2178" s="216">
        <v>50948577.460000001</v>
      </c>
    </row>
    <row r="2179" spans="2:5">
      <c r="B2179" s="217" t="s">
        <v>3210</v>
      </c>
      <c r="C2179" s="214">
        <v>0</v>
      </c>
      <c r="D2179" s="214">
        <v>50948577.659999996</v>
      </c>
      <c r="E2179" s="214">
        <v>50948577.460000001</v>
      </c>
    </row>
    <row r="2180" spans="2:5">
      <c r="B2180" s="218" t="s">
        <v>4212</v>
      </c>
      <c r="C2180" s="214">
        <v>0</v>
      </c>
      <c r="D2180" s="214">
        <v>50948577.659999996</v>
      </c>
      <c r="E2180" s="214">
        <v>50948577.460000001</v>
      </c>
    </row>
    <row r="2181" spans="2:5">
      <c r="B2181" s="213" t="s">
        <v>456</v>
      </c>
      <c r="C2181" s="214">
        <v>987095702</v>
      </c>
      <c r="D2181" s="214">
        <v>1526576252.52</v>
      </c>
      <c r="E2181" s="214">
        <v>926175960.64999998</v>
      </c>
    </row>
    <row r="2182" spans="2:5">
      <c r="B2182" s="215" t="s">
        <v>281</v>
      </c>
      <c r="C2182" s="216">
        <v>453903182</v>
      </c>
      <c r="D2182" s="216">
        <v>618655757.67999995</v>
      </c>
      <c r="E2182" s="216">
        <v>528631038.94</v>
      </c>
    </row>
    <row r="2183" spans="2:5">
      <c r="B2183" s="217" t="s">
        <v>1088</v>
      </c>
      <c r="C2183" s="214">
        <v>55739560</v>
      </c>
      <c r="D2183" s="214">
        <v>38236836.659999996</v>
      </c>
      <c r="E2183" s="214">
        <v>38236735.270000003</v>
      </c>
    </row>
    <row r="2184" spans="2:5">
      <c r="B2184" s="218" t="s">
        <v>1089</v>
      </c>
      <c r="C2184" s="214">
        <v>55739560</v>
      </c>
      <c r="D2184" s="214">
        <v>38236836.659999996</v>
      </c>
      <c r="E2184" s="214">
        <v>38236735.270000003</v>
      </c>
    </row>
    <row r="2185" spans="2:5">
      <c r="B2185" s="217" t="s">
        <v>457</v>
      </c>
      <c r="C2185" s="214">
        <v>6417846</v>
      </c>
      <c r="D2185" s="214">
        <v>0</v>
      </c>
      <c r="E2185" s="214">
        <v>0</v>
      </c>
    </row>
    <row r="2186" spans="2:5">
      <c r="B2186" s="218" t="s">
        <v>795</v>
      </c>
      <c r="C2186" s="214">
        <v>6417846</v>
      </c>
      <c r="D2186" s="214">
        <v>0</v>
      </c>
      <c r="E2186" s="214">
        <v>0</v>
      </c>
    </row>
    <row r="2187" spans="2:5">
      <c r="B2187" s="217" t="s">
        <v>458</v>
      </c>
      <c r="C2187" s="214">
        <v>102059449</v>
      </c>
      <c r="D2187" s="214">
        <v>56610748</v>
      </c>
      <c r="E2187" s="214">
        <v>41142782.25</v>
      </c>
    </row>
    <row r="2188" spans="2:5">
      <c r="B2188" s="218" t="s">
        <v>796</v>
      </c>
      <c r="C2188" s="214">
        <v>102059449</v>
      </c>
      <c r="D2188" s="214">
        <v>56610748</v>
      </c>
      <c r="E2188" s="214">
        <v>41142782.25</v>
      </c>
    </row>
    <row r="2189" spans="2:5">
      <c r="B2189" s="217" t="s">
        <v>3993</v>
      </c>
      <c r="C2189" s="214">
        <v>2348246</v>
      </c>
      <c r="D2189" s="214">
        <v>0</v>
      </c>
      <c r="E2189" s="214">
        <v>0</v>
      </c>
    </row>
    <row r="2190" spans="2:5">
      <c r="B2190" s="218" t="s">
        <v>797</v>
      </c>
      <c r="C2190" s="214">
        <v>2348246</v>
      </c>
      <c r="D2190" s="214">
        <v>0</v>
      </c>
      <c r="E2190" s="214">
        <v>0</v>
      </c>
    </row>
    <row r="2191" spans="2:5">
      <c r="B2191" s="217" t="s">
        <v>459</v>
      </c>
      <c r="C2191" s="214">
        <v>38350423</v>
      </c>
      <c r="D2191" s="214">
        <v>37320423</v>
      </c>
      <c r="E2191" s="214">
        <v>35329505.380000003</v>
      </c>
    </row>
    <row r="2192" spans="2:5">
      <c r="B2192" s="218" t="s">
        <v>798</v>
      </c>
      <c r="C2192" s="214">
        <v>38350423</v>
      </c>
      <c r="D2192" s="214">
        <v>37320423</v>
      </c>
      <c r="E2192" s="214">
        <v>35329505.380000003</v>
      </c>
    </row>
    <row r="2193" spans="2:5">
      <c r="B2193" s="217" t="s">
        <v>3992</v>
      </c>
      <c r="C2193" s="214">
        <v>1892708</v>
      </c>
      <c r="D2193" s="214">
        <v>0</v>
      </c>
      <c r="E2193" s="214">
        <v>0</v>
      </c>
    </row>
    <row r="2194" spans="2:5">
      <c r="B2194" s="218" t="s">
        <v>799</v>
      </c>
      <c r="C2194" s="214">
        <v>1892708</v>
      </c>
      <c r="D2194" s="214">
        <v>0</v>
      </c>
      <c r="E2194" s="214">
        <v>0</v>
      </c>
    </row>
    <row r="2195" spans="2:5">
      <c r="B2195" s="217" t="s">
        <v>4257</v>
      </c>
      <c r="C2195" s="214">
        <v>0</v>
      </c>
      <c r="D2195" s="214">
        <v>3050000</v>
      </c>
      <c r="E2195" s="214">
        <v>0</v>
      </c>
    </row>
    <row r="2196" spans="2:5">
      <c r="B2196" s="218" t="s">
        <v>4256</v>
      </c>
      <c r="C2196" s="214">
        <v>0</v>
      </c>
      <c r="D2196" s="214">
        <v>3050000</v>
      </c>
      <c r="E2196" s="214">
        <v>0</v>
      </c>
    </row>
    <row r="2197" spans="2:5">
      <c r="B2197" s="217" t="s">
        <v>3991</v>
      </c>
      <c r="C2197" s="214">
        <v>0</v>
      </c>
      <c r="D2197" s="214">
        <v>21530610</v>
      </c>
      <c r="E2197" s="214">
        <v>21530609.800000001</v>
      </c>
    </row>
    <row r="2198" spans="2:5">
      <c r="B2198" s="218" t="s">
        <v>3209</v>
      </c>
      <c r="C2198" s="214">
        <v>0</v>
      </c>
      <c r="D2198" s="214">
        <v>21530610</v>
      </c>
      <c r="E2198" s="214">
        <v>21530609.800000001</v>
      </c>
    </row>
    <row r="2199" spans="2:5">
      <c r="B2199" s="217" t="s">
        <v>4255</v>
      </c>
      <c r="C2199" s="214">
        <v>0</v>
      </c>
      <c r="D2199" s="214">
        <v>1530000</v>
      </c>
      <c r="E2199" s="214">
        <v>0</v>
      </c>
    </row>
    <row r="2200" spans="2:5">
      <c r="B2200" s="218" t="s">
        <v>4254</v>
      </c>
      <c r="C2200" s="214">
        <v>0</v>
      </c>
      <c r="D2200" s="214">
        <v>1530000</v>
      </c>
      <c r="E2200" s="214">
        <v>0</v>
      </c>
    </row>
    <row r="2201" spans="2:5">
      <c r="B2201" s="217" t="s">
        <v>2639</v>
      </c>
      <c r="C2201" s="214">
        <v>40806357</v>
      </c>
      <c r="D2201" s="214">
        <v>38083046</v>
      </c>
      <c r="E2201" s="214">
        <v>38082999.969999999</v>
      </c>
    </row>
    <row r="2202" spans="2:5">
      <c r="B2202" s="218" t="s">
        <v>2640</v>
      </c>
      <c r="C2202" s="214">
        <v>40806357</v>
      </c>
      <c r="D2202" s="214">
        <v>38083046</v>
      </c>
      <c r="E2202" s="214">
        <v>38082999.969999999</v>
      </c>
    </row>
    <row r="2203" spans="2:5">
      <c r="B2203" s="217" t="s">
        <v>3679</v>
      </c>
      <c r="C2203" s="214">
        <v>0</v>
      </c>
      <c r="D2203" s="214">
        <v>210895334.66</v>
      </c>
      <c r="E2203" s="214">
        <v>163354309.13</v>
      </c>
    </row>
    <row r="2204" spans="2:5">
      <c r="B2204" s="218" t="s">
        <v>3678</v>
      </c>
      <c r="C2204" s="214">
        <v>0</v>
      </c>
      <c r="D2204" s="214">
        <v>210895334.66</v>
      </c>
      <c r="E2204" s="214">
        <v>163354309.13</v>
      </c>
    </row>
    <row r="2205" spans="2:5">
      <c r="B2205" s="217" t="s">
        <v>1341</v>
      </c>
      <c r="C2205" s="214">
        <v>4628889</v>
      </c>
      <c r="D2205" s="214">
        <v>1.95</v>
      </c>
      <c r="E2205" s="214">
        <v>0</v>
      </c>
    </row>
    <row r="2206" spans="2:5">
      <c r="B2206" s="218" t="s">
        <v>1342</v>
      </c>
      <c r="C2206" s="214">
        <v>4628889</v>
      </c>
      <c r="D2206" s="214">
        <v>1.95</v>
      </c>
      <c r="E2206" s="214">
        <v>0</v>
      </c>
    </row>
    <row r="2207" spans="2:5">
      <c r="B2207" s="217" t="s">
        <v>1343</v>
      </c>
      <c r="C2207" s="214">
        <v>11116179</v>
      </c>
      <c r="D2207" s="214">
        <v>0</v>
      </c>
      <c r="E2207" s="214">
        <v>0</v>
      </c>
    </row>
    <row r="2208" spans="2:5">
      <c r="B2208" s="218" t="s">
        <v>1344</v>
      </c>
      <c r="C2208" s="214">
        <v>11116179</v>
      </c>
      <c r="D2208" s="214">
        <v>0</v>
      </c>
      <c r="E2208" s="214">
        <v>0</v>
      </c>
    </row>
    <row r="2209" spans="2:5">
      <c r="B2209" s="217" t="s">
        <v>1345</v>
      </c>
      <c r="C2209" s="214">
        <v>11116179</v>
      </c>
      <c r="D2209" s="214">
        <v>1.37</v>
      </c>
      <c r="E2209" s="214">
        <v>0</v>
      </c>
    </row>
    <row r="2210" spans="2:5">
      <c r="B2210" s="218" t="s">
        <v>1346</v>
      </c>
      <c r="C2210" s="214">
        <v>11116179</v>
      </c>
      <c r="D2210" s="214">
        <v>1.37</v>
      </c>
      <c r="E2210" s="214">
        <v>0</v>
      </c>
    </row>
    <row r="2211" spans="2:5">
      <c r="B2211" s="217" t="s">
        <v>1347</v>
      </c>
      <c r="C2211" s="214">
        <v>6606206</v>
      </c>
      <c r="D2211" s="214">
        <v>1.83</v>
      </c>
      <c r="E2211" s="214">
        <v>0</v>
      </c>
    </row>
    <row r="2212" spans="2:5">
      <c r="B2212" s="218" t="s">
        <v>1348</v>
      </c>
      <c r="C2212" s="214">
        <v>6606206</v>
      </c>
      <c r="D2212" s="214">
        <v>1.83</v>
      </c>
      <c r="E2212" s="214">
        <v>0</v>
      </c>
    </row>
    <row r="2213" spans="2:5">
      <c r="B2213" s="217" t="s">
        <v>3990</v>
      </c>
      <c r="C2213" s="214">
        <v>6606206</v>
      </c>
      <c r="D2213" s="214">
        <v>2356102.58</v>
      </c>
      <c r="E2213" s="214">
        <v>2356102.58</v>
      </c>
    </row>
    <row r="2214" spans="2:5">
      <c r="B2214" s="218" t="s">
        <v>1349</v>
      </c>
      <c r="C2214" s="214">
        <v>6606206</v>
      </c>
      <c r="D2214" s="214">
        <v>2356102.58</v>
      </c>
      <c r="E2214" s="214">
        <v>2356102.58</v>
      </c>
    </row>
    <row r="2215" spans="2:5">
      <c r="B2215" s="217" t="s">
        <v>2711</v>
      </c>
      <c r="C2215" s="214">
        <v>7152038</v>
      </c>
      <c r="D2215" s="214">
        <v>13780176.01</v>
      </c>
      <c r="E2215" s="214">
        <v>13780175.01</v>
      </c>
    </row>
    <row r="2216" spans="2:5">
      <c r="B2216" s="218" t="s">
        <v>800</v>
      </c>
      <c r="C2216" s="214">
        <v>7152038</v>
      </c>
      <c r="D2216" s="214">
        <v>13780176.01</v>
      </c>
      <c r="E2216" s="214">
        <v>13780175.01</v>
      </c>
    </row>
    <row r="2217" spans="2:5">
      <c r="B2217" s="217" t="s">
        <v>4253</v>
      </c>
      <c r="C2217" s="214">
        <v>0</v>
      </c>
      <c r="D2217" s="214">
        <v>50673000</v>
      </c>
      <c r="E2217" s="214">
        <v>50672403.539999999</v>
      </c>
    </row>
    <row r="2218" spans="2:5">
      <c r="B2218" s="218" t="s">
        <v>4252</v>
      </c>
      <c r="C2218" s="214">
        <v>0</v>
      </c>
      <c r="D2218" s="214">
        <v>50673000</v>
      </c>
      <c r="E2218" s="214">
        <v>50672403.539999999</v>
      </c>
    </row>
    <row r="2219" spans="2:5">
      <c r="B2219" s="217" t="s">
        <v>460</v>
      </c>
      <c r="C2219" s="214">
        <v>62173252</v>
      </c>
      <c r="D2219" s="214">
        <v>21921715</v>
      </c>
      <c r="E2219" s="214">
        <v>19886451.359999999</v>
      </c>
    </row>
    <row r="2220" spans="2:5">
      <c r="B2220" s="218" t="s">
        <v>801</v>
      </c>
      <c r="C2220" s="214">
        <v>62173252</v>
      </c>
      <c r="D2220" s="214">
        <v>21921715</v>
      </c>
      <c r="E2220" s="214">
        <v>19886451.359999999</v>
      </c>
    </row>
    <row r="2221" spans="2:5">
      <c r="B2221" s="217" t="s">
        <v>2978</v>
      </c>
      <c r="C2221" s="214">
        <v>18492779</v>
      </c>
      <c r="D2221" s="214">
        <v>47065285</v>
      </c>
      <c r="E2221" s="214">
        <v>47065283.609999999</v>
      </c>
    </row>
    <row r="2222" spans="2:5">
      <c r="B2222" s="218" t="s">
        <v>2979</v>
      </c>
      <c r="C2222" s="214">
        <v>18492779</v>
      </c>
      <c r="D2222" s="214">
        <v>47065285</v>
      </c>
      <c r="E2222" s="214">
        <v>47065283.609999999</v>
      </c>
    </row>
    <row r="2223" spans="2:5">
      <c r="B2223" s="217" t="s">
        <v>461</v>
      </c>
      <c r="C2223" s="214">
        <v>8417867</v>
      </c>
      <c r="D2223" s="214">
        <v>8846469.8599999994</v>
      </c>
      <c r="E2223" s="214">
        <v>2420890.69</v>
      </c>
    </row>
    <row r="2224" spans="2:5">
      <c r="B2224" s="218" t="s">
        <v>802</v>
      </c>
      <c r="C2224" s="214">
        <v>8417867</v>
      </c>
      <c r="D2224" s="214">
        <v>8846469.8599999994</v>
      </c>
      <c r="E2224" s="214">
        <v>2420890.69</v>
      </c>
    </row>
    <row r="2225" spans="2:5">
      <c r="B2225" s="217" t="s">
        <v>3168</v>
      </c>
      <c r="C2225" s="214">
        <v>0</v>
      </c>
      <c r="D2225" s="214">
        <v>20670753.530000001</v>
      </c>
      <c r="E2225" s="214">
        <v>18254767.57</v>
      </c>
    </row>
    <row r="2226" spans="2:5">
      <c r="B2226" s="218" t="s">
        <v>3169</v>
      </c>
      <c r="C2226" s="214">
        <v>0</v>
      </c>
      <c r="D2226" s="214">
        <v>20670753.530000001</v>
      </c>
      <c r="E2226" s="214">
        <v>18254767.57</v>
      </c>
    </row>
    <row r="2227" spans="2:5">
      <c r="B2227" s="217" t="s">
        <v>462</v>
      </c>
      <c r="C2227" s="214">
        <v>7422513</v>
      </c>
      <c r="D2227" s="214">
        <v>9064383</v>
      </c>
      <c r="E2227" s="214">
        <v>683422.51</v>
      </c>
    </row>
    <row r="2228" spans="2:5">
      <c r="B2228" s="218" t="s">
        <v>803</v>
      </c>
      <c r="C2228" s="214">
        <v>7422513</v>
      </c>
      <c r="D2228" s="214">
        <v>9064383</v>
      </c>
      <c r="E2228" s="214">
        <v>683422.51</v>
      </c>
    </row>
    <row r="2229" spans="2:5">
      <c r="B2229" s="217" t="s">
        <v>2253</v>
      </c>
      <c r="C2229" s="214">
        <v>6779437</v>
      </c>
      <c r="D2229" s="214">
        <v>1</v>
      </c>
      <c r="E2229" s="214">
        <v>0</v>
      </c>
    </row>
    <row r="2230" spans="2:5">
      <c r="B2230" s="218" t="s">
        <v>2254</v>
      </c>
      <c r="C2230" s="214">
        <v>6779437</v>
      </c>
      <c r="D2230" s="214">
        <v>1</v>
      </c>
      <c r="E2230" s="214">
        <v>0</v>
      </c>
    </row>
    <row r="2231" spans="2:5">
      <c r="B2231" s="217" t="s">
        <v>3989</v>
      </c>
      <c r="C2231" s="214">
        <v>7491187</v>
      </c>
      <c r="D2231" s="214">
        <v>8991187</v>
      </c>
      <c r="E2231" s="214">
        <v>8596874.2699999996</v>
      </c>
    </row>
    <row r="2232" spans="2:5">
      <c r="B2232" s="218" t="s">
        <v>2980</v>
      </c>
      <c r="C2232" s="214">
        <v>7491187</v>
      </c>
      <c r="D2232" s="214">
        <v>8991187</v>
      </c>
      <c r="E2232" s="214">
        <v>8596874.2699999996</v>
      </c>
    </row>
    <row r="2233" spans="2:5">
      <c r="B2233" s="217" t="s">
        <v>2255</v>
      </c>
      <c r="C2233" s="214">
        <v>4802120</v>
      </c>
      <c r="D2233" s="214">
        <v>1</v>
      </c>
      <c r="E2233" s="214">
        <v>0</v>
      </c>
    </row>
    <row r="2234" spans="2:5">
      <c r="B2234" s="218" t="s">
        <v>2256</v>
      </c>
      <c r="C2234" s="214">
        <v>4802120</v>
      </c>
      <c r="D2234" s="214">
        <v>1</v>
      </c>
      <c r="E2234" s="214">
        <v>0</v>
      </c>
    </row>
    <row r="2235" spans="2:5">
      <c r="B2235" s="217" t="s">
        <v>2257</v>
      </c>
      <c r="C2235" s="214">
        <v>4802120</v>
      </c>
      <c r="D2235" s="214">
        <v>1</v>
      </c>
      <c r="E2235" s="214">
        <v>0</v>
      </c>
    </row>
    <row r="2236" spans="2:5">
      <c r="B2236" s="218" t="s">
        <v>2258</v>
      </c>
      <c r="C2236" s="214">
        <v>4802120</v>
      </c>
      <c r="D2236" s="214">
        <v>1</v>
      </c>
      <c r="E2236" s="214">
        <v>0</v>
      </c>
    </row>
    <row r="2237" spans="2:5">
      <c r="B2237" s="217" t="s">
        <v>2981</v>
      </c>
      <c r="C2237" s="214">
        <v>5743888</v>
      </c>
      <c r="D2237" s="214">
        <v>8243888</v>
      </c>
      <c r="E2237" s="214">
        <v>8030598</v>
      </c>
    </row>
    <row r="2238" spans="2:5">
      <c r="B2238" s="218" t="s">
        <v>2982</v>
      </c>
      <c r="C2238" s="214">
        <v>5743888</v>
      </c>
      <c r="D2238" s="214">
        <v>8243888</v>
      </c>
      <c r="E2238" s="214">
        <v>8030598</v>
      </c>
    </row>
    <row r="2239" spans="2:5">
      <c r="B2239" s="217" t="s">
        <v>2983</v>
      </c>
      <c r="C2239" s="214">
        <v>3960000</v>
      </c>
      <c r="D2239" s="214">
        <v>160000</v>
      </c>
      <c r="E2239" s="214">
        <v>0</v>
      </c>
    </row>
    <row r="2240" spans="2:5">
      <c r="B2240" s="218" t="s">
        <v>2984</v>
      </c>
      <c r="C2240" s="214">
        <v>3960000</v>
      </c>
      <c r="D2240" s="214">
        <v>160000</v>
      </c>
      <c r="E2240" s="214">
        <v>0</v>
      </c>
    </row>
    <row r="2241" spans="2:5">
      <c r="B2241" s="217" t="s">
        <v>3263</v>
      </c>
      <c r="C2241" s="214">
        <v>0</v>
      </c>
      <c r="D2241" s="214">
        <v>0.23</v>
      </c>
      <c r="E2241" s="214">
        <v>0</v>
      </c>
    </row>
    <row r="2242" spans="2:5">
      <c r="B2242" s="218" t="s">
        <v>3262</v>
      </c>
      <c r="C2242" s="214">
        <v>0</v>
      </c>
      <c r="D2242" s="214">
        <v>0.23</v>
      </c>
      <c r="E2242" s="214">
        <v>0</v>
      </c>
    </row>
    <row r="2243" spans="2:5">
      <c r="B2243" s="217" t="s">
        <v>2985</v>
      </c>
      <c r="C2243" s="214">
        <v>6965791</v>
      </c>
      <c r="D2243" s="214">
        <v>9465791</v>
      </c>
      <c r="E2243" s="214">
        <v>9207128</v>
      </c>
    </row>
    <row r="2244" spans="2:5">
      <c r="B2244" s="218" t="s">
        <v>2986</v>
      </c>
      <c r="C2244" s="214">
        <v>6965791</v>
      </c>
      <c r="D2244" s="214">
        <v>9465791</v>
      </c>
      <c r="E2244" s="214">
        <v>9207128</v>
      </c>
    </row>
    <row r="2245" spans="2:5">
      <c r="B2245" s="217" t="s">
        <v>2987</v>
      </c>
      <c r="C2245" s="214">
        <v>3960000</v>
      </c>
      <c r="D2245" s="214">
        <v>160000</v>
      </c>
      <c r="E2245" s="214">
        <v>0</v>
      </c>
    </row>
    <row r="2246" spans="2:5">
      <c r="B2246" s="218" t="s">
        <v>2988</v>
      </c>
      <c r="C2246" s="214">
        <v>3960000</v>
      </c>
      <c r="D2246" s="214">
        <v>160000</v>
      </c>
      <c r="E2246" s="214">
        <v>0</v>
      </c>
    </row>
    <row r="2247" spans="2:5">
      <c r="B2247" s="217" t="s">
        <v>2641</v>
      </c>
      <c r="C2247" s="214">
        <v>18051942</v>
      </c>
      <c r="D2247" s="214">
        <v>10000000</v>
      </c>
      <c r="E2247" s="214">
        <v>10000000</v>
      </c>
    </row>
    <row r="2248" spans="2:5">
      <c r="B2248" s="218" t="s">
        <v>2642</v>
      </c>
      <c r="C2248" s="214">
        <v>18051942</v>
      </c>
      <c r="D2248" s="214">
        <v>10000000</v>
      </c>
      <c r="E2248" s="214">
        <v>10000000</v>
      </c>
    </row>
    <row r="2249" spans="2:5">
      <c r="B2249" s="215" t="s">
        <v>283</v>
      </c>
      <c r="C2249" s="216">
        <v>533192520</v>
      </c>
      <c r="D2249" s="216">
        <v>857920887.56000006</v>
      </c>
      <c r="E2249" s="216">
        <v>397544921.70999998</v>
      </c>
    </row>
    <row r="2250" spans="2:5">
      <c r="B2250" s="217" t="s">
        <v>3988</v>
      </c>
      <c r="C2250" s="214">
        <v>175307636</v>
      </c>
      <c r="D2250" s="214">
        <v>282168443</v>
      </c>
      <c r="E2250" s="214">
        <v>180795769.87</v>
      </c>
    </row>
    <row r="2251" spans="2:5">
      <c r="B2251" s="218" t="s">
        <v>1350</v>
      </c>
      <c r="C2251" s="214">
        <v>175307636</v>
      </c>
      <c r="D2251" s="214">
        <v>282168443</v>
      </c>
      <c r="E2251" s="214">
        <v>180795769.87</v>
      </c>
    </row>
    <row r="2252" spans="2:5">
      <c r="B2252" s="217" t="s">
        <v>3987</v>
      </c>
      <c r="C2252" s="214">
        <v>171737257</v>
      </c>
      <c r="D2252" s="214">
        <v>171737257</v>
      </c>
      <c r="E2252" s="214">
        <v>86039904.469999999</v>
      </c>
    </row>
    <row r="2253" spans="2:5">
      <c r="B2253" s="218" t="s">
        <v>1351</v>
      </c>
      <c r="C2253" s="214">
        <v>171737257</v>
      </c>
      <c r="D2253" s="214">
        <v>171737257</v>
      </c>
      <c r="E2253" s="214">
        <v>86039904.469999999</v>
      </c>
    </row>
    <row r="2254" spans="2:5">
      <c r="B2254" s="217" t="s">
        <v>3986</v>
      </c>
      <c r="C2254" s="214">
        <v>24000000</v>
      </c>
      <c r="D2254" s="214">
        <v>39331970.299999997</v>
      </c>
      <c r="E2254" s="214">
        <v>23071504.370000001</v>
      </c>
    </row>
    <row r="2255" spans="2:5">
      <c r="B2255" s="218" t="s">
        <v>1352</v>
      </c>
      <c r="C2255" s="214">
        <v>24000000</v>
      </c>
      <c r="D2255" s="214">
        <v>39331970.299999997</v>
      </c>
      <c r="E2255" s="214">
        <v>23071504.370000001</v>
      </c>
    </row>
    <row r="2256" spans="2:5">
      <c r="B2256" s="217" t="s">
        <v>2712</v>
      </c>
      <c r="C2256" s="214">
        <v>27000000</v>
      </c>
      <c r="D2256" s="214">
        <v>38011943.140000001</v>
      </c>
      <c r="E2256" s="214">
        <v>19536310.719999999</v>
      </c>
    </row>
    <row r="2257" spans="2:5">
      <c r="B2257" s="218" t="s">
        <v>1353</v>
      </c>
      <c r="C2257" s="214">
        <v>27000000</v>
      </c>
      <c r="D2257" s="214">
        <v>38011943.140000001</v>
      </c>
      <c r="E2257" s="214">
        <v>19536310.719999999</v>
      </c>
    </row>
    <row r="2258" spans="2:5">
      <c r="B2258" s="217" t="s">
        <v>2989</v>
      </c>
      <c r="C2258" s="214">
        <v>14653636</v>
      </c>
      <c r="D2258" s="214">
        <v>17254811.219999999</v>
      </c>
      <c r="E2258" s="214">
        <v>9930242.0600000005</v>
      </c>
    </row>
    <row r="2259" spans="2:5">
      <c r="B2259" s="218" t="s">
        <v>2524</v>
      </c>
      <c r="C2259" s="214">
        <v>14653636</v>
      </c>
      <c r="D2259" s="214">
        <v>17254811.219999999</v>
      </c>
      <c r="E2259" s="214">
        <v>9930242.0600000005</v>
      </c>
    </row>
    <row r="2260" spans="2:5">
      <c r="B2260" s="217" t="s">
        <v>2990</v>
      </c>
      <c r="C2260" s="214">
        <v>26168408</v>
      </c>
      <c r="D2260" s="214">
        <v>26168408</v>
      </c>
      <c r="E2260" s="214">
        <v>20667372.23</v>
      </c>
    </row>
    <row r="2261" spans="2:5">
      <c r="B2261" s="218" t="s">
        <v>2525</v>
      </c>
      <c r="C2261" s="214">
        <v>26168408</v>
      </c>
      <c r="D2261" s="214">
        <v>26168408</v>
      </c>
      <c r="E2261" s="214">
        <v>20667372.23</v>
      </c>
    </row>
    <row r="2262" spans="2:5">
      <c r="B2262" s="217" t="s">
        <v>2532</v>
      </c>
      <c r="C2262" s="214">
        <v>12761600</v>
      </c>
      <c r="D2262" s="214">
        <v>0</v>
      </c>
      <c r="E2262" s="214">
        <v>0</v>
      </c>
    </row>
    <row r="2263" spans="2:5">
      <c r="B2263" s="218" t="s">
        <v>2533</v>
      </c>
      <c r="C2263" s="214">
        <v>12761600</v>
      </c>
      <c r="D2263" s="214">
        <v>0</v>
      </c>
      <c r="E2263" s="214">
        <v>0</v>
      </c>
    </row>
    <row r="2264" spans="2:5">
      <c r="B2264" s="217" t="s">
        <v>2534</v>
      </c>
      <c r="C2264" s="214">
        <v>11944568</v>
      </c>
      <c r="D2264" s="214">
        <v>15700008</v>
      </c>
      <c r="E2264" s="214">
        <v>2670513.0999999996</v>
      </c>
    </row>
    <row r="2265" spans="2:5">
      <c r="B2265" s="218" t="s">
        <v>2535</v>
      </c>
      <c r="C2265" s="214">
        <v>11944568</v>
      </c>
      <c r="D2265" s="214">
        <v>15700008</v>
      </c>
      <c r="E2265" s="214">
        <v>2670513.0999999996</v>
      </c>
    </row>
    <row r="2266" spans="2:5">
      <c r="B2266" s="217" t="s">
        <v>3985</v>
      </c>
      <c r="C2266" s="214">
        <v>15760002</v>
      </c>
      <c r="D2266" s="214">
        <v>30522009.210000001</v>
      </c>
      <c r="E2266" s="214">
        <v>0</v>
      </c>
    </row>
    <row r="2267" spans="2:5">
      <c r="B2267" s="218" t="s">
        <v>2536</v>
      </c>
      <c r="C2267" s="214">
        <v>15760002</v>
      </c>
      <c r="D2267" s="214">
        <v>30522009.210000001</v>
      </c>
      <c r="E2267" s="214">
        <v>0</v>
      </c>
    </row>
    <row r="2268" spans="2:5">
      <c r="B2268" s="217" t="s">
        <v>2544</v>
      </c>
      <c r="C2268" s="214">
        <v>9859408</v>
      </c>
      <c r="D2268" s="214">
        <v>30260964.59</v>
      </c>
      <c r="E2268" s="214">
        <v>30260964.59</v>
      </c>
    </row>
    <row r="2269" spans="2:5">
      <c r="B2269" s="218" t="s">
        <v>2545</v>
      </c>
      <c r="C2269" s="214">
        <v>9859408</v>
      </c>
      <c r="D2269" s="214">
        <v>30260964.59</v>
      </c>
      <c r="E2269" s="214">
        <v>30260964.59</v>
      </c>
    </row>
    <row r="2270" spans="2:5">
      <c r="B2270" s="217" t="s">
        <v>3984</v>
      </c>
      <c r="C2270" s="214">
        <v>44000005</v>
      </c>
      <c r="D2270" s="214">
        <v>45388835.75</v>
      </c>
      <c r="E2270" s="214">
        <v>14365305.17</v>
      </c>
    </row>
    <row r="2271" spans="2:5">
      <c r="B2271" s="218" t="s">
        <v>2643</v>
      </c>
      <c r="C2271" s="214">
        <v>44000005</v>
      </c>
      <c r="D2271" s="214">
        <v>45388835.75</v>
      </c>
      <c r="E2271" s="214">
        <v>14365305.17</v>
      </c>
    </row>
    <row r="2272" spans="2:5">
      <c r="B2272" s="217" t="s">
        <v>3170</v>
      </c>
      <c r="C2272" s="214">
        <v>0</v>
      </c>
      <c r="D2272" s="214">
        <v>17946237.349999998</v>
      </c>
      <c r="E2272" s="214">
        <v>6289892.9500000002</v>
      </c>
    </row>
    <row r="2273" spans="2:5">
      <c r="B2273" s="218" t="s">
        <v>3171</v>
      </c>
      <c r="C2273" s="214">
        <v>0</v>
      </c>
      <c r="D2273" s="214">
        <v>17946237.349999998</v>
      </c>
      <c r="E2273" s="214">
        <v>6289892.9500000002</v>
      </c>
    </row>
    <row r="2274" spans="2:5">
      <c r="B2274" s="217" t="s">
        <v>3983</v>
      </c>
      <c r="C2274" s="214">
        <v>0</v>
      </c>
      <c r="D2274" s="214">
        <v>48800000</v>
      </c>
      <c r="E2274" s="214">
        <v>0</v>
      </c>
    </row>
    <row r="2275" spans="2:5">
      <c r="B2275" s="218" t="s">
        <v>3172</v>
      </c>
      <c r="C2275" s="214">
        <v>0</v>
      </c>
      <c r="D2275" s="214">
        <v>48800000</v>
      </c>
      <c r="E2275" s="214">
        <v>0</v>
      </c>
    </row>
    <row r="2276" spans="2:5">
      <c r="B2276" s="217" t="s">
        <v>3190</v>
      </c>
      <c r="C2276" s="214">
        <v>0</v>
      </c>
      <c r="D2276" s="214">
        <v>22630000</v>
      </c>
      <c r="E2276" s="214">
        <v>3917142.18</v>
      </c>
    </row>
    <row r="2277" spans="2:5">
      <c r="B2277" s="218" t="s">
        <v>3189</v>
      </c>
      <c r="C2277" s="214">
        <v>0</v>
      </c>
      <c r="D2277" s="214">
        <v>22630000</v>
      </c>
      <c r="E2277" s="214">
        <v>3917142.18</v>
      </c>
    </row>
    <row r="2278" spans="2:5">
      <c r="B2278" s="217" t="s">
        <v>3622</v>
      </c>
      <c r="C2278" s="214">
        <v>0</v>
      </c>
      <c r="D2278" s="214">
        <v>72000000</v>
      </c>
      <c r="E2278" s="214">
        <v>0</v>
      </c>
    </row>
    <row r="2279" spans="2:5">
      <c r="B2279" s="218" t="s">
        <v>3621</v>
      </c>
      <c r="C2279" s="214">
        <v>0</v>
      </c>
      <c r="D2279" s="214">
        <v>72000000</v>
      </c>
      <c r="E2279" s="214">
        <v>0</v>
      </c>
    </row>
    <row r="2280" spans="2:5">
      <c r="B2280" s="215" t="s">
        <v>298</v>
      </c>
      <c r="C2280" s="216">
        <v>0</v>
      </c>
      <c r="D2280" s="216">
        <v>49999607.280000001</v>
      </c>
      <c r="E2280" s="216">
        <v>0</v>
      </c>
    </row>
    <row r="2281" spans="2:5">
      <c r="B2281" s="217" t="s">
        <v>3263</v>
      </c>
      <c r="C2281" s="214">
        <v>0</v>
      </c>
      <c r="D2281" s="214">
        <v>49999607.280000001</v>
      </c>
      <c r="E2281" s="214">
        <v>0</v>
      </c>
    </row>
    <row r="2282" spans="2:5">
      <c r="B2282" s="218" t="s">
        <v>3262</v>
      </c>
      <c r="C2282" s="214">
        <v>0</v>
      </c>
      <c r="D2282" s="214">
        <v>49999607.280000001</v>
      </c>
      <c r="E2282" s="214">
        <v>0</v>
      </c>
    </row>
    <row r="2283" spans="2:5">
      <c r="B2283" s="213" t="s">
        <v>292</v>
      </c>
      <c r="C2283" s="214">
        <v>2170135035</v>
      </c>
      <c r="D2283" s="214">
        <v>2643301798.2899985</v>
      </c>
      <c r="E2283" s="214">
        <v>1766527497.3500004</v>
      </c>
    </row>
    <row r="2284" spans="2:5">
      <c r="B2284" s="215" t="s">
        <v>281</v>
      </c>
      <c r="C2284" s="216">
        <v>2012722468</v>
      </c>
      <c r="D2284" s="216">
        <v>2429529044.0699983</v>
      </c>
      <c r="E2284" s="216">
        <v>1729382608.9400003</v>
      </c>
    </row>
    <row r="2285" spans="2:5">
      <c r="B2285" s="217" t="s">
        <v>463</v>
      </c>
      <c r="C2285" s="214">
        <v>3141627</v>
      </c>
      <c r="D2285" s="214">
        <v>7704427.7999999998</v>
      </c>
      <c r="E2285" s="214">
        <v>2835733.04</v>
      </c>
    </row>
    <row r="2286" spans="2:5">
      <c r="B2286" s="218" t="s">
        <v>805</v>
      </c>
      <c r="C2286" s="214">
        <v>3141627</v>
      </c>
      <c r="D2286" s="214">
        <v>7704427.7999999998</v>
      </c>
      <c r="E2286" s="214">
        <v>2835733.04</v>
      </c>
    </row>
    <row r="2287" spans="2:5">
      <c r="B2287" s="217" t="s">
        <v>464</v>
      </c>
      <c r="C2287" s="214">
        <v>23910828</v>
      </c>
      <c r="D2287" s="214">
        <v>31310828</v>
      </c>
      <c r="E2287" s="214">
        <v>17433593.879999999</v>
      </c>
    </row>
    <row r="2288" spans="2:5">
      <c r="B2288" s="218" t="s">
        <v>806</v>
      </c>
      <c r="C2288" s="214">
        <v>23910828</v>
      </c>
      <c r="D2288" s="214">
        <v>31310828</v>
      </c>
      <c r="E2288" s="214">
        <v>17433593.879999999</v>
      </c>
    </row>
    <row r="2289" spans="2:5">
      <c r="B2289" s="217" t="s">
        <v>3453</v>
      </c>
      <c r="C2289" s="214">
        <v>0</v>
      </c>
      <c r="D2289" s="214">
        <v>1322976.29</v>
      </c>
      <c r="E2289" s="214">
        <v>0</v>
      </c>
    </row>
    <row r="2290" spans="2:5">
      <c r="B2290" s="218" t="s">
        <v>3452</v>
      </c>
      <c r="C2290" s="214">
        <v>0</v>
      </c>
      <c r="D2290" s="214">
        <v>1322976.29</v>
      </c>
      <c r="E2290" s="214">
        <v>0</v>
      </c>
    </row>
    <row r="2291" spans="2:5">
      <c r="B2291" s="217" t="s">
        <v>3451</v>
      </c>
      <c r="C2291" s="214">
        <v>0</v>
      </c>
      <c r="D2291" s="214">
        <v>1322976.29</v>
      </c>
      <c r="E2291" s="214">
        <v>0</v>
      </c>
    </row>
    <row r="2292" spans="2:5">
      <c r="B2292" s="218" t="s">
        <v>3450</v>
      </c>
      <c r="C2292" s="214">
        <v>0</v>
      </c>
      <c r="D2292" s="214">
        <v>1322976.29</v>
      </c>
      <c r="E2292" s="214">
        <v>0</v>
      </c>
    </row>
    <row r="2293" spans="2:5">
      <c r="B2293" s="217" t="s">
        <v>1046</v>
      </c>
      <c r="C2293" s="214">
        <v>51966310</v>
      </c>
      <c r="D2293" s="214">
        <v>62340617.200000003</v>
      </c>
      <c r="E2293" s="214">
        <v>25208082.359999999</v>
      </c>
    </row>
    <row r="2294" spans="2:5">
      <c r="B2294" s="218" t="s">
        <v>1047</v>
      </c>
      <c r="C2294" s="214">
        <v>51966310</v>
      </c>
      <c r="D2294" s="214">
        <v>62340617.200000003</v>
      </c>
      <c r="E2294" s="214">
        <v>25208082.359999999</v>
      </c>
    </row>
    <row r="2295" spans="2:5">
      <c r="B2295" s="217" t="s">
        <v>4251</v>
      </c>
      <c r="C2295" s="214">
        <v>0</v>
      </c>
      <c r="D2295" s="214">
        <v>5000000</v>
      </c>
      <c r="E2295" s="214">
        <v>0</v>
      </c>
    </row>
    <row r="2296" spans="2:5">
      <c r="B2296" s="218" t="s">
        <v>4250</v>
      </c>
      <c r="C2296" s="214">
        <v>0</v>
      </c>
      <c r="D2296" s="214">
        <v>5000000</v>
      </c>
      <c r="E2296" s="214">
        <v>0</v>
      </c>
    </row>
    <row r="2297" spans="2:5">
      <c r="B2297" s="217" t="s">
        <v>4189</v>
      </c>
      <c r="C2297" s="214">
        <v>0</v>
      </c>
      <c r="D2297" s="214">
        <v>10744945.450000001</v>
      </c>
      <c r="E2297" s="214">
        <v>0</v>
      </c>
    </row>
    <row r="2298" spans="2:5">
      <c r="B2298" s="218" t="s">
        <v>4188</v>
      </c>
      <c r="C2298" s="214">
        <v>0</v>
      </c>
      <c r="D2298" s="214">
        <v>10744945.450000001</v>
      </c>
      <c r="E2298" s="214">
        <v>0</v>
      </c>
    </row>
    <row r="2299" spans="2:5">
      <c r="B2299" s="217" t="s">
        <v>3982</v>
      </c>
      <c r="C2299" s="214">
        <v>0</v>
      </c>
      <c r="D2299" s="214">
        <v>19738124.02</v>
      </c>
      <c r="E2299" s="214">
        <v>0</v>
      </c>
    </row>
    <row r="2300" spans="2:5">
      <c r="B2300" s="218" t="s">
        <v>3188</v>
      </c>
      <c r="C2300" s="214">
        <v>0</v>
      </c>
      <c r="D2300" s="214">
        <v>19738124.02</v>
      </c>
      <c r="E2300" s="214">
        <v>0</v>
      </c>
    </row>
    <row r="2301" spans="2:5">
      <c r="B2301" s="217" t="s">
        <v>465</v>
      </c>
      <c r="C2301" s="214">
        <v>7428690</v>
      </c>
      <c r="D2301" s="214">
        <v>7428690</v>
      </c>
      <c r="E2301" s="214">
        <v>7428690</v>
      </c>
    </row>
    <row r="2302" spans="2:5">
      <c r="B2302" s="218" t="s">
        <v>807</v>
      </c>
      <c r="C2302" s="214">
        <v>7428690</v>
      </c>
      <c r="D2302" s="214">
        <v>7428690</v>
      </c>
      <c r="E2302" s="214">
        <v>7428690</v>
      </c>
    </row>
    <row r="2303" spans="2:5">
      <c r="B2303" s="217" t="s">
        <v>466</v>
      </c>
      <c r="C2303" s="214">
        <v>388402000</v>
      </c>
      <c r="D2303" s="214">
        <v>741925178</v>
      </c>
      <c r="E2303" s="214">
        <v>566569405.86000001</v>
      </c>
    </row>
    <row r="2304" spans="2:5">
      <c r="B2304" s="218" t="s">
        <v>808</v>
      </c>
      <c r="C2304" s="214">
        <v>388402000</v>
      </c>
      <c r="D2304" s="214">
        <v>741925178</v>
      </c>
      <c r="E2304" s="214">
        <v>566569405.86000001</v>
      </c>
    </row>
    <row r="2305" spans="2:5">
      <c r="B2305" s="217" t="s">
        <v>3981</v>
      </c>
      <c r="C2305" s="214">
        <v>0</v>
      </c>
      <c r="D2305" s="214">
        <v>20000000</v>
      </c>
      <c r="E2305" s="214">
        <v>20000000</v>
      </c>
    </row>
    <row r="2306" spans="2:5">
      <c r="B2306" s="218" t="s">
        <v>3677</v>
      </c>
      <c r="C2306" s="214">
        <v>0</v>
      </c>
      <c r="D2306" s="214">
        <v>20000000</v>
      </c>
      <c r="E2306" s="214">
        <v>20000000</v>
      </c>
    </row>
    <row r="2307" spans="2:5">
      <c r="B2307" s="217" t="s">
        <v>2991</v>
      </c>
      <c r="C2307" s="214">
        <v>8638298</v>
      </c>
      <c r="D2307" s="214">
        <v>8638298</v>
      </c>
      <c r="E2307" s="214">
        <v>3361688.2</v>
      </c>
    </row>
    <row r="2308" spans="2:5">
      <c r="B2308" s="218" t="s">
        <v>804</v>
      </c>
      <c r="C2308" s="214">
        <v>8638298</v>
      </c>
      <c r="D2308" s="214">
        <v>8638298</v>
      </c>
      <c r="E2308" s="214">
        <v>3361688.2</v>
      </c>
    </row>
    <row r="2309" spans="2:5">
      <c r="B2309" s="217" t="s">
        <v>3173</v>
      </c>
      <c r="C2309" s="214">
        <v>0</v>
      </c>
      <c r="D2309" s="214">
        <v>23424854.579999998</v>
      </c>
      <c r="E2309" s="214">
        <v>10277804.83</v>
      </c>
    </row>
    <row r="2310" spans="2:5">
      <c r="B2310" s="218" t="s">
        <v>3174</v>
      </c>
      <c r="C2310" s="214">
        <v>0</v>
      </c>
      <c r="D2310" s="214">
        <v>23424854.579999998</v>
      </c>
      <c r="E2310" s="214">
        <v>10277804.83</v>
      </c>
    </row>
    <row r="2311" spans="2:5">
      <c r="B2311" s="217" t="s">
        <v>467</v>
      </c>
      <c r="C2311" s="214">
        <v>40554117</v>
      </c>
      <c r="D2311" s="214">
        <v>168088518.84999999</v>
      </c>
      <c r="E2311" s="214">
        <v>126170343.23</v>
      </c>
    </row>
    <row r="2312" spans="2:5">
      <c r="B2312" s="218" t="s">
        <v>809</v>
      </c>
      <c r="C2312" s="214">
        <v>40554117</v>
      </c>
      <c r="D2312" s="214">
        <v>168088518.84999999</v>
      </c>
      <c r="E2312" s="214">
        <v>126170343.23</v>
      </c>
    </row>
    <row r="2313" spans="2:5">
      <c r="B2313" s="217" t="s">
        <v>468</v>
      </c>
      <c r="C2313" s="214">
        <v>4000000</v>
      </c>
      <c r="D2313" s="214">
        <v>5670485.5199999996</v>
      </c>
      <c r="E2313" s="214">
        <v>5529781.2999999998</v>
      </c>
    </row>
    <row r="2314" spans="2:5">
      <c r="B2314" s="218" t="s">
        <v>810</v>
      </c>
      <c r="C2314" s="214">
        <v>4000000</v>
      </c>
      <c r="D2314" s="214">
        <v>5670485.5199999996</v>
      </c>
      <c r="E2314" s="214">
        <v>5529781.2999999998</v>
      </c>
    </row>
    <row r="2315" spans="2:5">
      <c r="B2315" s="217" t="s">
        <v>469</v>
      </c>
      <c r="C2315" s="214">
        <v>4000000</v>
      </c>
      <c r="D2315" s="214">
        <v>6240000</v>
      </c>
      <c r="E2315" s="214">
        <v>4420174.6500000004</v>
      </c>
    </row>
    <row r="2316" spans="2:5">
      <c r="B2316" s="218" t="s">
        <v>811</v>
      </c>
      <c r="C2316" s="214">
        <v>4000000</v>
      </c>
      <c r="D2316" s="214">
        <v>6240000</v>
      </c>
      <c r="E2316" s="214">
        <v>4420174.6500000004</v>
      </c>
    </row>
    <row r="2317" spans="2:5">
      <c r="B2317" s="217" t="s">
        <v>470</v>
      </c>
      <c r="C2317" s="214">
        <v>8668175</v>
      </c>
      <c r="D2317" s="214">
        <v>5668175</v>
      </c>
      <c r="E2317" s="214">
        <v>1819275.04</v>
      </c>
    </row>
    <row r="2318" spans="2:5">
      <c r="B2318" s="218" t="s">
        <v>812</v>
      </c>
      <c r="C2318" s="214">
        <v>8668175</v>
      </c>
      <c r="D2318" s="214">
        <v>5668175</v>
      </c>
      <c r="E2318" s="214">
        <v>1819275.04</v>
      </c>
    </row>
    <row r="2319" spans="2:5">
      <c r="B2319" s="217" t="s">
        <v>3980</v>
      </c>
      <c r="C2319" s="214">
        <v>4000000</v>
      </c>
      <c r="D2319" s="214">
        <v>4000000</v>
      </c>
      <c r="E2319" s="214">
        <v>3557748.53</v>
      </c>
    </row>
    <row r="2320" spans="2:5">
      <c r="B2320" s="218" t="s">
        <v>813</v>
      </c>
      <c r="C2320" s="214">
        <v>4000000</v>
      </c>
      <c r="D2320" s="214">
        <v>4000000</v>
      </c>
      <c r="E2320" s="214">
        <v>3557748.53</v>
      </c>
    </row>
    <row r="2321" spans="2:5">
      <c r="B2321" s="217" t="s">
        <v>4249</v>
      </c>
      <c r="C2321" s="214">
        <v>0</v>
      </c>
      <c r="D2321" s="214">
        <v>5000000</v>
      </c>
      <c r="E2321" s="214">
        <v>2087367.72</v>
      </c>
    </row>
    <row r="2322" spans="2:5">
      <c r="B2322" s="218" t="s">
        <v>4248</v>
      </c>
      <c r="C2322" s="214">
        <v>0</v>
      </c>
      <c r="D2322" s="214">
        <v>5000000</v>
      </c>
      <c r="E2322" s="214">
        <v>2087367.72</v>
      </c>
    </row>
    <row r="2323" spans="2:5">
      <c r="B2323" s="217" t="s">
        <v>471</v>
      </c>
      <c r="C2323" s="214">
        <v>4000000</v>
      </c>
      <c r="D2323" s="214">
        <v>1000000</v>
      </c>
      <c r="E2323" s="214">
        <v>0</v>
      </c>
    </row>
    <row r="2324" spans="2:5">
      <c r="B2324" s="218" t="s">
        <v>814</v>
      </c>
      <c r="C2324" s="214">
        <v>4000000</v>
      </c>
      <c r="D2324" s="214">
        <v>1000000</v>
      </c>
      <c r="E2324" s="214">
        <v>0</v>
      </c>
    </row>
    <row r="2325" spans="2:5">
      <c r="B2325" s="217" t="s">
        <v>472</v>
      </c>
      <c r="C2325" s="214">
        <v>3209853</v>
      </c>
      <c r="D2325" s="214">
        <v>3209853</v>
      </c>
      <c r="E2325" s="214">
        <v>0</v>
      </c>
    </row>
    <row r="2326" spans="2:5">
      <c r="B2326" s="218" t="s">
        <v>815</v>
      </c>
      <c r="C2326" s="214">
        <v>3209853</v>
      </c>
      <c r="D2326" s="214">
        <v>3209853</v>
      </c>
      <c r="E2326" s="214">
        <v>0</v>
      </c>
    </row>
    <row r="2327" spans="2:5">
      <c r="B2327" s="217" t="s">
        <v>473</v>
      </c>
      <c r="C2327" s="214">
        <v>3209854</v>
      </c>
      <c r="D2327" s="214">
        <v>3209854</v>
      </c>
      <c r="E2327" s="214">
        <v>0</v>
      </c>
    </row>
    <row r="2328" spans="2:5">
      <c r="B2328" s="218" t="s">
        <v>816</v>
      </c>
      <c r="C2328" s="214">
        <v>3209854</v>
      </c>
      <c r="D2328" s="214">
        <v>3209854</v>
      </c>
      <c r="E2328" s="214">
        <v>0</v>
      </c>
    </row>
    <row r="2329" spans="2:5">
      <c r="B2329" s="217" t="s">
        <v>3979</v>
      </c>
      <c r="C2329" s="214">
        <v>3209853</v>
      </c>
      <c r="D2329" s="214">
        <v>709853</v>
      </c>
      <c r="E2329" s="214">
        <v>0</v>
      </c>
    </row>
    <row r="2330" spans="2:5">
      <c r="B2330" s="218" t="s">
        <v>817</v>
      </c>
      <c r="C2330" s="214">
        <v>3209853</v>
      </c>
      <c r="D2330" s="214">
        <v>709853</v>
      </c>
      <c r="E2330" s="214">
        <v>0</v>
      </c>
    </row>
    <row r="2331" spans="2:5">
      <c r="B2331" s="217" t="s">
        <v>474</v>
      </c>
      <c r="C2331" s="214">
        <v>89423870</v>
      </c>
      <c r="D2331" s="214">
        <v>24043494.59</v>
      </c>
      <c r="E2331" s="214">
        <v>17089251.010000002</v>
      </c>
    </row>
    <row r="2332" spans="2:5">
      <c r="B2332" s="218" t="s">
        <v>818</v>
      </c>
      <c r="C2332" s="214">
        <v>89423870</v>
      </c>
      <c r="D2332" s="214">
        <v>24043494.59</v>
      </c>
      <c r="E2332" s="214">
        <v>17089251.010000002</v>
      </c>
    </row>
    <row r="2333" spans="2:5">
      <c r="B2333" s="217" t="s">
        <v>475</v>
      </c>
      <c r="C2333" s="214">
        <v>3209853</v>
      </c>
      <c r="D2333" s="214">
        <v>3209853</v>
      </c>
      <c r="E2333" s="214">
        <v>3017579.8</v>
      </c>
    </row>
    <row r="2334" spans="2:5">
      <c r="B2334" s="218" t="s">
        <v>819</v>
      </c>
      <c r="C2334" s="214">
        <v>3209853</v>
      </c>
      <c r="D2334" s="214">
        <v>3209853</v>
      </c>
      <c r="E2334" s="214">
        <v>3017579.8</v>
      </c>
    </row>
    <row r="2335" spans="2:5">
      <c r="B2335" s="217" t="s">
        <v>3305</v>
      </c>
      <c r="C2335" s="214">
        <v>0</v>
      </c>
      <c r="D2335" s="214">
        <v>22764523.949999999</v>
      </c>
      <c r="E2335" s="214">
        <v>11686859.01</v>
      </c>
    </row>
    <row r="2336" spans="2:5">
      <c r="B2336" s="218" t="s">
        <v>3304</v>
      </c>
      <c r="C2336" s="214">
        <v>0</v>
      </c>
      <c r="D2336" s="214">
        <v>22764523.949999999</v>
      </c>
      <c r="E2336" s="214">
        <v>11686859.01</v>
      </c>
    </row>
    <row r="2337" spans="2:5">
      <c r="B2337" s="217" t="s">
        <v>4247</v>
      </c>
      <c r="C2337" s="214">
        <v>0</v>
      </c>
      <c r="D2337" s="214">
        <v>5127400</v>
      </c>
      <c r="E2337" s="214">
        <v>0</v>
      </c>
    </row>
    <row r="2338" spans="2:5">
      <c r="B2338" s="218" t="s">
        <v>4246</v>
      </c>
      <c r="C2338" s="214">
        <v>0</v>
      </c>
      <c r="D2338" s="214">
        <v>5127400</v>
      </c>
      <c r="E2338" s="214">
        <v>0</v>
      </c>
    </row>
    <row r="2339" spans="2:5">
      <c r="B2339" s="217" t="s">
        <v>3676</v>
      </c>
      <c r="C2339" s="214">
        <v>0</v>
      </c>
      <c r="D2339" s="214">
        <v>0.77</v>
      </c>
      <c r="E2339" s="214">
        <v>0</v>
      </c>
    </row>
    <row r="2340" spans="2:5">
      <c r="B2340" s="218" t="s">
        <v>3675</v>
      </c>
      <c r="C2340" s="214">
        <v>0</v>
      </c>
      <c r="D2340" s="214">
        <v>0.77</v>
      </c>
      <c r="E2340" s="214">
        <v>0</v>
      </c>
    </row>
    <row r="2341" spans="2:5">
      <c r="B2341" s="217" t="s">
        <v>476</v>
      </c>
      <c r="C2341" s="214">
        <v>203433020</v>
      </c>
      <c r="D2341" s="214">
        <v>265343126.30000001</v>
      </c>
      <c r="E2341" s="214">
        <v>247094812.89999998</v>
      </c>
    </row>
    <row r="2342" spans="2:5">
      <c r="B2342" s="218" t="s">
        <v>820</v>
      </c>
      <c r="C2342" s="214">
        <v>203433020</v>
      </c>
      <c r="D2342" s="214">
        <v>265343126.30000001</v>
      </c>
      <c r="E2342" s="214">
        <v>247094812.89999998</v>
      </c>
    </row>
    <row r="2343" spans="2:5">
      <c r="B2343" s="217" t="s">
        <v>1616</v>
      </c>
      <c r="C2343" s="214">
        <v>11127992</v>
      </c>
      <c r="D2343" s="214">
        <v>1</v>
      </c>
      <c r="E2343" s="214">
        <v>0</v>
      </c>
    </row>
    <row r="2344" spans="2:5">
      <c r="B2344" s="218" t="s">
        <v>1617</v>
      </c>
      <c r="C2344" s="214">
        <v>11127992</v>
      </c>
      <c r="D2344" s="214">
        <v>1</v>
      </c>
      <c r="E2344" s="214">
        <v>0</v>
      </c>
    </row>
    <row r="2345" spans="2:5">
      <c r="B2345" s="217" t="s">
        <v>3978</v>
      </c>
      <c r="C2345" s="214">
        <v>6683666</v>
      </c>
      <c r="D2345" s="214">
        <v>2683666</v>
      </c>
      <c r="E2345" s="214">
        <v>0</v>
      </c>
    </row>
    <row r="2346" spans="2:5">
      <c r="B2346" s="218" t="s">
        <v>1618</v>
      </c>
      <c r="C2346" s="214">
        <v>6683666</v>
      </c>
      <c r="D2346" s="214">
        <v>2683666</v>
      </c>
      <c r="E2346" s="214">
        <v>0</v>
      </c>
    </row>
    <row r="2347" spans="2:5">
      <c r="B2347" s="217" t="s">
        <v>477</v>
      </c>
      <c r="C2347" s="214">
        <v>91340400</v>
      </c>
      <c r="D2347" s="214">
        <v>106385145.66</v>
      </c>
      <c r="E2347" s="214">
        <v>73347052.680000007</v>
      </c>
    </row>
    <row r="2348" spans="2:5">
      <c r="B2348" s="218" t="s">
        <v>821</v>
      </c>
      <c r="C2348" s="214">
        <v>91340400</v>
      </c>
      <c r="D2348" s="214">
        <v>106385145.66</v>
      </c>
      <c r="E2348" s="214">
        <v>73347052.680000007</v>
      </c>
    </row>
    <row r="2349" spans="2:5">
      <c r="B2349" s="217" t="s">
        <v>1619</v>
      </c>
      <c r="C2349" s="214">
        <v>6683666</v>
      </c>
      <c r="D2349" s="214">
        <v>1</v>
      </c>
      <c r="E2349" s="214">
        <v>0</v>
      </c>
    </row>
    <row r="2350" spans="2:5">
      <c r="B2350" s="218" t="s">
        <v>1620</v>
      </c>
      <c r="C2350" s="214">
        <v>6683666</v>
      </c>
      <c r="D2350" s="214">
        <v>1</v>
      </c>
      <c r="E2350" s="214">
        <v>0</v>
      </c>
    </row>
    <row r="2351" spans="2:5">
      <c r="B2351" s="217" t="s">
        <v>1621</v>
      </c>
      <c r="C2351" s="214">
        <v>11087637</v>
      </c>
      <c r="D2351" s="214">
        <v>5087637</v>
      </c>
      <c r="E2351" s="214">
        <v>0</v>
      </c>
    </row>
    <row r="2352" spans="2:5">
      <c r="B2352" s="218" t="s">
        <v>1622</v>
      </c>
      <c r="C2352" s="214">
        <v>11087637</v>
      </c>
      <c r="D2352" s="214">
        <v>5087637</v>
      </c>
      <c r="E2352" s="214">
        <v>0</v>
      </c>
    </row>
    <row r="2353" spans="2:5">
      <c r="B2353" s="217" t="s">
        <v>3977</v>
      </c>
      <c r="C2353" s="214">
        <v>0</v>
      </c>
      <c r="D2353" s="214">
        <v>10984981.390000001</v>
      </c>
      <c r="E2353" s="214">
        <v>0</v>
      </c>
    </row>
    <row r="2354" spans="2:5">
      <c r="B2354" s="218" t="s">
        <v>3674</v>
      </c>
      <c r="C2354" s="214">
        <v>0</v>
      </c>
      <c r="D2354" s="214">
        <v>10984981.390000001</v>
      </c>
      <c r="E2354" s="214">
        <v>0</v>
      </c>
    </row>
    <row r="2355" spans="2:5">
      <c r="B2355" s="217" t="s">
        <v>1623</v>
      </c>
      <c r="C2355" s="214">
        <v>4718384</v>
      </c>
      <c r="D2355" s="214">
        <v>1</v>
      </c>
      <c r="E2355" s="214">
        <v>0</v>
      </c>
    </row>
    <row r="2356" spans="2:5">
      <c r="B2356" s="218" t="s">
        <v>1624</v>
      </c>
      <c r="C2356" s="214">
        <v>4718384</v>
      </c>
      <c r="D2356" s="214">
        <v>1</v>
      </c>
      <c r="E2356" s="214">
        <v>0</v>
      </c>
    </row>
    <row r="2357" spans="2:5">
      <c r="B2357" s="217" t="s">
        <v>1625</v>
      </c>
      <c r="C2357" s="214">
        <v>6659723</v>
      </c>
      <c r="D2357" s="214">
        <v>1</v>
      </c>
      <c r="E2357" s="214">
        <v>0</v>
      </c>
    </row>
    <row r="2358" spans="2:5">
      <c r="B2358" s="218" t="s">
        <v>1626</v>
      </c>
      <c r="C2358" s="214">
        <v>6659723</v>
      </c>
      <c r="D2358" s="214">
        <v>1</v>
      </c>
      <c r="E2358" s="214">
        <v>0</v>
      </c>
    </row>
    <row r="2359" spans="2:5">
      <c r="B2359" s="217" t="s">
        <v>1627</v>
      </c>
      <c r="C2359" s="214">
        <v>11087637</v>
      </c>
      <c r="D2359" s="214">
        <v>4922387.55</v>
      </c>
      <c r="E2359" s="214">
        <v>0</v>
      </c>
    </row>
    <row r="2360" spans="2:5">
      <c r="B2360" s="218" t="s">
        <v>1628</v>
      </c>
      <c r="C2360" s="214">
        <v>11087637</v>
      </c>
      <c r="D2360" s="214">
        <v>4922387.55</v>
      </c>
      <c r="E2360" s="214">
        <v>0</v>
      </c>
    </row>
    <row r="2361" spans="2:5">
      <c r="B2361" s="217" t="s">
        <v>1629</v>
      </c>
      <c r="C2361" s="214">
        <v>11087637</v>
      </c>
      <c r="D2361" s="214">
        <v>1</v>
      </c>
      <c r="E2361" s="214">
        <v>0</v>
      </c>
    </row>
    <row r="2362" spans="2:5">
      <c r="B2362" s="218" t="s">
        <v>1630</v>
      </c>
      <c r="C2362" s="214">
        <v>11087637</v>
      </c>
      <c r="D2362" s="214">
        <v>1</v>
      </c>
      <c r="E2362" s="214">
        <v>0</v>
      </c>
    </row>
    <row r="2363" spans="2:5">
      <c r="B2363" s="217" t="s">
        <v>1631</v>
      </c>
      <c r="C2363" s="214">
        <v>4718384</v>
      </c>
      <c r="D2363" s="214">
        <v>1061636.78</v>
      </c>
      <c r="E2363" s="214">
        <v>1061635.44</v>
      </c>
    </row>
    <row r="2364" spans="2:5">
      <c r="B2364" s="218" t="s">
        <v>1632</v>
      </c>
      <c r="C2364" s="214">
        <v>4718384</v>
      </c>
      <c r="D2364" s="214">
        <v>1061636.78</v>
      </c>
      <c r="E2364" s="214">
        <v>1061635.44</v>
      </c>
    </row>
    <row r="2365" spans="2:5">
      <c r="B2365" s="217" t="s">
        <v>3976</v>
      </c>
      <c r="C2365" s="214">
        <v>44676046</v>
      </c>
      <c r="D2365" s="214">
        <v>33999575</v>
      </c>
      <c r="E2365" s="214">
        <v>33991502.210000001</v>
      </c>
    </row>
    <row r="2366" spans="2:5">
      <c r="B2366" s="218" t="s">
        <v>2769</v>
      </c>
      <c r="C2366" s="214">
        <v>44676046</v>
      </c>
      <c r="D2366" s="214">
        <v>33999575</v>
      </c>
      <c r="E2366" s="214">
        <v>33991502.210000001</v>
      </c>
    </row>
    <row r="2367" spans="2:5">
      <c r="B2367" s="217" t="s">
        <v>1633</v>
      </c>
      <c r="C2367" s="214">
        <v>11087637</v>
      </c>
      <c r="D2367" s="214">
        <v>1498437.31</v>
      </c>
      <c r="E2367" s="214">
        <v>1498436.31</v>
      </c>
    </row>
    <row r="2368" spans="2:5">
      <c r="B2368" s="218" t="s">
        <v>1634</v>
      </c>
      <c r="C2368" s="214">
        <v>11087637</v>
      </c>
      <c r="D2368" s="214">
        <v>1498437.31</v>
      </c>
      <c r="E2368" s="214">
        <v>1498436.31</v>
      </c>
    </row>
    <row r="2369" spans="2:5">
      <c r="B2369" s="217" t="s">
        <v>3975</v>
      </c>
      <c r="C2369" s="214">
        <v>13628761</v>
      </c>
      <c r="D2369" s="214">
        <v>4947323</v>
      </c>
      <c r="E2369" s="214">
        <v>4086442.2</v>
      </c>
    </row>
    <row r="2370" spans="2:5">
      <c r="B2370" s="218" t="s">
        <v>2770</v>
      </c>
      <c r="C2370" s="214">
        <v>13628761</v>
      </c>
      <c r="D2370" s="214">
        <v>4947323</v>
      </c>
      <c r="E2370" s="214">
        <v>4086442.2</v>
      </c>
    </row>
    <row r="2371" spans="2:5">
      <c r="B2371" s="217" t="s">
        <v>1635</v>
      </c>
      <c r="C2371" s="214">
        <v>11087637</v>
      </c>
      <c r="D2371" s="214">
        <v>1061636.45</v>
      </c>
      <c r="E2371" s="214">
        <v>1061635.45</v>
      </c>
    </row>
    <row r="2372" spans="2:5">
      <c r="B2372" s="218" t="s">
        <v>1636</v>
      </c>
      <c r="C2372" s="214">
        <v>11087637</v>
      </c>
      <c r="D2372" s="214">
        <v>1061636.45</v>
      </c>
      <c r="E2372" s="214">
        <v>1061635.45</v>
      </c>
    </row>
    <row r="2373" spans="2:5">
      <c r="B2373" s="217" t="s">
        <v>1637</v>
      </c>
      <c r="C2373" s="214">
        <v>4718384</v>
      </c>
      <c r="D2373" s="214">
        <v>2494718.25</v>
      </c>
      <c r="E2373" s="214">
        <v>2494717.25</v>
      </c>
    </row>
    <row r="2374" spans="2:5">
      <c r="B2374" s="218" t="s">
        <v>1638</v>
      </c>
      <c r="C2374" s="214">
        <v>4718384</v>
      </c>
      <c r="D2374" s="214">
        <v>2494718.25</v>
      </c>
      <c r="E2374" s="214">
        <v>2494717.25</v>
      </c>
    </row>
    <row r="2375" spans="2:5">
      <c r="B2375" s="217" t="s">
        <v>3974</v>
      </c>
      <c r="C2375" s="214">
        <v>396933497</v>
      </c>
      <c r="D2375" s="214">
        <v>342448801</v>
      </c>
      <c r="E2375" s="214">
        <v>297557553.47000003</v>
      </c>
    </row>
    <row r="2376" spans="2:5">
      <c r="B2376" s="218" t="s">
        <v>2644</v>
      </c>
      <c r="C2376" s="214">
        <v>396933497</v>
      </c>
      <c r="D2376" s="214">
        <v>342448801</v>
      </c>
      <c r="E2376" s="214">
        <v>297557553.47000003</v>
      </c>
    </row>
    <row r="2377" spans="2:5">
      <c r="B2377" s="217" t="s">
        <v>1639</v>
      </c>
      <c r="C2377" s="214">
        <v>6659723</v>
      </c>
      <c r="D2377" s="214">
        <v>2494718.2799999998</v>
      </c>
      <c r="E2377" s="214">
        <v>2494717.25</v>
      </c>
    </row>
    <row r="2378" spans="2:5">
      <c r="B2378" s="218" t="s">
        <v>1640</v>
      </c>
      <c r="C2378" s="214">
        <v>6659723</v>
      </c>
      <c r="D2378" s="214">
        <v>2494718.2799999998</v>
      </c>
      <c r="E2378" s="214">
        <v>2494717.25</v>
      </c>
    </row>
    <row r="2379" spans="2:5">
      <c r="B2379" s="217" t="s">
        <v>3973</v>
      </c>
      <c r="C2379" s="214">
        <v>91049733</v>
      </c>
      <c r="D2379" s="214">
        <v>173171148.03</v>
      </c>
      <c r="E2379" s="214">
        <v>36925793.93</v>
      </c>
    </row>
    <row r="2380" spans="2:5">
      <c r="B2380" s="218" t="s">
        <v>2645</v>
      </c>
      <c r="C2380" s="214">
        <v>91049733</v>
      </c>
      <c r="D2380" s="214">
        <v>173171148.03</v>
      </c>
      <c r="E2380" s="214">
        <v>36925793.93</v>
      </c>
    </row>
    <row r="2381" spans="2:5">
      <c r="B2381" s="217" t="s">
        <v>1641</v>
      </c>
      <c r="C2381" s="214">
        <v>6659723</v>
      </c>
      <c r="D2381" s="214">
        <v>2429732.64</v>
      </c>
      <c r="E2381" s="214">
        <v>2429732.64</v>
      </c>
    </row>
    <row r="2382" spans="2:5">
      <c r="B2382" s="218" t="s">
        <v>1642</v>
      </c>
      <c r="C2382" s="214">
        <v>6659723</v>
      </c>
      <c r="D2382" s="214">
        <v>2429732.64</v>
      </c>
      <c r="E2382" s="214">
        <v>2429732.64</v>
      </c>
    </row>
    <row r="2383" spans="2:5">
      <c r="B2383" s="217" t="s">
        <v>1643</v>
      </c>
      <c r="C2383" s="214">
        <v>11087637</v>
      </c>
      <c r="D2383" s="214">
        <v>4828684.37</v>
      </c>
      <c r="E2383" s="214">
        <v>1514684.21</v>
      </c>
    </row>
    <row r="2384" spans="2:5">
      <c r="B2384" s="218" t="s">
        <v>1644</v>
      </c>
      <c r="C2384" s="214">
        <v>11087637</v>
      </c>
      <c r="D2384" s="214">
        <v>4828684.37</v>
      </c>
      <c r="E2384" s="214">
        <v>1514684.21</v>
      </c>
    </row>
    <row r="2385" spans="2:5">
      <c r="B2385" s="217" t="s">
        <v>2713</v>
      </c>
      <c r="C2385" s="214">
        <v>6659723</v>
      </c>
      <c r="D2385" s="214">
        <v>1514685.06</v>
      </c>
      <c r="E2385" s="214">
        <v>1514684.21</v>
      </c>
    </row>
    <row r="2386" spans="2:5">
      <c r="B2386" s="218" t="s">
        <v>1645</v>
      </c>
      <c r="C2386" s="214">
        <v>6659723</v>
      </c>
      <c r="D2386" s="214">
        <v>1514685.06</v>
      </c>
      <c r="E2386" s="214">
        <v>1514684.21</v>
      </c>
    </row>
    <row r="2387" spans="2:5">
      <c r="B2387" s="217" t="s">
        <v>3972</v>
      </c>
      <c r="C2387" s="214">
        <v>0</v>
      </c>
      <c r="D2387" s="214">
        <v>8610453.9100000001</v>
      </c>
      <c r="E2387" s="214">
        <v>3978513.83</v>
      </c>
    </row>
    <row r="2388" spans="2:5">
      <c r="B2388" s="218" t="s">
        <v>3303</v>
      </c>
      <c r="C2388" s="214">
        <v>0</v>
      </c>
      <c r="D2388" s="214">
        <v>8610453.9100000001</v>
      </c>
      <c r="E2388" s="214">
        <v>3978513.83</v>
      </c>
    </row>
    <row r="2389" spans="2:5">
      <c r="B2389" s="217" t="s">
        <v>1646</v>
      </c>
      <c r="C2389" s="214">
        <v>6659723</v>
      </c>
      <c r="D2389" s="214">
        <v>1514685.06</v>
      </c>
      <c r="E2389" s="214">
        <v>1514684.21</v>
      </c>
    </row>
    <row r="2390" spans="2:5">
      <c r="B2390" s="218" t="s">
        <v>1647</v>
      </c>
      <c r="C2390" s="214">
        <v>6659723</v>
      </c>
      <c r="D2390" s="214">
        <v>1514685.06</v>
      </c>
      <c r="E2390" s="214">
        <v>1514684.21</v>
      </c>
    </row>
    <row r="2391" spans="2:5">
      <c r="B2391" s="217" t="s">
        <v>1648</v>
      </c>
      <c r="C2391" s="214">
        <v>6659723</v>
      </c>
      <c r="D2391" s="214">
        <v>1514685.06</v>
      </c>
      <c r="E2391" s="214">
        <v>1514684.21</v>
      </c>
    </row>
    <row r="2392" spans="2:5">
      <c r="B2392" s="218" t="s">
        <v>1649</v>
      </c>
      <c r="C2392" s="214">
        <v>6659723</v>
      </c>
      <c r="D2392" s="214">
        <v>1514685.06</v>
      </c>
      <c r="E2392" s="214">
        <v>1514684.21</v>
      </c>
    </row>
    <row r="2393" spans="2:5">
      <c r="B2393" s="217" t="s">
        <v>1650</v>
      </c>
      <c r="C2393" s="214">
        <v>11087637</v>
      </c>
      <c r="D2393" s="214">
        <v>2494718.25</v>
      </c>
      <c r="E2393" s="214">
        <v>2494717.25</v>
      </c>
    </row>
    <row r="2394" spans="2:5">
      <c r="B2394" s="218" t="s">
        <v>1651</v>
      </c>
      <c r="C2394" s="214">
        <v>11087637</v>
      </c>
      <c r="D2394" s="214">
        <v>2494718.25</v>
      </c>
      <c r="E2394" s="214">
        <v>2494717.25</v>
      </c>
    </row>
    <row r="2395" spans="2:5">
      <c r="B2395" s="217" t="s">
        <v>3971</v>
      </c>
      <c r="C2395" s="214">
        <v>43572933</v>
      </c>
      <c r="D2395" s="214">
        <v>36216053</v>
      </c>
      <c r="E2395" s="214">
        <v>31441154.539999999</v>
      </c>
    </row>
    <row r="2396" spans="2:5">
      <c r="B2396" s="218" t="s">
        <v>2771</v>
      </c>
      <c r="C2396" s="214">
        <v>43572933</v>
      </c>
      <c r="D2396" s="214">
        <v>36216053</v>
      </c>
      <c r="E2396" s="214">
        <v>31441154.539999999</v>
      </c>
    </row>
    <row r="2397" spans="2:5">
      <c r="B2397" s="217" t="s">
        <v>1652</v>
      </c>
      <c r="C2397" s="214">
        <v>6659723</v>
      </c>
      <c r="D2397" s="214">
        <v>1498437.31</v>
      </c>
      <c r="E2397" s="214">
        <v>1498436.31</v>
      </c>
    </row>
    <row r="2398" spans="2:5">
      <c r="B2398" s="218" t="s">
        <v>1653</v>
      </c>
      <c r="C2398" s="214">
        <v>6659723</v>
      </c>
      <c r="D2398" s="214">
        <v>1498437.31</v>
      </c>
      <c r="E2398" s="214">
        <v>1498436.31</v>
      </c>
    </row>
    <row r="2399" spans="2:5">
      <c r="B2399" s="217" t="s">
        <v>3970</v>
      </c>
      <c r="C2399" s="214">
        <v>67105995</v>
      </c>
      <c r="D2399" s="214">
        <v>62815550</v>
      </c>
      <c r="E2399" s="214">
        <v>62039744.689999998</v>
      </c>
    </row>
    <row r="2400" spans="2:5">
      <c r="B2400" s="218" t="s">
        <v>2772</v>
      </c>
      <c r="C2400" s="214">
        <v>67105995</v>
      </c>
      <c r="D2400" s="214">
        <v>62815550</v>
      </c>
      <c r="E2400" s="214">
        <v>62039744.689999998</v>
      </c>
    </row>
    <row r="2401" spans="2:5">
      <c r="B2401" s="217" t="s">
        <v>1654</v>
      </c>
      <c r="C2401" s="214">
        <v>6659723</v>
      </c>
      <c r="D2401" s="214">
        <v>1498437.31</v>
      </c>
      <c r="E2401" s="214">
        <v>1498436.31</v>
      </c>
    </row>
    <row r="2402" spans="2:5">
      <c r="B2402" s="218" t="s">
        <v>1655</v>
      </c>
      <c r="C2402" s="214">
        <v>6659723</v>
      </c>
      <c r="D2402" s="214">
        <v>1498437.31</v>
      </c>
      <c r="E2402" s="214">
        <v>1498436.31</v>
      </c>
    </row>
    <row r="2403" spans="2:5">
      <c r="B2403" s="217" t="s">
        <v>1656</v>
      </c>
      <c r="C2403" s="214">
        <v>4718384</v>
      </c>
      <c r="D2403" s="214">
        <v>1061636.22</v>
      </c>
      <c r="E2403" s="214">
        <v>1061635.44</v>
      </c>
    </row>
    <row r="2404" spans="2:5">
      <c r="B2404" s="218" t="s">
        <v>1657</v>
      </c>
      <c r="C2404" s="214">
        <v>4718384</v>
      </c>
      <c r="D2404" s="214">
        <v>1061636.22</v>
      </c>
      <c r="E2404" s="214">
        <v>1061635.44</v>
      </c>
    </row>
    <row r="2405" spans="2:5">
      <c r="B2405" s="217" t="s">
        <v>1658</v>
      </c>
      <c r="C2405" s="214">
        <v>11087637</v>
      </c>
      <c r="D2405" s="214">
        <v>2494718.25</v>
      </c>
      <c r="E2405" s="214">
        <v>2494717.25</v>
      </c>
    </row>
    <row r="2406" spans="2:5">
      <c r="B2406" s="218" t="s">
        <v>1659</v>
      </c>
      <c r="C2406" s="214">
        <v>11087637</v>
      </c>
      <c r="D2406" s="214">
        <v>2494718.25</v>
      </c>
      <c r="E2406" s="214">
        <v>2494717.25</v>
      </c>
    </row>
    <row r="2407" spans="2:5">
      <c r="B2407" s="217" t="s">
        <v>1660</v>
      </c>
      <c r="C2407" s="214">
        <v>11087637</v>
      </c>
      <c r="D2407" s="214">
        <v>6087637</v>
      </c>
      <c r="E2407" s="214">
        <v>0</v>
      </c>
    </row>
    <row r="2408" spans="2:5">
      <c r="B2408" s="218" t="s">
        <v>1661</v>
      </c>
      <c r="C2408" s="214">
        <v>11087637</v>
      </c>
      <c r="D2408" s="214">
        <v>6087637</v>
      </c>
      <c r="E2408" s="214">
        <v>0</v>
      </c>
    </row>
    <row r="2409" spans="2:5">
      <c r="B2409" s="217" t="s">
        <v>1662</v>
      </c>
      <c r="C2409" s="214">
        <v>6659723</v>
      </c>
      <c r="D2409" s="214">
        <v>1</v>
      </c>
      <c r="E2409" s="214">
        <v>0</v>
      </c>
    </row>
    <row r="2410" spans="2:5">
      <c r="B2410" s="218" t="s">
        <v>1663</v>
      </c>
      <c r="C2410" s="214">
        <v>6659723</v>
      </c>
      <c r="D2410" s="214">
        <v>1</v>
      </c>
      <c r="E2410" s="214">
        <v>0</v>
      </c>
    </row>
    <row r="2411" spans="2:5">
      <c r="B2411" s="217" t="s">
        <v>3969</v>
      </c>
      <c r="C2411" s="214">
        <v>6659723</v>
      </c>
      <c r="D2411" s="214">
        <v>2500000</v>
      </c>
      <c r="E2411" s="214">
        <v>0</v>
      </c>
    </row>
    <row r="2412" spans="2:5">
      <c r="B2412" s="218" t="s">
        <v>1664</v>
      </c>
      <c r="C2412" s="214">
        <v>6659723</v>
      </c>
      <c r="D2412" s="214">
        <v>2500000</v>
      </c>
      <c r="E2412" s="214">
        <v>0</v>
      </c>
    </row>
    <row r="2413" spans="2:5">
      <c r="B2413" s="217" t="s">
        <v>2714</v>
      </c>
      <c r="C2413" s="214">
        <v>72768636</v>
      </c>
      <c r="D2413" s="214">
        <v>68116149</v>
      </c>
      <c r="E2413" s="214">
        <v>62808404.18</v>
      </c>
    </row>
    <row r="2414" spans="2:5">
      <c r="B2414" s="218" t="s">
        <v>1090</v>
      </c>
      <c r="C2414" s="214">
        <v>72768636</v>
      </c>
      <c r="D2414" s="214">
        <v>68116149</v>
      </c>
      <c r="E2414" s="214">
        <v>62808404.18</v>
      </c>
    </row>
    <row r="2415" spans="2:5">
      <c r="B2415" s="217" t="s">
        <v>1665</v>
      </c>
      <c r="C2415" s="214">
        <v>11087637</v>
      </c>
      <c r="D2415" s="214">
        <v>6087637</v>
      </c>
      <c r="E2415" s="214">
        <v>0</v>
      </c>
    </row>
    <row r="2416" spans="2:5">
      <c r="B2416" s="218" t="s">
        <v>1666</v>
      </c>
      <c r="C2416" s="214">
        <v>11087637</v>
      </c>
      <c r="D2416" s="214">
        <v>6087637</v>
      </c>
      <c r="E2416" s="214">
        <v>0</v>
      </c>
    </row>
    <row r="2417" spans="2:5">
      <c r="B2417" s="217" t="s">
        <v>1667</v>
      </c>
      <c r="C2417" s="214">
        <v>6659723</v>
      </c>
      <c r="D2417" s="214">
        <v>2500000</v>
      </c>
      <c r="E2417" s="214">
        <v>0</v>
      </c>
    </row>
    <row r="2418" spans="2:5">
      <c r="B2418" s="218" t="s">
        <v>1668</v>
      </c>
      <c r="C2418" s="214">
        <v>6659723</v>
      </c>
      <c r="D2418" s="214">
        <v>2500000</v>
      </c>
      <c r="E2418" s="214">
        <v>0</v>
      </c>
    </row>
    <row r="2419" spans="2:5">
      <c r="B2419" s="217" t="s">
        <v>1669</v>
      </c>
      <c r="C2419" s="214">
        <v>11087637</v>
      </c>
      <c r="D2419" s="214">
        <v>1</v>
      </c>
      <c r="E2419" s="214">
        <v>0</v>
      </c>
    </row>
    <row r="2420" spans="2:5">
      <c r="B2420" s="218" t="s">
        <v>1670</v>
      </c>
      <c r="C2420" s="214">
        <v>11087637</v>
      </c>
      <c r="D2420" s="214">
        <v>1</v>
      </c>
      <c r="E2420" s="214">
        <v>0</v>
      </c>
    </row>
    <row r="2421" spans="2:5">
      <c r="B2421" s="217" t="s">
        <v>1671</v>
      </c>
      <c r="C2421" s="214">
        <v>4718384</v>
      </c>
      <c r="D2421" s="214">
        <v>1</v>
      </c>
      <c r="E2421" s="214">
        <v>0</v>
      </c>
    </row>
    <row r="2422" spans="2:5">
      <c r="B2422" s="218" t="s">
        <v>1672</v>
      </c>
      <c r="C2422" s="214">
        <v>4718384</v>
      </c>
      <c r="D2422" s="214">
        <v>1</v>
      </c>
      <c r="E2422" s="214">
        <v>0</v>
      </c>
    </row>
    <row r="2423" spans="2:5">
      <c r="B2423" s="217" t="s">
        <v>3968</v>
      </c>
      <c r="C2423" s="214">
        <v>0</v>
      </c>
      <c r="D2423" s="214">
        <v>3153004.25</v>
      </c>
      <c r="E2423" s="214">
        <v>2522402.6</v>
      </c>
    </row>
    <row r="2424" spans="2:5">
      <c r="B2424" s="218" t="s">
        <v>3120</v>
      </c>
      <c r="C2424" s="214">
        <v>0</v>
      </c>
      <c r="D2424" s="214">
        <v>3153004.25</v>
      </c>
      <c r="E2424" s="214">
        <v>2522402.6</v>
      </c>
    </row>
    <row r="2425" spans="2:5">
      <c r="B2425" s="217" t="s">
        <v>1673</v>
      </c>
      <c r="C2425" s="214">
        <v>4718384</v>
      </c>
      <c r="D2425" s="214">
        <v>1</v>
      </c>
      <c r="E2425" s="214">
        <v>0</v>
      </c>
    </row>
    <row r="2426" spans="2:5">
      <c r="B2426" s="218" t="s">
        <v>1674</v>
      </c>
      <c r="C2426" s="214">
        <v>4718384</v>
      </c>
      <c r="D2426" s="214">
        <v>1</v>
      </c>
      <c r="E2426" s="214">
        <v>0</v>
      </c>
    </row>
    <row r="2427" spans="2:5">
      <c r="B2427" s="217" t="s">
        <v>1675</v>
      </c>
      <c r="C2427" s="214">
        <v>11087637</v>
      </c>
      <c r="D2427" s="214">
        <v>1</v>
      </c>
      <c r="E2427" s="214">
        <v>0</v>
      </c>
    </row>
    <row r="2428" spans="2:5">
      <c r="B2428" s="218" t="s">
        <v>1676</v>
      </c>
      <c r="C2428" s="214">
        <v>11087637</v>
      </c>
      <c r="D2428" s="214">
        <v>1</v>
      </c>
      <c r="E2428" s="214">
        <v>0</v>
      </c>
    </row>
    <row r="2429" spans="2:5">
      <c r="B2429" s="217" t="s">
        <v>1677</v>
      </c>
      <c r="C2429" s="214">
        <v>4718384</v>
      </c>
      <c r="D2429" s="214">
        <v>1078231.45</v>
      </c>
      <c r="E2429" s="214">
        <v>1078230.45</v>
      </c>
    </row>
    <row r="2430" spans="2:5">
      <c r="B2430" s="218" t="s">
        <v>1678</v>
      </c>
      <c r="C2430" s="214">
        <v>4718384</v>
      </c>
      <c r="D2430" s="214">
        <v>1078231.45</v>
      </c>
      <c r="E2430" s="214">
        <v>1078230.45</v>
      </c>
    </row>
    <row r="2431" spans="2:5">
      <c r="B2431" s="217" t="s">
        <v>2715</v>
      </c>
      <c r="C2431" s="214">
        <v>11087637</v>
      </c>
      <c r="D2431" s="214">
        <v>2528502.7200000002</v>
      </c>
      <c r="E2431" s="214">
        <v>2528501.7200000002</v>
      </c>
    </row>
    <row r="2432" spans="2:5">
      <c r="B2432" s="218" t="s">
        <v>1679</v>
      </c>
      <c r="C2432" s="214">
        <v>11087637</v>
      </c>
      <c r="D2432" s="214">
        <v>2528502.7200000002</v>
      </c>
      <c r="E2432" s="214">
        <v>2528501.7200000002</v>
      </c>
    </row>
    <row r="2433" spans="2:5">
      <c r="B2433" s="217" t="s">
        <v>478</v>
      </c>
      <c r="C2433" s="214">
        <v>684390</v>
      </c>
      <c r="D2433" s="214">
        <v>21776412.449999999</v>
      </c>
      <c r="E2433" s="214">
        <v>1011467.94</v>
      </c>
    </row>
    <row r="2434" spans="2:5">
      <c r="B2434" s="218" t="s">
        <v>822</v>
      </c>
      <c r="C2434" s="214">
        <v>684390</v>
      </c>
      <c r="D2434" s="214">
        <v>21776412.449999999</v>
      </c>
      <c r="E2434" s="214">
        <v>1011467.94</v>
      </c>
    </row>
    <row r="2435" spans="2:5">
      <c r="B2435" s="217" t="s">
        <v>3967</v>
      </c>
      <c r="C2435" s="214">
        <v>6659723</v>
      </c>
      <c r="D2435" s="214">
        <v>1481647.54</v>
      </c>
      <c r="E2435" s="214">
        <v>1481645.34</v>
      </c>
    </row>
    <row r="2436" spans="2:5">
      <c r="B2436" s="218" t="s">
        <v>1680</v>
      </c>
      <c r="C2436" s="214">
        <v>6659723</v>
      </c>
      <c r="D2436" s="214">
        <v>1481647.54</v>
      </c>
      <c r="E2436" s="214">
        <v>1481645.34</v>
      </c>
    </row>
    <row r="2437" spans="2:5">
      <c r="B2437" s="217" t="s">
        <v>1681</v>
      </c>
      <c r="C2437" s="214">
        <v>6659723</v>
      </c>
      <c r="D2437" s="214">
        <v>1481645.14</v>
      </c>
      <c r="E2437" s="214">
        <v>1481644.14</v>
      </c>
    </row>
    <row r="2438" spans="2:5">
      <c r="B2438" s="218" t="s">
        <v>1682</v>
      </c>
      <c r="C2438" s="214">
        <v>6659723</v>
      </c>
      <c r="D2438" s="214">
        <v>1481645.14</v>
      </c>
      <c r="E2438" s="214">
        <v>1481644.14</v>
      </c>
    </row>
    <row r="2439" spans="2:5">
      <c r="B2439" s="217" t="s">
        <v>1683</v>
      </c>
      <c r="C2439" s="214">
        <v>6659723</v>
      </c>
      <c r="D2439" s="214">
        <v>1</v>
      </c>
      <c r="E2439" s="214">
        <v>0</v>
      </c>
    </row>
    <row r="2440" spans="2:5">
      <c r="B2440" s="218" t="s">
        <v>1684</v>
      </c>
      <c r="C2440" s="214">
        <v>6659723</v>
      </c>
      <c r="D2440" s="214">
        <v>1</v>
      </c>
      <c r="E2440" s="214">
        <v>0</v>
      </c>
    </row>
    <row r="2441" spans="2:5">
      <c r="B2441" s="217" t="s">
        <v>3966</v>
      </c>
      <c r="C2441" s="214">
        <v>6659723</v>
      </c>
      <c r="D2441" s="214">
        <v>1</v>
      </c>
      <c r="E2441" s="214">
        <v>0</v>
      </c>
    </row>
    <row r="2442" spans="2:5">
      <c r="B2442" s="218" t="s">
        <v>1685</v>
      </c>
      <c r="C2442" s="214">
        <v>6659723</v>
      </c>
      <c r="D2442" s="214">
        <v>1</v>
      </c>
      <c r="E2442" s="214">
        <v>0</v>
      </c>
    </row>
    <row r="2443" spans="2:5">
      <c r="B2443" s="217" t="s">
        <v>479</v>
      </c>
      <c r="C2443" s="214">
        <v>2596334</v>
      </c>
      <c r="D2443" s="214">
        <v>6492168.4400000004</v>
      </c>
      <c r="E2443" s="214">
        <v>5544284.0999999996</v>
      </c>
    </row>
    <row r="2444" spans="2:5">
      <c r="B2444" s="218" t="s">
        <v>823</v>
      </c>
      <c r="C2444" s="214">
        <v>2596334</v>
      </c>
      <c r="D2444" s="214">
        <v>6492168.4400000004</v>
      </c>
      <c r="E2444" s="214">
        <v>5544284.0999999996</v>
      </c>
    </row>
    <row r="2445" spans="2:5">
      <c r="B2445" s="217" t="s">
        <v>2716</v>
      </c>
      <c r="C2445" s="214">
        <v>11087637</v>
      </c>
      <c r="D2445" s="214">
        <v>1</v>
      </c>
      <c r="E2445" s="214">
        <v>0</v>
      </c>
    </row>
    <row r="2446" spans="2:5">
      <c r="B2446" s="218" t="s">
        <v>1686</v>
      </c>
      <c r="C2446" s="214">
        <v>11087637</v>
      </c>
      <c r="D2446" s="214">
        <v>1</v>
      </c>
      <c r="E2446" s="214">
        <v>0</v>
      </c>
    </row>
    <row r="2447" spans="2:5">
      <c r="B2447" s="217" t="s">
        <v>3965</v>
      </c>
      <c r="C2447" s="214">
        <v>0</v>
      </c>
      <c r="D2447" s="214">
        <v>353173.43</v>
      </c>
      <c r="E2447" s="214">
        <v>353173.43</v>
      </c>
    </row>
    <row r="2448" spans="2:5">
      <c r="B2448" s="218" t="s">
        <v>3175</v>
      </c>
      <c r="C2448" s="214">
        <v>0</v>
      </c>
      <c r="D2448" s="214">
        <v>353173.43</v>
      </c>
      <c r="E2448" s="214">
        <v>353173.43</v>
      </c>
    </row>
    <row r="2449" spans="2:5">
      <c r="B2449" s="217" t="s">
        <v>3964</v>
      </c>
      <c r="C2449" s="214">
        <v>6659723</v>
      </c>
      <c r="D2449" s="214">
        <v>2500000</v>
      </c>
      <c r="E2449" s="214">
        <v>0</v>
      </c>
    </row>
    <row r="2450" spans="2:5">
      <c r="B2450" s="218" t="s">
        <v>1687</v>
      </c>
      <c r="C2450" s="214">
        <v>6659723</v>
      </c>
      <c r="D2450" s="214">
        <v>2500000</v>
      </c>
      <c r="E2450" s="214">
        <v>0</v>
      </c>
    </row>
    <row r="2451" spans="2:5">
      <c r="B2451" s="217" t="s">
        <v>480</v>
      </c>
      <c r="C2451" s="214">
        <v>1333451</v>
      </c>
      <c r="D2451" s="214">
        <v>3685560.29</v>
      </c>
      <c r="E2451" s="214">
        <v>3645433.7800000003</v>
      </c>
    </row>
    <row r="2452" spans="2:5">
      <c r="B2452" s="218" t="s">
        <v>824</v>
      </c>
      <c r="C2452" s="214">
        <v>1333451</v>
      </c>
      <c r="D2452" s="214">
        <v>3685560.29</v>
      </c>
      <c r="E2452" s="214">
        <v>3645433.7800000003</v>
      </c>
    </row>
    <row r="2453" spans="2:5">
      <c r="B2453" s="217" t="s">
        <v>2717</v>
      </c>
      <c r="C2453" s="214">
        <v>6659723</v>
      </c>
      <c r="D2453" s="214">
        <v>1481647.54</v>
      </c>
      <c r="E2453" s="214">
        <v>1481646.54</v>
      </c>
    </row>
    <row r="2454" spans="2:5">
      <c r="B2454" s="218" t="s">
        <v>1688</v>
      </c>
      <c r="C2454" s="214">
        <v>6659723</v>
      </c>
      <c r="D2454" s="214">
        <v>1481647.54</v>
      </c>
      <c r="E2454" s="214">
        <v>1481646.54</v>
      </c>
    </row>
    <row r="2455" spans="2:5">
      <c r="B2455" s="217" t="s">
        <v>3963</v>
      </c>
      <c r="C2455" s="214">
        <v>0</v>
      </c>
      <c r="D2455" s="214">
        <v>342272.07</v>
      </c>
      <c r="E2455" s="214">
        <v>342272.07</v>
      </c>
    </row>
    <row r="2456" spans="2:5">
      <c r="B2456" s="218" t="s">
        <v>3176</v>
      </c>
      <c r="C2456" s="214">
        <v>0</v>
      </c>
      <c r="D2456" s="214">
        <v>342272.07</v>
      </c>
      <c r="E2456" s="214">
        <v>342272.07</v>
      </c>
    </row>
    <row r="2457" spans="2:5">
      <c r="B2457" s="217" t="s">
        <v>1689</v>
      </c>
      <c r="C2457" s="214">
        <v>6659723</v>
      </c>
      <c r="D2457" s="214">
        <v>2500000</v>
      </c>
      <c r="E2457" s="214">
        <v>0</v>
      </c>
    </row>
    <row r="2458" spans="2:5">
      <c r="B2458" s="218" t="s">
        <v>1690</v>
      </c>
      <c r="C2458" s="214">
        <v>6659723</v>
      </c>
      <c r="D2458" s="214">
        <v>2500000</v>
      </c>
      <c r="E2458" s="214">
        <v>0</v>
      </c>
    </row>
    <row r="2459" spans="2:5">
      <c r="B2459" s="217" t="s">
        <v>3121</v>
      </c>
      <c r="C2459" s="214">
        <v>0</v>
      </c>
      <c r="D2459" s="214">
        <v>9462001</v>
      </c>
      <c r="E2459" s="214">
        <v>0</v>
      </c>
    </row>
    <row r="2460" spans="2:5">
      <c r="B2460" s="218" t="s">
        <v>3122</v>
      </c>
      <c r="C2460" s="214">
        <v>0</v>
      </c>
      <c r="D2460" s="214">
        <v>9462001</v>
      </c>
      <c r="E2460" s="214">
        <v>0</v>
      </c>
    </row>
    <row r="2461" spans="2:5">
      <c r="B2461" s="215" t="s">
        <v>283</v>
      </c>
      <c r="C2461" s="216">
        <v>157412567</v>
      </c>
      <c r="D2461" s="216">
        <v>213772754.22</v>
      </c>
      <c r="E2461" s="216">
        <v>37144888.409999996</v>
      </c>
    </row>
    <row r="2462" spans="2:5">
      <c r="B2462" s="217" t="s">
        <v>2992</v>
      </c>
      <c r="C2462" s="214">
        <v>71271768</v>
      </c>
      <c r="D2462" s="214">
        <v>32271768</v>
      </c>
      <c r="E2462" s="214">
        <v>11623473.649999999</v>
      </c>
    </row>
    <row r="2463" spans="2:5">
      <c r="B2463" s="218" t="s">
        <v>2526</v>
      </c>
      <c r="C2463" s="214">
        <v>71271768</v>
      </c>
      <c r="D2463" s="214">
        <v>32271768</v>
      </c>
      <c r="E2463" s="214">
        <v>11623473.649999999</v>
      </c>
    </row>
    <row r="2464" spans="2:5">
      <c r="B2464" s="217" t="s">
        <v>2550</v>
      </c>
      <c r="C2464" s="214">
        <v>86140799</v>
      </c>
      <c r="D2464" s="214">
        <v>88220124.109999999</v>
      </c>
      <c r="E2464" s="214">
        <v>11246841.68</v>
      </c>
    </row>
    <row r="2465" spans="2:5">
      <c r="B2465" s="218" t="s">
        <v>2551</v>
      </c>
      <c r="C2465" s="214">
        <v>86140799</v>
      </c>
      <c r="D2465" s="214">
        <v>88220124.109999999</v>
      </c>
      <c r="E2465" s="214">
        <v>11246841.68</v>
      </c>
    </row>
    <row r="2466" spans="2:5">
      <c r="B2466" s="217" t="s">
        <v>3962</v>
      </c>
      <c r="C2466" s="214">
        <v>0</v>
      </c>
      <c r="D2466" s="214">
        <v>93280862.109999999</v>
      </c>
      <c r="E2466" s="214">
        <v>14274573.08</v>
      </c>
    </row>
    <row r="2467" spans="2:5">
      <c r="B2467" s="218" t="s">
        <v>3177</v>
      </c>
      <c r="C2467" s="214">
        <v>0</v>
      </c>
      <c r="D2467" s="214">
        <v>93280862.109999999</v>
      </c>
      <c r="E2467" s="214">
        <v>14274573.08</v>
      </c>
    </row>
    <row r="2468" spans="2:5">
      <c r="B2468" s="213" t="s">
        <v>293</v>
      </c>
      <c r="C2468" s="214">
        <v>748337412</v>
      </c>
      <c r="D2468" s="214">
        <v>750170117.80000007</v>
      </c>
      <c r="E2468" s="214">
        <v>385613203.14999998</v>
      </c>
    </row>
    <row r="2469" spans="2:5">
      <c r="B2469" s="215" t="s">
        <v>281</v>
      </c>
      <c r="C2469" s="216">
        <v>589437831</v>
      </c>
      <c r="D2469" s="216">
        <v>588878940.88000011</v>
      </c>
      <c r="E2469" s="216">
        <v>264156105.19999993</v>
      </c>
    </row>
    <row r="2470" spans="2:5">
      <c r="B2470" s="217" t="s">
        <v>1354</v>
      </c>
      <c r="C2470" s="214">
        <v>11075727</v>
      </c>
      <c r="D2470" s="214">
        <v>5208865.96</v>
      </c>
      <c r="E2470" s="214">
        <v>5208864.9800000004</v>
      </c>
    </row>
    <row r="2471" spans="2:5">
      <c r="B2471" s="218" t="s">
        <v>1355</v>
      </c>
      <c r="C2471" s="214">
        <v>11075727</v>
      </c>
      <c r="D2471" s="214">
        <v>5208865.96</v>
      </c>
      <c r="E2471" s="214">
        <v>5208864.9800000004</v>
      </c>
    </row>
    <row r="2472" spans="2:5">
      <c r="B2472" s="217" t="s">
        <v>3961</v>
      </c>
      <c r="C2472" s="214">
        <v>11075727</v>
      </c>
      <c r="D2472" s="214">
        <v>1</v>
      </c>
      <c r="E2472" s="214">
        <v>0</v>
      </c>
    </row>
    <row r="2473" spans="2:5">
      <c r="B2473" s="218" t="s">
        <v>1356</v>
      </c>
      <c r="C2473" s="214">
        <v>11075727</v>
      </c>
      <c r="D2473" s="214">
        <v>1</v>
      </c>
      <c r="E2473" s="214">
        <v>0</v>
      </c>
    </row>
    <row r="2474" spans="2:5">
      <c r="B2474" s="217" t="s">
        <v>481</v>
      </c>
      <c r="C2474" s="214">
        <v>6462128</v>
      </c>
      <c r="D2474" s="214">
        <v>7370479.6100000003</v>
      </c>
      <c r="E2474" s="214">
        <v>7053475.6100000003</v>
      </c>
    </row>
    <row r="2475" spans="2:5">
      <c r="B2475" s="218" t="s">
        <v>825</v>
      </c>
      <c r="C2475" s="214">
        <v>6462128</v>
      </c>
      <c r="D2475" s="214">
        <v>7370479.6100000003</v>
      </c>
      <c r="E2475" s="214">
        <v>7053475.6100000003</v>
      </c>
    </row>
    <row r="2476" spans="2:5">
      <c r="B2476" s="217" t="s">
        <v>3960</v>
      </c>
      <c r="C2476" s="214">
        <v>11075727</v>
      </c>
      <c r="D2476" s="214">
        <v>3091260.96</v>
      </c>
      <c r="E2476" s="214">
        <v>0</v>
      </c>
    </row>
    <row r="2477" spans="2:5">
      <c r="B2477" s="218" t="s">
        <v>1357</v>
      </c>
      <c r="C2477" s="214">
        <v>11075727</v>
      </c>
      <c r="D2477" s="214">
        <v>3091260.96</v>
      </c>
      <c r="E2477" s="214">
        <v>0</v>
      </c>
    </row>
    <row r="2478" spans="2:5">
      <c r="B2478" s="217" t="s">
        <v>482</v>
      </c>
      <c r="C2478" s="214">
        <v>2393489</v>
      </c>
      <c r="D2478" s="214">
        <v>2850995.19</v>
      </c>
      <c r="E2478" s="214">
        <v>1462934.19</v>
      </c>
    </row>
    <row r="2479" spans="2:5">
      <c r="B2479" s="218" t="s">
        <v>826</v>
      </c>
      <c r="C2479" s="214">
        <v>2393489</v>
      </c>
      <c r="D2479" s="214">
        <v>2850995.19</v>
      </c>
      <c r="E2479" s="214">
        <v>1462934.19</v>
      </c>
    </row>
    <row r="2480" spans="2:5">
      <c r="B2480" s="217" t="s">
        <v>3959</v>
      </c>
      <c r="C2480" s="214">
        <v>11070175</v>
      </c>
      <c r="D2480" s="214">
        <v>1</v>
      </c>
      <c r="E2480" s="214">
        <v>0</v>
      </c>
    </row>
    <row r="2481" spans="2:5">
      <c r="B2481" s="218" t="s">
        <v>1358</v>
      </c>
      <c r="C2481" s="214">
        <v>11070175</v>
      </c>
      <c r="D2481" s="214">
        <v>1</v>
      </c>
      <c r="E2481" s="214">
        <v>0</v>
      </c>
    </row>
    <row r="2482" spans="2:5">
      <c r="B2482" s="217" t="s">
        <v>483</v>
      </c>
      <c r="C2482" s="214">
        <v>4317004</v>
      </c>
      <c r="D2482" s="214">
        <v>8271388.1500000004</v>
      </c>
      <c r="E2482" s="214">
        <v>1914479.54</v>
      </c>
    </row>
    <row r="2483" spans="2:5">
      <c r="B2483" s="218" t="s">
        <v>827</v>
      </c>
      <c r="C2483" s="214">
        <v>4317004</v>
      </c>
      <c r="D2483" s="214">
        <v>8271388.1500000004</v>
      </c>
      <c r="E2483" s="214">
        <v>1914479.54</v>
      </c>
    </row>
    <row r="2484" spans="2:5">
      <c r="B2484" s="217" t="s">
        <v>3958</v>
      </c>
      <c r="C2484" s="214">
        <v>6582165</v>
      </c>
      <c r="D2484" s="214">
        <v>3059394.79</v>
      </c>
      <c r="E2484" s="214">
        <v>2525818.94</v>
      </c>
    </row>
    <row r="2485" spans="2:5">
      <c r="B2485" s="218" t="s">
        <v>1359</v>
      </c>
      <c r="C2485" s="214">
        <v>6582165</v>
      </c>
      <c r="D2485" s="214">
        <v>3059394.79</v>
      </c>
      <c r="E2485" s="214">
        <v>2525818.94</v>
      </c>
    </row>
    <row r="2486" spans="2:5">
      <c r="B2486" s="217" t="s">
        <v>484</v>
      </c>
      <c r="C2486" s="214">
        <v>4317004</v>
      </c>
      <c r="D2486" s="214">
        <v>4881907.45</v>
      </c>
      <c r="E2486" s="214">
        <v>3272007.5</v>
      </c>
    </row>
    <row r="2487" spans="2:5">
      <c r="B2487" s="218" t="s">
        <v>828</v>
      </c>
      <c r="C2487" s="214">
        <v>4317004</v>
      </c>
      <c r="D2487" s="214">
        <v>4881907.45</v>
      </c>
      <c r="E2487" s="214">
        <v>3272007.5</v>
      </c>
    </row>
    <row r="2488" spans="2:5">
      <c r="B2488" s="217" t="s">
        <v>3957</v>
      </c>
      <c r="C2488" s="214">
        <v>12351078</v>
      </c>
      <c r="D2488" s="214">
        <v>14063957.720000001</v>
      </c>
      <c r="E2488" s="214">
        <v>14063956.720000001</v>
      </c>
    </row>
    <row r="2489" spans="2:5">
      <c r="B2489" s="218" t="s">
        <v>1054</v>
      </c>
      <c r="C2489" s="214">
        <v>12351078</v>
      </c>
      <c r="D2489" s="214">
        <v>14063957.720000001</v>
      </c>
      <c r="E2489" s="214">
        <v>14063956.720000001</v>
      </c>
    </row>
    <row r="2490" spans="2:5">
      <c r="B2490" s="217" t="s">
        <v>2718</v>
      </c>
      <c r="C2490" s="214">
        <v>6582165</v>
      </c>
      <c r="D2490" s="214">
        <v>1</v>
      </c>
      <c r="E2490" s="214">
        <v>0</v>
      </c>
    </row>
    <row r="2491" spans="2:5">
      <c r="B2491" s="218" t="s">
        <v>1360</v>
      </c>
      <c r="C2491" s="214">
        <v>6582165</v>
      </c>
      <c r="D2491" s="214">
        <v>1</v>
      </c>
      <c r="E2491" s="214">
        <v>0</v>
      </c>
    </row>
    <row r="2492" spans="2:5">
      <c r="B2492" s="217" t="s">
        <v>3956</v>
      </c>
      <c r="C2492" s="214">
        <v>0</v>
      </c>
      <c r="D2492" s="214">
        <v>1553863.8</v>
      </c>
      <c r="E2492" s="214">
        <v>1553863.8</v>
      </c>
    </row>
    <row r="2493" spans="2:5">
      <c r="B2493" s="218" t="s">
        <v>3626</v>
      </c>
      <c r="C2493" s="214">
        <v>0</v>
      </c>
      <c r="D2493" s="214">
        <v>1553863.8</v>
      </c>
      <c r="E2493" s="214">
        <v>1553863.8</v>
      </c>
    </row>
    <row r="2494" spans="2:5">
      <c r="B2494" s="217" t="s">
        <v>1361</v>
      </c>
      <c r="C2494" s="214">
        <v>6582165</v>
      </c>
      <c r="D2494" s="214">
        <v>1.79</v>
      </c>
      <c r="E2494" s="214">
        <v>0</v>
      </c>
    </row>
    <row r="2495" spans="2:5">
      <c r="B2495" s="218" t="s">
        <v>1362</v>
      </c>
      <c r="C2495" s="214">
        <v>6582165</v>
      </c>
      <c r="D2495" s="214">
        <v>1.79</v>
      </c>
      <c r="E2495" s="214">
        <v>0</v>
      </c>
    </row>
    <row r="2496" spans="2:5">
      <c r="B2496" s="217" t="s">
        <v>485</v>
      </c>
      <c r="C2496" s="214">
        <v>649163</v>
      </c>
      <c r="D2496" s="214">
        <v>1652343</v>
      </c>
      <c r="E2496" s="214">
        <v>0</v>
      </c>
    </row>
    <row r="2497" spans="2:5">
      <c r="B2497" s="218" t="s">
        <v>829</v>
      </c>
      <c r="C2497" s="214">
        <v>649163</v>
      </c>
      <c r="D2497" s="214">
        <v>1652343</v>
      </c>
      <c r="E2497" s="214">
        <v>0</v>
      </c>
    </row>
    <row r="2498" spans="2:5">
      <c r="B2498" s="217" t="s">
        <v>3208</v>
      </c>
      <c r="C2498" s="214">
        <v>0</v>
      </c>
      <c r="D2498" s="214">
        <v>990000</v>
      </c>
      <c r="E2498" s="214">
        <v>0</v>
      </c>
    </row>
    <row r="2499" spans="2:5">
      <c r="B2499" s="218" t="s">
        <v>3207</v>
      </c>
      <c r="C2499" s="214">
        <v>0</v>
      </c>
      <c r="D2499" s="214">
        <v>990000</v>
      </c>
      <c r="E2499" s="214">
        <v>0</v>
      </c>
    </row>
    <row r="2500" spans="2:5">
      <c r="B2500" s="217" t="s">
        <v>2646</v>
      </c>
      <c r="C2500" s="214">
        <v>19636158</v>
      </c>
      <c r="D2500" s="214">
        <v>13302703</v>
      </c>
      <c r="E2500" s="214">
        <v>8999999.4399999995</v>
      </c>
    </row>
    <row r="2501" spans="2:5">
      <c r="B2501" s="218" t="s">
        <v>2647</v>
      </c>
      <c r="C2501" s="214">
        <v>19636158</v>
      </c>
      <c r="D2501" s="214">
        <v>13302703</v>
      </c>
      <c r="E2501" s="214">
        <v>8999999.4399999995</v>
      </c>
    </row>
    <row r="2502" spans="2:5">
      <c r="B2502" s="217" t="s">
        <v>2648</v>
      </c>
      <c r="C2502" s="214">
        <v>72864945</v>
      </c>
      <c r="D2502" s="214">
        <v>192925256.54000002</v>
      </c>
      <c r="E2502" s="214">
        <v>61999934.609999999</v>
      </c>
    </row>
    <row r="2503" spans="2:5">
      <c r="B2503" s="218" t="s">
        <v>2649</v>
      </c>
      <c r="C2503" s="214">
        <v>72864945</v>
      </c>
      <c r="D2503" s="214">
        <v>192925256.54000002</v>
      </c>
      <c r="E2503" s="214">
        <v>61999934.609999999</v>
      </c>
    </row>
    <row r="2504" spans="2:5">
      <c r="B2504" s="217" t="s">
        <v>1930</v>
      </c>
      <c r="C2504" s="214">
        <v>8000000</v>
      </c>
      <c r="D2504" s="214">
        <v>8625646</v>
      </c>
      <c r="E2504" s="214">
        <v>8625644.9900000002</v>
      </c>
    </row>
    <row r="2505" spans="2:5">
      <c r="B2505" s="218" t="s">
        <v>1931</v>
      </c>
      <c r="C2505" s="214">
        <v>8000000</v>
      </c>
      <c r="D2505" s="214">
        <v>8625646</v>
      </c>
      <c r="E2505" s="214">
        <v>8625644.9900000002</v>
      </c>
    </row>
    <row r="2506" spans="2:5">
      <c r="B2506" s="217" t="s">
        <v>486</v>
      </c>
      <c r="C2506" s="214">
        <v>16000000</v>
      </c>
      <c r="D2506" s="214">
        <v>4000000</v>
      </c>
      <c r="E2506" s="214">
        <v>0</v>
      </c>
    </row>
    <row r="2507" spans="2:5">
      <c r="B2507" s="218" t="s">
        <v>830</v>
      </c>
      <c r="C2507" s="214">
        <v>16000000</v>
      </c>
      <c r="D2507" s="214">
        <v>4000000</v>
      </c>
      <c r="E2507" s="214">
        <v>0</v>
      </c>
    </row>
    <row r="2508" spans="2:5">
      <c r="B2508" s="217" t="s">
        <v>1445</v>
      </c>
      <c r="C2508" s="214">
        <v>4785373</v>
      </c>
      <c r="D2508" s="214">
        <v>1</v>
      </c>
      <c r="E2508" s="214">
        <v>0</v>
      </c>
    </row>
    <row r="2509" spans="2:5">
      <c r="B2509" s="218" t="s">
        <v>1446</v>
      </c>
      <c r="C2509" s="214">
        <v>4785373</v>
      </c>
      <c r="D2509" s="214">
        <v>1</v>
      </c>
      <c r="E2509" s="214">
        <v>0</v>
      </c>
    </row>
    <row r="2510" spans="2:5">
      <c r="B2510" s="217" t="s">
        <v>1447</v>
      </c>
      <c r="C2510" s="214">
        <v>6755494</v>
      </c>
      <c r="D2510" s="214">
        <v>1</v>
      </c>
      <c r="E2510" s="214">
        <v>0</v>
      </c>
    </row>
    <row r="2511" spans="2:5">
      <c r="B2511" s="218" t="s">
        <v>1448</v>
      </c>
      <c r="C2511" s="214">
        <v>6755494</v>
      </c>
      <c r="D2511" s="214">
        <v>1</v>
      </c>
      <c r="E2511" s="214">
        <v>0</v>
      </c>
    </row>
    <row r="2512" spans="2:5">
      <c r="B2512" s="217" t="s">
        <v>1449</v>
      </c>
      <c r="C2512" s="214">
        <v>6755494</v>
      </c>
      <c r="D2512" s="214">
        <v>1</v>
      </c>
      <c r="E2512" s="214">
        <v>0</v>
      </c>
    </row>
    <row r="2513" spans="2:5">
      <c r="B2513" s="218" t="s">
        <v>1450</v>
      </c>
      <c r="C2513" s="214">
        <v>6755494</v>
      </c>
      <c r="D2513" s="214">
        <v>1</v>
      </c>
      <c r="E2513" s="214">
        <v>0</v>
      </c>
    </row>
    <row r="2514" spans="2:5">
      <c r="B2514" s="217" t="s">
        <v>1451</v>
      </c>
      <c r="C2514" s="214">
        <v>4785373</v>
      </c>
      <c r="D2514" s="214">
        <v>1</v>
      </c>
      <c r="E2514" s="214">
        <v>0</v>
      </c>
    </row>
    <row r="2515" spans="2:5">
      <c r="B2515" s="218" t="s">
        <v>1452</v>
      </c>
      <c r="C2515" s="214">
        <v>4785373</v>
      </c>
      <c r="D2515" s="214">
        <v>1</v>
      </c>
      <c r="E2515" s="214">
        <v>0</v>
      </c>
    </row>
    <row r="2516" spans="2:5">
      <c r="B2516" s="217" t="s">
        <v>1453</v>
      </c>
      <c r="C2516" s="214">
        <v>6755494</v>
      </c>
      <c r="D2516" s="214">
        <v>1504804</v>
      </c>
      <c r="E2516" s="214">
        <v>1504802.82</v>
      </c>
    </row>
    <row r="2517" spans="2:5">
      <c r="B2517" s="218" t="s">
        <v>1454</v>
      </c>
      <c r="C2517" s="214">
        <v>6755494</v>
      </c>
      <c r="D2517" s="214">
        <v>1504804</v>
      </c>
      <c r="E2517" s="214">
        <v>1504802.82</v>
      </c>
    </row>
    <row r="2518" spans="2:5">
      <c r="B2518" s="217" t="s">
        <v>1455</v>
      </c>
      <c r="C2518" s="214">
        <v>4785373</v>
      </c>
      <c r="D2518" s="214">
        <v>1175316.6599999999</v>
      </c>
      <c r="E2518" s="214">
        <v>1175316.6599999999</v>
      </c>
    </row>
    <row r="2519" spans="2:5">
      <c r="B2519" s="218" t="s">
        <v>1456</v>
      </c>
      <c r="C2519" s="214">
        <v>4785373</v>
      </c>
      <c r="D2519" s="214">
        <v>1175316.6599999999</v>
      </c>
      <c r="E2519" s="214">
        <v>1175316.6599999999</v>
      </c>
    </row>
    <row r="2520" spans="2:5">
      <c r="B2520" s="217" t="s">
        <v>1457</v>
      </c>
      <c r="C2520" s="214">
        <v>11249055</v>
      </c>
      <c r="D2520" s="214">
        <v>2429694.39</v>
      </c>
      <c r="E2520" s="214">
        <v>2429693.39</v>
      </c>
    </row>
    <row r="2521" spans="2:5">
      <c r="B2521" s="218" t="s">
        <v>1458</v>
      </c>
      <c r="C2521" s="214">
        <v>11249055</v>
      </c>
      <c r="D2521" s="214">
        <v>2429694.39</v>
      </c>
      <c r="E2521" s="214">
        <v>2429693.39</v>
      </c>
    </row>
    <row r="2522" spans="2:5">
      <c r="B2522" s="217" t="s">
        <v>1691</v>
      </c>
      <c r="C2522" s="214">
        <v>4785373</v>
      </c>
      <c r="D2522" s="214">
        <v>1175317.6599999999</v>
      </c>
      <c r="E2522" s="214">
        <v>1175316.6599999999</v>
      </c>
    </row>
    <row r="2523" spans="2:5">
      <c r="B2523" s="218" t="s">
        <v>1692</v>
      </c>
      <c r="C2523" s="214">
        <v>4785373</v>
      </c>
      <c r="D2523" s="214">
        <v>1175317.6599999999</v>
      </c>
      <c r="E2523" s="214">
        <v>1175316.6599999999</v>
      </c>
    </row>
    <row r="2524" spans="2:5">
      <c r="B2524" s="217" t="s">
        <v>3955</v>
      </c>
      <c r="C2524" s="214">
        <v>6755494</v>
      </c>
      <c r="D2524" s="214">
        <v>1504904</v>
      </c>
      <c r="E2524" s="214">
        <v>1504802.81</v>
      </c>
    </row>
    <row r="2525" spans="2:5">
      <c r="B2525" s="218" t="s">
        <v>1693</v>
      </c>
      <c r="C2525" s="214">
        <v>6755494</v>
      </c>
      <c r="D2525" s="214">
        <v>1504904</v>
      </c>
      <c r="E2525" s="214">
        <v>1504802.81</v>
      </c>
    </row>
    <row r="2526" spans="2:5">
      <c r="B2526" s="217" t="s">
        <v>487</v>
      </c>
      <c r="C2526" s="214">
        <v>3466653</v>
      </c>
      <c r="D2526" s="214">
        <v>17234641.539999999</v>
      </c>
      <c r="E2526" s="214">
        <v>3895872.84</v>
      </c>
    </row>
    <row r="2527" spans="2:5">
      <c r="B2527" s="218" t="s">
        <v>831</v>
      </c>
      <c r="C2527" s="214">
        <v>3466653</v>
      </c>
      <c r="D2527" s="214">
        <v>17234641.539999999</v>
      </c>
      <c r="E2527" s="214">
        <v>3895872.84</v>
      </c>
    </row>
    <row r="2528" spans="2:5">
      <c r="B2528" s="217" t="s">
        <v>3954</v>
      </c>
      <c r="C2528" s="214">
        <v>6755494</v>
      </c>
      <c r="D2528" s="214">
        <v>1</v>
      </c>
      <c r="E2528" s="214">
        <v>0</v>
      </c>
    </row>
    <row r="2529" spans="2:5">
      <c r="B2529" s="218" t="s">
        <v>1694</v>
      </c>
      <c r="C2529" s="214">
        <v>6755494</v>
      </c>
      <c r="D2529" s="214">
        <v>1</v>
      </c>
      <c r="E2529" s="214">
        <v>0</v>
      </c>
    </row>
    <row r="2530" spans="2:5">
      <c r="B2530" s="217" t="s">
        <v>488</v>
      </c>
      <c r="C2530" s="214">
        <v>3907520</v>
      </c>
      <c r="D2530" s="214">
        <v>2722917</v>
      </c>
      <c r="E2530" s="214">
        <v>0</v>
      </c>
    </row>
    <row r="2531" spans="2:5">
      <c r="B2531" s="218" t="s">
        <v>832</v>
      </c>
      <c r="C2531" s="214">
        <v>3907520</v>
      </c>
      <c r="D2531" s="214">
        <v>2722917</v>
      </c>
      <c r="E2531" s="214">
        <v>0</v>
      </c>
    </row>
    <row r="2532" spans="2:5">
      <c r="B2532" s="217" t="s">
        <v>3953</v>
      </c>
      <c r="C2532" s="214">
        <v>1602705</v>
      </c>
      <c r="D2532" s="214">
        <v>6753522.8600000003</v>
      </c>
      <c r="E2532" s="214">
        <v>3438719.82</v>
      </c>
    </row>
    <row r="2533" spans="2:5">
      <c r="B2533" s="218" t="s">
        <v>833</v>
      </c>
      <c r="C2533" s="214">
        <v>1602705</v>
      </c>
      <c r="D2533" s="214">
        <v>6753522.8600000003</v>
      </c>
      <c r="E2533" s="214">
        <v>3438719.82</v>
      </c>
    </row>
    <row r="2534" spans="2:5">
      <c r="B2534" s="217" t="s">
        <v>1695</v>
      </c>
      <c r="C2534" s="214">
        <v>4785373</v>
      </c>
      <c r="D2534" s="214">
        <v>1</v>
      </c>
      <c r="E2534" s="214">
        <v>0</v>
      </c>
    </row>
    <row r="2535" spans="2:5">
      <c r="B2535" s="218" t="s">
        <v>1696</v>
      </c>
      <c r="C2535" s="214">
        <v>4785373</v>
      </c>
      <c r="D2535" s="214">
        <v>1</v>
      </c>
      <c r="E2535" s="214">
        <v>0</v>
      </c>
    </row>
    <row r="2536" spans="2:5">
      <c r="B2536" s="217" t="s">
        <v>3952</v>
      </c>
      <c r="C2536" s="214">
        <v>6755494</v>
      </c>
      <c r="D2536" s="214">
        <v>17624170</v>
      </c>
      <c r="E2536" s="214">
        <v>11678840.99</v>
      </c>
    </row>
    <row r="2537" spans="2:5">
      <c r="B2537" s="218" t="s">
        <v>3178</v>
      </c>
      <c r="C2537" s="214">
        <v>0</v>
      </c>
      <c r="D2537" s="214">
        <v>17624169</v>
      </c>
      <c r="E2537" s="214">
        <v>11678840.99</v>
      </c>
    </row>
    <row r="2538" spans="2:5">
      <c r="B2538" s="218" t="s">
        <v>1697</v>
      </c>
      <c r="C2538" s="214">
        <v>6755494</v>
      </c>
      <c r="D2538" s="214">
        <v>1</v>
      </c>
      <c r="E2538" s="214">
        <v>0</v>
      </c>
    </row>
    <row r="2539" spans="2:5">
      <c r="B2539" s="217" t="s">
        <v>3951</v>
      </c>
      <c r="C2539" s="214">
        <v>0</v>
      </c>
      <c r="D2539" s="214">
        <v>9521418</v>
      </c>
      <c r="E2539" s="214">
        <v>0</v>
      </c>
    </row>
    <row r="2540" spans="2:5">
      <c r="B2540" s="218" t="s">
        <v>3673</v>
      </c>
      <c r="C2540" s="214">
        <v>0</v>
      </c>
      <c r="D2540" s="214">
        <v>9521418</v>
      </c>
      <c r="E2540" s="214">
        <v>0</v>
      </c>
    </row>
    <row r="2541" spans="2:5">
      <c r="B2541" s="217" t="s">
        <v>3950</v>
      </c>
      <c r="C2541" s="214">
        <v>4785373</v>
      </c>
      <c r="D2541" s="214">
        <v>1</v>
      </c>
      <c r="E2541" s="214">
        <v>0</v>
      </c>
    </row>
    <row r="2542" spans="2:5">
      <c r="B2542" s="218" t="s">
        <v>1698</v>
      </c>
      <c r="C2542" s="214">
        <v>4785373</v>
      </c>
      <c r="D2542" s="214">
        <v>1</v>
      </c>
      <c r="E2542" s="214">
        <v>0</v>
      </c>
    </row>
    <row r="2543" spans="2:5">
      <c r="B2543" s="217" t="s">
        <v>489</v>
      </c>
      <c r="C2543" s="214">
        <v>3612275</v>
      </c>
      <c r="D2543" s="214">
        <v>27619179.530000001</v>
      </c>
      <c r="E2543" s="214">
        <v>3142313.61</v>
      </c>
    </row>
    <row r="2544" spans="2:5">
      <c r="B2544" s="218" t="s">
        <v>834</v>
      </c>
      <c r="C2544" s="214">
        <v>3612275</v>
      </c>
      <c r="D2544" s="214">
        <v>27619179.530000001</v>
      </c>
      <c r="E2544" s="214">
        <v>3142313.61</v>
      </c>
    </row>
    <row r="2545" spans="2:5">
      <c r="B2545" s="217" t="s">
        <v>1699</v>
      </c>
      <c r="C2545" s="214">
        <v>4785373</v>
      </c>
      <c r="D2545" s="214">
        <v>1</v>
      </c>
      <c r="E2545" s="214">
        <v>0</v>
      </c>
    </row>
    <row r="2546" spans="2:5">
      <c r="B2546" s="218" t="s">
        <v>1700</v>
      </c>
      <c r="C2546" s="214">
        <v>4785373</v>
      </c>
      <c r="D2546" s="214">
        <v>1</v>
      </c>
      <c r="E2546" s="214">
        <v>0</v>
      </c>
    </row>
    <row r="2547" spans="2:5">
      <c r="B2547" s="217" t="s">
        <v>1701</v>
      </c>
      <c r="C2547" s="214">
        <v>11249055</v>
      </c>
      <c r="D2547" s="214">
        <v>4173255</v>
      </c>
      <c r="E2547" s="214">
        <v>4080026.92</v>
      </c>
    </row>
    <row r="2548" spans="2:5">
      <c r="B2548" s="218" t="s">
        <v>1702</v>
      </c>
      <c r="C2548" s="214">
        <v>11249055</v>
      </c>
      <c r="D2548" s="214">
        <v>4173255</v>
      </c>
      <c r="E2548" s="214">
        <v>4080026.92</v>
      </c>
    </row>
    <row r="2549" spans="2:5">
      <c r="B2549" s="217" t="s">
        <v>1703</v>
      </c>
      <c r="C2549" s="214">
        <v>4785373</v>
      </c>
      <c r="D2549" s="214">
        <v>3033723</v>
      </c>
      <c r="E2549" s="214">
        <v>1707375.75</v>
      </c>
    </row>
    <row r="2550" spans="2:5">
      <c r="B2550" s="218" t="s">
        <v>1704</v>
      </c>
      <c r="C2550" s="214">
        <v>4785373</v>
      </c>
      <c r="D2550" s="214">
        <v>3033723</v>
      </c>
      <c r="E2550" s="214">
        <v>1707375.75</v>
      </c>
    </row>
    <row r="2551" spans="2:5">
      <c r="B2551" s="217" t="s">
        <v>1705</v>
      </c>
      <c r="C2551" s="214">
        <v>4785373</v>
      </c>
      <c r="D2551" s="214">
        <v>1</v>
      </c>
      <c r="E2551" s="214">
        <v>0</v>
      </c>
    </row>
    <row r="2552" spans="2:5">
      <c r="B2552" s="218" t="s">
        <v>1706</v>
      </c>
      <c r="C2552" s="214">
        <v>4785373</v>
      </c>
      <c r="D2552" s="214">
        <v>1</v>
      </c>
      <c r="E2552" s="214">
        <v>0</v>
      </c>
    </row>
    <row r="2553" spans="2:5">
      <c r="B2553" s="217" t="s">
        <v>1707</v>
      </c>
      <c r="C2553" s="214">
        <v>4785373</v>
      </c>
      <c r="D2553" s="214">
        <v>3033723</v>
      </c>
      <c r="E2553" s="214">
        <v>1709974.14</v>
      </c>
    </row>
    <row r="2554" spans="2:5">
      <c r="B2554" s="218" t="s">
        <v>1708</v>
      </c>
      <c r="C2554" s="214">
        <v>4785373</v>
      </c>
      <c r="D2554" s="214">
        <v>3033723</v>
      </c>
      <c r="E2554" s="214">
        <v>1709974.14</v>
      </c>
    </row>
    <row r="2555" spans="2:5">
      <c r="B2555" s="217" t="s">
        <v>1709</v>
      </c>
      <c r="C2555" s="214">
        <v>4785373</v>
      </c>
      <c r="D2555" s="214">
        <v>3033723</v>
      </c>
      <c r="E2555" s="214">
        <v>1072855.73</v>
      </c>
    </row>
    <row r="2556" spans="2:5">
      <c r="B2556" s="218" t="s">
        <v>1710</v>
      </c>
      <c r="C2556" s="214">
        <v>4785373</v>
      </c>
      <c r="D2556" s="214">
        <v>3033723</v>
      </c>
      <c r="E2556" s="214">
        <v>1072855.73</v>
      </c>
    </row>
    <row r="2557" spans="2:5">
      <c r="B2557" s="217" t="s">
        <v>3949</v>
      </c>
      <c r="C2557" s="214">
        <v>0</v>
      </c>
      <c r="D2557" s="214">
        <v>27420000</v>
      </c>
      <c r="E2557" s="214">
        <v>17987358.02</v>
      </c>
    </row>
    <row r="2558" spans="2:5">
      <c r="B2558" s="218" t="s">
        <v>3672</v>
      </c>
      <c r="C2558" s="214">
        <v>0</v>
      </c>
      <c r="D2558" s="214">
        <v>27420000</v>
      </c>
      <c r="E2558" s="214">
        <v>17987358.02</v>
      </c>
    </row>
    <row r="2559" spans="2:5">
      <c r="B2559" s="217" t="s">
        <v>1711</v>
      </c>
      <c r="C2559" s="214">
        <v>4785373</v>
      </c>
      <c r="D2559" s="214">
        <v>1015399.06</v>
      </c>
      <c r="E2559" s="214">
        <v>1015397.22</v>
      </c>
    </row>
    <row r="2560" spans="2:5">
      <c r="B2560" s="218" t="s">
        <v>1712</v>
      </c>
      <c r="C2560" s="214">
        <v>4785373</v>
      </c>
      <c r="D2560" s="214">
        <v>1015399.06</v>
      </c>
      <c r="E2560" s="214">
        <v>1015397.22</v>
      </c>
    </row>
    <row r="2561" spans="2:5">
      <c r="B2561" s="217" t="s">
        <v>3948</v>
      </c>
      <c r="C2561" s="214">
        <v>23298750</v>
      </c>
      <c r="D2561" s="214">
        <v>15144187</v>
      </c>
      <c r="E2561" s="214">
        <v>7000000</v>
      </c>
    </row>
    <row r="2562" spans="2:5">
      <c r="B2562" s="218" t="s">
        <v>2993</v>
      </c>
      <c r="C2562" s="214">
        <v>23298750</v>
      </c>
      <c r="D2562" s="214">
        <v>15144187</v>
      </c>
      <c r="E2562" s="214">
        <v>7000000</v>
      </c>
    </row>
    <row r="2563" spans="2:5">
      <c r="B2563" s="217" t="s">
        <v>1713</v>
      </c>
      <c r="C2563" s="214">
        <v>6755494</v>
      </c>
      <c r="D2563" s="214">
        <v>1414108.52</v>
      </c>
      <c r="E2563" s="214">
        <v>1414107.5</v>
      </c>
    </row>
    <row r="2564" spans="2:5">
      <c r="B2564" s="218" t="s">
        <v>1714</v>
      </c>
      <c r="C2564" s="214">
        <v>6755494</v>
      </c>
      <c r="D2564" s="214">
        <v>1414108.52</v>
      </c>
      <c r="E2564" s="214">
        <v>1414107.5</v>
      </c>
    </row>
    <row r="2565" spans="2:5">
      <c r="B2565" s="217" t="s">
        <v>3947</v>
      </c>
      <c r="C2565" s="214">
        <v>12343709</v>
      </c>
      <c r="D2565" s="214">
        <v>4023411</v>
      </c>
      <c r="E2565" s="214">
        <v>0</v>
      </c>
    </row>
    <row r="2566" spans="2:5">
      <c r="B2566" s="218" t="s">
        <v>2773</v>
      </c>
      <c r="C2566" s="214">
        <v>12343709</v>
      </c>
      <c r="D2566" s="214">
        <v>4023411</v>
      </c>
      <c r="E2566" s="214">
        <v>0</v>
      </c>
    </row>
    <row r="2567" spans="2:5">
      <c r="B2567" s="217" t="s">
        <v>1715</v>
      </c>
      <c r="C2567" s="214">
        <v>4785373</v>
      </c>
      <c r="D2567" s="214">
        <v>1013280.65</v>
      </c>
      <c r="E2567" s="214">
        <v>1013279.33</v>
      </c>
    </row>
    <row r="2568" spans="2:5">
      <c r="B2568" s="218" t="s">
        <v>1716</v>
      </c>
      <c r="C2568" s="214">
        <v>4785373</v>
      </c>
      <c r="D2568" s="214">
        <v>1013280.65</v>
      </c>
      <c r="E2568" s="214">
        <v>1013279.33</v>
      </c>
    </row>
    <row r="2569" spans="2:5">
      <c r="B2569" s="217" t="s">
        <v>1717</v>
      </c>
      <c r="C2569" s="214">
        <v>4785373</v>
      </c>
      <c r="D2569" s="214">
        <v>1413658.52</v>
      </c>
      <c r="E2569" s="214">
        <v>1413657.5</v>
      </c>
    </row>
    <row r="2570" spans="2:5">
      <c r="B2570" s="218" t="s">
        <v>1718</v>
      </c>
      <c r="C2570" s="214">
        <v>4785373</v>
      </c>
      <c r="D2570" s="214">
        <v>1413658.52</v>
      </c>
      <c r="E2570" s="214">
        <v>1413657.5</v>
      </c>
    </row>
    <row r="2571" spans="2:5">
      <c r="B2571" s="217" t="s">
        <v>1719</v>
      </c>
      <c r="C2571" s="214">
        <v>6755494</v>
      </c>
      <c r="D2571" s="214">
        <v>7068287.5199999996</v>
      </c>
      <c r="E2571" s="214">
        <v>1413657.5</v>
      </c>
    </row>
    <row r="2572" spans="2:5">
      <c r="B2572" s="218" t="s">
        <v>1720</v>
      </c>
      <c r="C2572" s="214">
        <v>6755494</v>
      </c>
      <c r="D2572" s="214">
        <v>7068287.5199999996</v>
      </c>
      <c r="E2572" s="214">
        <v>1413657.5</v>
      </c>
    </row>
    <row r="2573" spans="2:5">
      <c r="B2573" s="217" t="s">
        <v>1721</v>
      </c>
      <c r="C2573" s="214">
        <v>6755494</v>
      </c>
      <c r="D2573" s="214">
        <v>1</v>
      </c>
      <c r="E2573" s="214">
        <v>0</v>
      </c>
    </row>
    <row r="2574" spans="2:5">
      <c r="B2574" s="218" t="s">
        <v>1722</v>
      </c>
      <c r="C2574" s="214">
        <v>6755494</v>
      </c>
      <c r="D2574" s="214">
        <v>1</v>
      </c>
      <c r="E2574" s="214">
        <v>0</v>
      </c>
    </row>
    <row r="2575" spans="2:5">
      <c r="B2575" s="217" t="s">
        <v>1723</v>
      </c>
      <c r="C2575" s="214">
        <v>11249055</v>
      </c>
      <c r="D2575" s="214">
        <v>1</v>
      </c>
      <c r="E2575" s="214">
        <v>0</v>
      </c>
    </row>
    <row r="2576" spans="2:5">
      <c r="B2576" s="218" t="s">
        <v>1724</v>
      </c>
      <c r="C2576" s="214">
        <v>11249055</v>
      </c>
      <c r="D2576" s="214">
        <v>1</v>
      </c>
      <c r="E2576" s="214">
        <v>0</v>
      </c>
    </row>
    <row r="2577" spans="2:5">
      <c r="B2577" s="217" t="s">
        <v>3946</v>
      </c>
      <c r="C2577" s="214">
        <v>2356658</v>
      </c>
      <c r="D2577" s="214">
        <v>12220475.17</v>
      </c>
      <c r="E2577" s="214">
        <v>9863817.1699999999</v>
      </c>
    </row>
    <row r="2578" spans="2:5">
      <c r="B2578" s="218" t="s">
        <v>2994</v>
      </c>
      <c r="C2578" s="214">
        <v>2356658</v>
      </c>
      <c r="D2578" s="214">
        <v>12220475.17</v>
      </c>
      <c r="E2578" s="214">
        <v>9863817.1699999999</v>
      </c>
    </row>
    <row r="2579" spans="2:5">
      <c r="B2579" s="217" t="s">
        <v>1725</v>
      </c>
      <c r="C2579" s="214">
        <v>4785373</v>
      </c>
      <c r="D2579" s="214">
        <v>1</v>
      </c>
      <c r="E2579" s="214">
        <v>0</v>
      </c>
    </row>
    <row r="2580" spans="2:5">
      <c r="B2580" s="218" t="s">
        <v>1726</v>
      </c>
      <c r="C2580" s="214">
        <v>4785373</v>
      </c>
      <c r="D2580" s="214">
        <v>1</v>
      </c>
      <c r="E2580" s="214">
        <v>0</v>
      </c>
    </row>
    <row r="2581" spans="2:5">
      <c r="B2581" s="217" t="s">
        <v>1727</v>
      </c>
      <c r="C2581" s="214">
        <v>4785373</v>
      </c>
      <c r="D2581" s="214">
        <v>1</v>
      </c>
      <c r="E2581" s="214">
        <v>0</v>
      </c>
    </row>
    <row r="2582" spans="2:5">
      <c r="B2582" s="218" t="s">
        <v>1728</v>
      </c>
      <c r="C2582" s="214">
        <v>4785373</v>
      </c>
      <c r="D2582" s="214">
        <v>1</v>
      </c>
      <c r="E2582" s="214">
        <v>0</v>
      </c>
    </row>
    <row r="2583" spans="2:5">
      <c r="B2583" s="217" t="s">
        <v>1729</v>
      </c>
      <c r="C2583" s="214">
        <v>6755494</v>
      </c>
      <c r="D2583" s="214">
        <v>1</v>
      </c>
      <c r="E2583" s="214">
        <v>0</v>
      </c>
    </row>
    <row r="2584" spans="2:5">
      <c r="B2584" s="218" t="s">
        <v>1730</v>
      </c>
      <c r="C2584" s="214">
        <v>6755494</v>
      </c>
      <c r="D2584" s="214">
        <v>1</v>
      </c>
      <c r="E2584" s="214">
        <v>0</v>
      </c>
    </row>
    <row r="2585" spans="2:5">
      <c r="B2585" s="217" t="s">
        <v>3945</v>
      </c>
      <c r="C2585" s="214">
        <v>6755494</v>
      </c>
      <c r="D2585" s="214">
        <v>1</v>
      </c>
      <c r="E2585" s="214">
        <v>0</v>
      </c>
    </row>
    <row r="2586" spans="2:5">
      <c r="B2586" s="218" t="s">
        <v>1731</v>
      </c>
      <c r="C2586" s="214">
        <v>6755494</v>
      </c>
      <c r="D2586" s="214">
        <v>1</v>
      </c>
      <c r="E2586" s="214">
        <v>0</v>
      </c>
    </row>
    <row r="2587" spans="2:5">
      <c r="B2587" s="217" t="s">
        <v>490</v>
      </c>
      <c r="C2587" s="214">
        <v>15235929</v>
      </c>
      <c r="D2587" s="214">
        <v>5109331</v>
      </c>
      <c r="E2587" s="214">
        <v>5109326.17</v>
      </c>
    </row>
    <row r="2588" spans="2:5">
      <c r="B2588" s="218" t="s">
        <v>835</v>
      </c>
      <c r="C2588" s="214">
        <v>15235929</v>
      </c>
      <c r="D2588" s="214">
        <v>5109331</v>
      </c>
      <c r="E2588" s="214">
        <v>5109326.17</v>
      </c>
    </row>
    <row r="2589" spans="2:5">
      <c r="B2589" s="217" t="s">
        <v>3944</v>
      </c>
      <c r="C2589" s="214">
        <v>62404864</v>
      </c>
      <c r="D2589" s="214">
        <v>56861159</v>
      </c>
      <c r="E2589" s="214">
        <v>27260811.030000001</v>
      </c>
    </row>
    <row r="2590" spans="2:5">
      <c r="B2590" s="218" t="s">
        <v>836</v>
      </c>
      <c r="C2590" s="214">
        <v>62404864</v>
      </c>
      <c r="D2590" s="214">
        <v>56861159</v>
      </c>
      <c r="E2590" s="214">
        <v>27260811.030000001</v>
      </c>
    </row>
    <row r="2591" spans="2:5">
      <c r="B2591" s="217" t="s">
        <v>1732</v>
      </c>
      <c r="C2591" s="214">
        <v>6755494</v>
      </c>
      <c r="D2591" s="214">
        <v>1</v>
      </c>
      <c r="E2591" s="214">
        <v>0</v>
      </c>
    </row>
    <row r="2592" spans="2:5">
      <c r="B2592" s="218" t="s">
        <v>1733</v>
      </c>
      <c r="C2592" s="214">
        <v>6755494</v>
      </c>
      <c r="D2592" s="214">
        <v>1</v>
      </c>
      <c r="E2592" s="214">
        <v>0</v>
      </c>
    </row>
    <row r="2593" spans="2:5">
      <c r="B2593" s="217" t="s">
        <v>3943</v>
      </c>
      <c r="C2593" s="214">
        <v>4785373</v>
      </c>
      <c r="D2593" s="214">
        <v>1</v>
      </c>
      <c r="E2593" s="214">
        <v>0</v>
      </c>
    </row>
    <row r="2594" spans="2:5">
      <c r="B2594" s="218" t="s">
        <v>1734</v>
      </c>
      <c r="C2594" s="214">
        <v>4785373</v>
      </c>
      <c r="D2594" s="214">
        <v>1</v>
      </c>
      <c r="E2594" s="214">
        <v>0</v>
      </c>
    </row>
    <row r="2595" spans="2:5">
      <c r="B2595" s="217" t="s">
        <v>491</v>
      </c>
      <c r="C2595" s="214">
        <v>6686174</v>
      </c>
      <c r="D2595" s="214">
        <v>10476958.199999999</v>
      </c>
      <c r="E2595" s="214">
        <v>8381565.7599999998</v>
      </c>
    </row>
    <row r="2596" spans="2:5">
      <c r="B2596" s="218" t="s">
        <v>837</v>
      </c>
      <c r="C2596" s="214">
        <v>6686174</v>
      </c>
      <c r="D2596" s="214">
        <v>10476958.199999999</v>
      </c>
      <c r="E2596" s="214">
        <v>8381565.7599999998</v>
      </c>
    </row>
    <row r="2597" spans="2:5">
      <c r="B2597" s="217" t="s">
        <v>3449</v>
      </c>
      <c r="C2597" s="214">
        <v>0</v>
      </c>
      <c r="D2597" s="214">
        <v>1337078.69</v>
      </c>
      <c r="E2597" s="214">
        <v>0</v>
      </c>
    </row>
    <row r="2598" spans="2:5">
      <c r="B2598" s="218" t="s">
        <v>3448</v>
      </c>
      <c r="C2598" s="214">
        <v>0</v>
      </c>
      <c r="D2598" s="214">
        <v>1337078.69</v>
      </c>
      <c r="E2598" s="214">
        <v>0</v>
      </c>
    </row>
    <row r="2599" spans="2:5">
      <c r="B2599" s="217" t="s">
        <v>3447</v>
      </c>
      <c r="C2599" s="214">
        <v>0</v>
      </c>
      <c r="D2599" s="214">
        <v>1337078.69</v>
      </c>
      <c r="E2599" s="214">
        <v>0</v>
      </c>
    </row>
    <row r="2600" spans="2:5">
      <c r="B2600" s="218" t="s">
        <v>3446</v>
      </c>
      <c r="C2600" s="214">
        <v>0</v>
      </c>
      <c r="D2600" s="214">
        <v>1337078.69</v>
      </c>
      <c r="E2600" s="214">
        <v>0</v>
      </c>
    </row>
    <row r="2601" spans="2:5">
      <c r="B2601" s="217" t="s">
        <v>3445</v>
      </c>
      <c r="C2601" s="214">
        <v>0</v>
      </c>
      <c r="D2601" s="214">
        <v>1337078.69</v>
      </c>
      <c r="E2601" s="214">
        <v>0</v>
      </c>
    </row>
    <row r="2602" spans="2:5">
      <c r="B2602" s="218" t="s">
        <v>3444</v>
      </c>
      <c r="C2602" s="214">
        <v>0</v>
      </c>
      <c r="D2602" s="214">
        <v>1337078.69</v>
      </c>
      <c r="E2602" s="214">
        <v>0</v>
      </c>
    </row>
    <row r="2603" spans="2:5">
      <c r="B2603" s="217" t="s">
        <v>3443</v>
      </c>
      <c r="C2603" s="214">
        <v>0</v>
      </c>
      <c r="D2603" s="214">
        <v>1882522.53</v>
      </c>
      <c r="E2603" s="214">
        <v>0</v>
      </c>
    </row>
    <row r="2604" spans="2:5">
      <c r="B2604" s="218" t="s">
        <v>3442</v>
      </c>
      <c r="C2604" s="214">
        <v>0</v>
      </c>
      <c r="D2604" s="214">
        <v>1882522.53</v>
      </c>
      <c r="E2604" s="214">
        <v>0</v>
      </c>
    </row>
    <row r="2605" spans="2:5">
      <c r="B2605" s="217" t="s">
        <v>3441</v>
      </c>
      <c r="C2605" s="214">
        <v>0</v>
      </c>
      <c r="D2605" s="214">
        <v>1337078.69</v>
      </c>
      <c r="E2605" s="214">
        <v>0</v>
      </c>
    </row>
    <row r="2606" spans="2:5">
      <c r="B2606" s="218" t="s">
        <v>3440</v>
      </c>
      <c r="C2606" s="214">
        <v>0</v>
      </c>
      <c r="D2606" s="214">
        <v>1337078.69</v>
      </c>
      <c r="E2606" s="214">
        <v>0</v>
      </c>
    </row>
    <row r="2607" spans="2:5">
      <c r="B2607" s="217" t="s">
        <v>3942</v>
      </c>
      <c r="C2607" s="214">
        <v>0</v>
      </c>
      <c r="D2607" s="214">
        <v>1337078.69</v>
      </c>
      <c r="E2607" s="214">
        <v>0</v>
      </c>
    </row>
    <row r="2608" spans="2:5">
      <c r="B2608" s="218" t="s">
        <v>3439</v>
      </c>
      <c r="C2608" s="214">
        <v>0</v>
      </c>
      <c r="D2608" s="214">
        <v>1337078.69</v>
      </c>
      <c r="E2608" s="214">
        <v>0</v>
      </c>
    </row>
    <row r="2609" spans="2:5">
      <c r="B2609" s="217" t="s">
        <v>492</v>
      </c>
      <c r="C2609" s="214">
        <v>22924842</v>
      </c>
      <c r="D2609" s="214">
        <v>3924842</v>
      </c>
      <c r="E2609" s="214">
        <v>0</v>
      </c>
    </row>
    <row r="2610" spans="2:5">
      <c r="B2610" s="218" t="s">
        <v>838</v>
      </c>
      <c r="C2610" s="214">
        <v>22924842</v>
      </c>
      <c r="D2610" s="214">
        <v>3924842</v>
      </c>
      <c r="E2610" s="214">
        <v>0</v>
      </c>
    </row>
    <row r="2611" spans="2:5">
      <c r="B2611" s="217" t="s">
        <v>3438</v>
      </c>
      <c r="C2611" s="214">
        <v>0</v>
      </c>
      <c r="D2611" s="214">
        <v>1337078.69</v>
      </c>
      <c r="E2611" s="214">
        <v>0</v>
      </c>
    </row>
    <row r="2612" spans="2:5">
      <c r="B2612" s="218" t="s">
        <v>3437</v>
      </c>
      <c r="C2612" s="214">
        <v>0</v>
      </c>
      <c r="D2612" s="214">
        <v>1337078.69</v>
      </c>
      <c r="E2612" s="214">
        <v>0</v>
      </c>
    </row>
    <row r="2613" spans="2:5">
      <c r="B2613" s="217" t="s">
        <v>3436</v>
      </c>
      <c r="C2613" s="214">
        <v>0</v>
      </c>
      <c r="D2613" s="214">
        <v>1337078.69</v>
      </c>
      <c r="E2613" s="214">
        <v>0</v>
      </c>
    </row>
    <row r="2614" spans="2:5">
      <c r="B2614" s="218" t="s">
        <v>3435</v>
      </c>
      <c r="C2614" s="214">
        <v>0</v>
      </c>
      <c r="D2614" s="214">
        <v>1337078.69</v>
      </c>
      <c r="E2614" s="214">
        <v>0</v>
      </c>
    </row>
    <row r="2615" spans="2:5">
      <c r="B2615" s="217" t="s">
        <v>3941</v>
      </c>
      <c r="C2615" s="214">
        <v>0</v>
      </c>
      <c r="D2615" s="214">
        <v>1882522.53</v>
      </c>
      <c r="E2615" s="214">
        <v>0</v>
      </c>
    </row>
    <row r="2616" spans="2:5">
      <c r="B2616" s="218" t="s">
        <v>3434</v>
      </c>
      <c r="C2616" s="214">
        <v>0</v>
      </c>
      <c r="D2616" s="214">
        <v>1882522.53</v>
      </c>
      <c r="E2616" s="214">
        <v>0</v>
      </c>
    </row>
    <row r="2617" spans="2:5">
      <c r="B2617" s="217" t="s">
        <v>1091</v>
      </c>
      <c r="C2617" s="214">
        <v>16522568</v>
      </c>
      <c r="D2617" s="214">
        <v>12793740</v>
      </c>
      <c r="E2617" s="214">
        <v>12793738.01</v>
      </c>
    </row>
    <row r="2618" spans="2:5">
      <c r="B2618" s="218" t="s">
        <v>1092</v>
      </c>
      <c r="C2618" s="214">
        <v>16522568</v>
      </c>
      <c r="D2618" s="214">
        <v>12793740</v>
      </c>
      <c r="E2618" s="214">
        <v>12793738.01</v>
      </c>
    </row>
    <row r="2619" spans="2:5">
      <c r="B2619" s="217" t="s">
        <v>3433</v>
      </c>
      <c r="C2619" s="214">
        <v>0</v>
      </c>
      <c r="D2619" s="214">
        <v>1337078.69</v>
      </c>
      <c r="E2619" s="214">
        <v>0</v>
      </c>
    </row>
    <row r="2620" spans="2:5">
      <c r="B2620" s="218" t="s">
        <v>3432</v>
      </c>
      <c r="C2620" s="214">
        <v>0</v>
      </c>
      <c r="D2620" s="214">
        <v>1337078.69</v>
      </c>
      <c r="E2620" s="214">
        <v>0</v>
      </c>
    </row>
    <row r="2621" spans="2:5">
      <c r="B2621" s="217" t="s">
        <v>3431</v>
      </c>
      <c r="C2621" s="214">
        <v>0</v>
      </c>
      <c r="D2621" s="214">
        <v>1337078.69</v>
      </c>
      <c r="E2621" s="214">
        <v>0</v>
      </c>
    </row>
    <row r="2622" spans="2:5">
      <c r="B2622" s="218" t="s">
        <v>3430</v>
      </c>
      <c r="C2622" s="214">
        <v>0</v>
      </c>
      <c r="D2622" s="214">
        <v>1337078.69</v>
      </c>
      <c r="E2622" s="214">
        <v>0</v>
      </c>
    </row>
    <row r="2623" spans="2:5">
      <c r="B2623" s="217" t="s">
        <v>3429</v>
      </c>
      <c r="C2623" s="214">
        <v>0</v>
      </c>
      <c r="D2623" s="214">
        <v>3125466.19</v>
      </c>
      <c r="E2623" s="214">
        <v>0</v>
      </c>
    </row>
    <row r="2624" spans="2:5">
      <c r="B2624" s="218" t="s">
        <v>3428</v>
      </c>
      <c r="C2624" s="214">
        <v>0</v>
      </c>
      <c r="D2624" s="214">
        <v>3125466.19</v>
      </c>
      <c r="E2624" s="214">
        <v>0</v>
      </c>
    </row>
    <row r="2625" spans="2:5">
      <c r="B2625" s="217" t="s">
        <v>3427</v>
      </c>
      <c r="C2625" s="214">
        <v>0</v>
      </c>
      <c r="D2625" s="214">
        <v>1882522.53</v>
      </c>
      <c r="E2625" s="214">
        <v>0</v>
      </c>
    </row>
    <row r="2626" spans="2:5">
      <c r="B2626" s="218" t="s">
        <v>3426</v>
      </c>
      <c r="C2626" s="214">
        <v>0</v>
      </c>
      <c r="D2626" s="214">
        <v>1882522.53</v>
      </c>
      <c r="E2626" s="214">
        <v>0</v>
      </c>
    </row>
    <row r="2627" spans="2:5">
      <c r="B2627" s="217" t="s">
        <v>3123</v>
      </c>
      <c r="C2627" s="214">
        <v>0</v>
      </c>
      <c r="D2627" s="214">
        <v>6462001</v>
      </c>
      <c r="E2627" s="214">
        <v>0</v>
      </c>
    </row>
    <row r="2628" spans="2:5">
      <c r="B2628" s="218" t="s">
        <v>3124</v>
      </c>
      <c r="C2628" s="214">
        <v>0</v>
      </c>
      <c r="D2628" s="214">
        <v>6462001</v>
      </c>
      <c r="E2628" s="214">
        <v>0</v>
      </c>
    </row>
    <row r="2629" spans="2:5">
      <c r="B2629" s="217" t="s">
        <v>493</v>
      </c>
      <c r="C2629" s="214">
        <v>2625310</v>
      </c>
      <c r="D2629" s="214">
        <v>5728942.1799999997</v>
      </c>
      <c r="E2629" s="214">
        <v>732589.36</v>
      </c>
    </row>
    <row r="2630" spans="2:5">
      <c r="B2630" s="218" t="s">
        <v>839</v>
      </c>
      <c r="C2630" s="214">
        <v>2625310</v>
      </c>
      <c r="D2630" s="214">
        <v>5728942.1799999997</v>
      </c>
      <c r="E2630" s="214">
        <v>732589.36</v>
      </c>
    </row>
    <row r="2631" spans="2:5">
      <c r="B2631" s="217" t="s">
        <v>3940</v>
      </c>
      <c r="C2631" s="214">
        <v>0</v>
      </c>
      <c r="D2631" s="214">
        <v>6462000</v>
      </c>
      <c r="E2631" s="214">
        <v>0</v>
      </c>
    </row>
    <row r="2632" spans="2:5">
      <c r="B2632" s="218" t="s">
        <v>3125</v>
      </c>
      <c r="C2632" s="214">
        <v>0</v>
      </c>
      <c r="D2632" s="214">
        <v>6462000</v>
      </c>
      <c r="E2632" s="214">
        <v>0</v>
      </c>
    </row>
    <row r="2633" spans="2:5">
      <c r="B2633" s="217" t="s">
        <v>494</v>
      </c>
      <c r="C2633" s="214">
        <v>2625310</v>
      </c>
      <c r="D2633" s="214">
        <v>1625310</v>
      </c>
      <c r="E2633" s="214">
        <v>149782.70000000001</v>
      </c>
    </row>
    <row r="2634" spans="2:5">
      <c r="B2634" s="218" t="s">
        <v>840</v>
      </c>
      <c r="C2634" s="214">
        <v>2625310</v>
      </c>
      <c r="D2634" s="214">
        <v>1625310</v>
      </c>
      <c r="E2634" s="214">
        <v>149782.70000000001</v>
      </c>
    </row>
    <row r="2635" spans="2:5">
      <c r="B2635" s="217" t="s">
        <v>495</v>
      </c>
      <c r="C2635" s="214">
        <v>2625310</v>
      </c>
      <c r="D2635" s="214">
        <v>5484133.9900000002</v>
      </c>
      <c r="E2635" s="214">
        <v>5387544.9900000002</v>
      </c>
    </row>
    <row r="2636" spans="2:5">
      <c r="B2636" s="218" t="s">
        <v>841</v>
      </c>
      <c r="C2636" s="214">
        <v>2625310</v>
      </c>
      <c r="D2636" s="214">
        <v>5484133.9900000002</v>
      </c>
      <c r="E2636" s="214">
        <v>5387544.9900000002</v>
      </c>
    </row>
    <row r="2637" spans="2:5">
      <c r="B2637" s="217" t="s">
        <v>3625</v>
      </c>
      <c r="C2637" s="214">
        <v>0</v>
      </c>
      <c r="D2637" s="214">
        <v>8022580.4799999995</v>
      </c>
      <c r="E2637" s="214">
        <v>8022580.4799999995</v>
      </c>
    </row>
    <row r="2638" spans="2:5">
      <c r="B2638" s="218" t="s">
        <v>3624</v>
      </c>
      <c r="C2638" s="214">
        <v>0</v>
      </c>
      <c r="D2638" s="214">
        <v>8022580.4799999995</v>
      </c>
      <c r="E2638" s="214">
        <v>8022580.4799999995</v>
      </c>
    </row>
    <row r="2639" spans="2:5">
      <c r="B2639" s="215" t="s">
        <v>284</v>
      </c>
      <c r="C2639" s="216">
        <v>158899581</v>
      </c>
      <c r="D2639" s="216">
        <v>161291176.91999996</v>
      </c>
      <c r="E2639" s="216">
        <v>121457097.95000002</v>
      </c>
    </row>
    <row r="2640" spans="2:5">
      <c r="B2640" s="217" t="s">
        <v>324</v>
      </c>
      <c r="C2640" s="214">
        <v>158899581</v>
      </c>
      <c r="D2640" s="214">
        <v>161291176.91999996</v>
      </c>
      <c r="E2640" s="214">
        <v>121457097.95000002</v>
      </c>
    </row>
    <row r="2641" spans="2:5">
      <c r="B2641" s="218" t="s">
        <v>4211</v>
      </c>
      <c r="C2641" s="214">
        <v>158899581</v>
      </c>
      <c r="D2641" s="214">
        <v>161291176.91999996</v>
      </c>
      <c r="E2641" s="214">
        <v>121457097.95000002</v>
      </c>
    </row>
    <row r="2642" spans="2:5">
      <c r="B2642" s="213" t="s">
        <v>496</v>
      </c>
      <c r="C2642" s="214">
        <v>1852467650</v>
      </c>
      <c r="D2642" s="214">
        <v>2044125554.8399999</v>
      </c>
      <c r="E2642" s="214">
        <v>1364245686.98</v>
      </c>
    </row>
    <row r="2643" spans="2:5">
      <c r="B2643" s="215" t="s">
        <v>281</v>
      </c>
      <c r="C2643" s="216">
        <v>1631032120</v>
      </c>
      <c r="D2643" s="216">
        <v>1881407349.6399999</v>
      </c>
      <c r="E2643" s="216">
        <v>1313608412.0500002</v>
      </c>
    </row>
    <row r="2644" spans="2:5">
      <c r="B2644" s="217" t="s">
        <v>4187</v>
      </c>
      <c r="C2644" s="214">
        <v>0</v>
      </c>
      <c r="D2644" s="214">
        <v>11851166.09</v>
      </c>
      <c r="E2644" s="214">
        <v>0</v>
      </c>
    </row>
    <row r="2645" spans="2:5">
      <c r="B2645" s="218" t="s">
        <v>4186</v>
      </c>
      <c r="C2645" s="214">
        <v>0</v>
      </c>
      <c r="D2645" s="214">
        <v>11851166.09</v>
      </c>
      <c r="E2645" s="214">
        <v>0</v>
      </c>
    </row>
    <row r="2646" spans="2:5">
      <c r="B2646" s="217" t="s">
        <v>1027</v>
      </c>
      <c r="C2646" s="214">
        <v>15096247</v>
      </c>
      <c r="D2646" s="214">
        <v>4000000</v>
      </c>
      <c r="E2646" s="214">
        <v>0</v>
      </c>
    </row>
    <row r="2647" spans="2:5">
      <c r="B2647" s="218" t="s">
        <v>1028</v>
      </c>
      <c r="C2647" s="214">
        <v>15096247</v>
      </c>
      <c r="D2647" s="214">
        <v>4000000</v>
      </c>
      <c r="E2647" s="214">
        <v>0</v>
      </c>
    </row>
    <row r="2648" spans="2:5">
      <c r="B2648" s="217" t="s">
        <v>3939</v>
      </c>
      <c r="C2648" s="214">
        <v>52993756</v>
      </c>
      <c r="D2648" s="214">
        <v>26496877</v>
      </c>
      <c r="E2648" s="214">
        <v>0</v>
      </c>
    </row>
    <row r="2649" spans="2:5">
      <c r="B2649" s="218" t="s">
        <v>2527</v>
      </c>
      <c r="C2649" s="214">
        <v>52993756</v>
      </c>
      <c r="D2649" s="214">
        <v>26496877</v>
      </c>
      <c r="E2649" s="214">
        <v>0</v>
      </c>
    </row>
    <row r="2650" spans="2:5">
      <c r="B2650" s="217" t="s">
        <v>2995</v>
      </c>
      <c r="C2650" s="214">
        <v>1449026</v>
      </c>
      <c r="D2650" s="214">
        <v>2</v>
      </c>
      <c r="E2650" s="214">
        <v>0</v>
      </c>
    </row>
    <row r="2651" spans="2:5">
      <c r="B2651" s="218" t="s">
        <v>2996</v>
      </c>
      <c r="C2651" s="214">
        <v>1449026</v>
      </c>
      <c r="D2651" s="214">
        <v>2</v>
      </c>
      <c r="E2651" s="214">
        <v>0</v>
      </c>
    </row>
    <row r="2652" spans="2:5">
      <c r="B2652" s="217" t="s">
        <v>1735</v>
      </c>
      <c r="C2652" s="214">
        <v>6659723</v>
      </c>
      <c r="D2652" s="214">
        <v>3675361.48</v>
      </c>
      <c r="E2652" s="214">
        <v>170034.06</v>
      </c>
    </row>
    <row r="2653" spans="2:5">
      <c r="B2653" s="218" t="s">
        <v>1736</v>
      </c>
      <c r="C2653" s="214">
        <v>6659723</v>
      </c>
      <c r="D2653" s="214">
        <v>3675361.48</v>
      </c>
      <c r="E2653" s="214">
        <v>170034.06</v>
      </c>
    </row>
    <row r="2654" spans="2:5">
      <c r="B2654" s="217" t="s">
        <v>1737</v>
      </c>
      <c r="C2654" s="214">
        <v>11087637</v>
      </c>
      <c r="D2654" s="214">
        <v>7649177.4900000002</v>
      </c>
      <c r="E2654" s="214">
        <v>3649178.48</v>
      </c>
    </row>
    <row r="2655" spans="2:5">
      <c r="B2655" s="218" t="s">
        <v>1738</v>
      </c>
      <c r="C2655" s="214">
        <v>11087637</v>
      </c>
      <c r="D2655" s="214">
        <v>7649177.4900000002</v>
      </c>
      <c r="E2655" s="214">
        <v>3649178.48</v>
      </c>
    </row>
    <row r="2656" spans="2:5">
      <c r="B2656" s="217" t="s">
        <v>497</v>
      </c>
      <c r="C2656" s="214">
        <v>6379233</v>
      </c>
      <c r="D2656" s="214">
        <v>6379233</v>
      </c>
      <c r="E2656" s="214">
        <v>3010905.12</v>
      </c>
    </row>
    <row r="2657" spans="2:5">
      <c r="B2657" s="218" t="s">
        <v>842</v>
      </c>
      <c r="C2657" s="214">
        <v>6379233</v>
      </c>
      <c r="D2657" s="214">
        <v>6379233</v>
      </c>
      <c r="E2657" s="214">
        <v>3010905.12</v>
      </c>
    </row>
    <row r="2658" spans="2:5">
      <c r="B2658" s="217" t="s">
        <v>3938</v>
      </c>
      <c r="C2658" s="214">
        <v>0</v>
      </c>
      <c r="D2658" s="214">
        <v>25611315.41</v>
      </c>
      <c r="E2658" s="214">
        <v>25611290.690000001</v>
      </c>
    </row>
    <row r="2659" spans="2:5">
      <c r="B2659" s="218" t="s">
        <v>3425</v>
      </c>
      <c r="C2659" s="214">
        <v>0</v>
      </c>
      <c r="D2659" s="214">
        <v>25611315.41</v>
      </c>
      <c r="E2659" s="214">
        <v>25611290.690000001</v>
      </c>
    </row>
    <row r="2660" spans="2:5">
      <c r="B2660" s="217" t="s">
        <v>2719</v>
      </c>
      <c r="C2660" s="214">
        <v>6659723</v>
      </c>
      <c r="D2660" s="214">
        <v>1</v>
      </c>
      <c r="E2660" s="214">
        <v>0</v>
      </c>
    </row>
    <row r="2661" spans="2:5">
      <c r="B2661" s="218" t="s">
        <v>1739</v>
      </c>
      <c r="C2661" s="214">
        <v>6659723</v>
      </c>
      <c r="D2661" s="214">
        <v>1</v>
      </c>
      <c r="E2661" s="214">
        <v>0</v>
      </c>
    </row>
    <row r="2662" spans="2:5">
      <c r="B2662" s="217" t="s">
        <v>1740</v>
      </c>
      <c r="C2662" s="214">
        <v>4718384</v>
      </c>
      <c r="D2662" s="214">
        <v>1</v>
      </c>
      <c r="E2662" s="214">
        <v>0</v>
      </c>
    </row>
    <row r="2663" spans="2:5">
      <c r="B2663" s="218" t="s">
        <v>1741</v>
      </c>
      <c r="C2663" s="214">
        <v>4718384</v>
      </c>
      <c r="D2663" s="214">
        <v>1</v>
      </c>
      <c r="E2663" s="214">
        <v>0</v>
      </c>
    </row>
    <row r="2664" spans="2:5">
      <c r="B2664" s="217" t="s">
        <v>1742</v>
      </c>
      <c r="C2664" s="214">
        <v>4718384</v>
      </c>
      <c r="D2664" s="214">
        <v>1</v>
      </c>
      <c r="E2664" s="214">
        <v>0</v>
      </c>
    </row>
    <row r="2665" spans="2:5">
      <c r="B2665" s="218" t="s">
        <v>1743</v>
      </c>
      <c r="C2665" s="214">
        <v>4718384</v>
      </c>
      <c r="D2665" s="214">
        <v>1</v>
      </c>
      <c r="E2665" s="214">
        <v>0</v>
      </c>
    </row>
    <row r="2666" spans="2:5">
      <c r="B2666" s="217" t="s">
        <v>1744</v>
      </c>
      <c r="C2666" s="214">
        <v>4718384</v>
      </c>
      <c r="D2666" s="214">
        <v>3500000</v>
      </c>
      <c r="E2666" s="214">
        <v>0</v>
      </c>
    </row>
    <row r="2667" spans="2:5">
      <c r="B2667" s="218" t="s">
        <v>1745</v>
      </c>
      <c r="C2667" s="214">
        <v>4718384</v>
      </c>
      <c r="D2667" s="214">
        <v>3500000</v>
      </c>
      <c r="E2667" s="214">
        <v>0</v>
      </c>
    </row>
    <row r="2668" spans="2:5">
      <c r="B2668" s="217" t="s">
        <v>1746</v>
      </c>
      <c r="C2668" s="214">
        <v>11087637</v>
      </c>
      <c r="D2668" s="214">
        <v>7047514.46</v>
      </c>
      <c r="E2668" s="214">
        <v>0</v>
      </c>
    </row>
    <row r="2669" spans="2:5">
      <c r="B2669" s="218" t="s">
        <v>1747</v>
      </c>
      <c r="C2669" s="214">
        <v>11087637</v>
      </c>
      <c r="D2669" s="214">
        <v>7047514.46</v>
      </c>
      <c r="E2669" s="214">
        <v>0</v>
      </c>
    </row>
    <row r="2670" spans="2:5">
      <c r="B2670" s="217" t="s">
        <v>1748</v>
      </c>
      <c r="C2670" s="214">
        <v>11087637</v>
      </c>
      <c r="D2670" s="214">
        <v>8047637</v>
      </c>
      <c r="E2670" s="214">
        <v>0</v>
      </c>
    </row>
    <row r="2671" spans="2:5">
      <c r="B2671" s="218" t="s">
        <v>1749</v>
      </c>
      <c r="C2671" s="214">
        <v>11087637</v>
      </c>
      <c r="D2671" s="214">
        <v>8047637</v>
      </c>
      <c r="E2671" s="214">
        <v>0</v>
      </c>
    </row>
    <row r="2672" spans="2:5">
      <c r="B2672" s="217" t="s">
        <v>1750</v>
      </c>
      <c r="C2672" s="214">
        <v>6659723</v>
      </c>
      <c r="D2672" s="214">
        <v>1498438</v>
      </c>
      <c r="E2672" s="214">
        <v>1498436.96</v>
      </c>
    </row>
    <row r="2673" spans="2:5">
      <c r="B2673" s="218" t="s">
        <v>1751</v>
      </c>
      <c r="C2673" s="214">
        <v>6659723</v>
      </c>
      <c r="D2673" s="214">
        <v>1498438</v>
      </c>
      <c r="E2673" s="214">
        <v>1498436.96</v>
      </c>
    </row>
    <row r="2674" spans="2:5">
      <c r="B2674" s="217" t="s">
        <v>1752</v>
      </c>
      <c r="C2674" s="214">
        <v>6659723</v>
      </c>
      <c r="D2674" s="214">
        <v>1498436.96</v>
      </c>
      <c r="E2674" s="214">
        <v>1498436.96</v>
      </c>
    </row>
    <row r="2675" spans="2:5">
      <c r="B2675" s="218" t="s">
        <v>1753</v>
      </c>
      <c r="C2675" s="214">
        <v>6659723</v>
      </c>
      <c r="D2675" s="214">
        <v>1498436.96</v>
      </c>
      <c r="E2675" s="214">
        <v>1498436.96</v>
      </c>
    </row>
    <row r="2676" spans="2:5">
      <c r="B2676" s="217" t="s">
        <v>1754</v>
      </c>
      <c r="C2676" s="214">
        <v>6659723</v>
      </c>
      <c r="D2676" s="214">
        <v>1498437</v>
      </c>
      <c r="E2676" s="214">
        <v>1498436.96</v>
      </c>
    </row>
    <row r="2677" spans="2:5">
      <c r="B2677" s="218" t="s">
        <v>1755</v>
      </c>
      <c r="C2677" s="214">
        <v>6659723</v>
      </c>
      <c r="D2677" s="214">
        <v>1498437</v>
      </c>
      <c r="E2677" s="214">
        <v>1498436.96</v>
      </c>
    </row>
    <row r="2678" spans="2:5">
      <c r="B2678" s="217" t="s">
        <v>1756</v>
      </c>
      <c r="C2678" s="214">
        <v>6659723</v>
      </c>
      <c r="D2678" s="214">
        <v>1498438</v>
      </c>
      <c r="E2678" s="214">
        <v>1498436.96</v>
      </c>
    </row>
    <row r="2679" spans="2:5">
      <c r="B2679" s="218" t="s">
        <v>1757</v>
      </c>
      <c r="C2679" s="214">
        <v>6659723</v>
      </c>
      <c r="D2679" s="214">
        <v>1498438</v>
      </c>
      <c r="E2679" s="214">
        <v>1498436.96</v>
      </c>
    </row>
    <row r="2680" spans="2:5">
      <c r="B2680" s="217" t="s">
        <v>1758</v>
      </c>
      <c r="C2680" s="214">
        <v>4718384</v>
      </c>
      <c r="D2680" s="214">
        <v>1061638</v>
      </c>
      <c r="E2680" s="214">
        <v>1061636.3899999999</v>
      </c>
    </row>
    <row r="2681" spans="2:5">
      <c r="B2681" s="218" t="s">
        <v>1759</v>
      </c>
      <c r="C2681" s="214">
        <v>4718384</v>
      </c>
      <c r="D2681" s="214">
        <v>1061638</v>
      </c>
      <c r="E2681" s="214">
        <v>1061636.3899999999</v>
      </c>
    </row>
    <row r="2682" spans="2:5">
      <c r="B2682" s="217" t="s">
        <v>3937</v>
      </c>
      <c r="C2682" s="214">
        <v>10521282</v>
      </c>
      <c r="D2682" s="214">
        <v>24826076.670000002</v>
      </c>
      <c r="E2682" s="214">
        <v>20551165.27</v>
      </c>
    </row>
    <row r="2683" spans="2:5">
      <c r="B2683" s="218" t="s">
        <v>843</v>
      </c>
      <c r="C2683" s="214">
        <v>3861559</v>
      </c>
      <c r="D2683" s="214">
        <v>24826075.670000002</v>
      </c>
      <c r="E2683" s="214">
        <v>20551165.27</v>
      </c>
    </row>
    <row r="2684" spans="2:5">
      <c r="B2684" s="218" t="s">
        <v>1760</v>
      </c>
      <c r="C2684" s="214">
        <v>6659723</v>
      </c>
      <c r="D2684" s="214">
        <v>1</v>
      </c>
      <c r="E2684" s="214">
        <v>0</v>
      </c>
    </row>
    <row r="2685" spans="2:5">
      <c r="B2685" s="217" t="s">
        <v>498</v>
      </c>
      <c r="C2685" s="214">
        <v>9125381</v>
      </c>
      <c r="D2685" s="214">
        <v>1</v>
      </c>
      <c r="E2685" s="214">
        <v>0</v>
      </c>
    </row>
    <row r="2686" spans="2:5">
      <c r="B2686" s="218" t="s">
        <v>844</v>
      </c>
      <c r="C2686" s="214">
        <v>9125381</v>
      </c>
      <c r="D2686" s="214">
        <v>1</v>
      </c>
      <c r="E2686" s="214">
        <v>0</v>
      </c>
    </row>
    <row r="2687" spans="2:5">
      <c r="B2687" s="217" t="s">
        <v>1761</v>
      </c>
      <c r="C2687" s="214">
        <v>6659723</v>
      </c>
      <c r="D2687" s="214">
        <v>4659723</v>
      </c>
      <c r="E2687" s="214">
        <v>2266869.37</v>
      </c>
    </row>
    <row r="2688" spans="2:5">
      <c r="B2688" s="218" t="s">
        <v>1762</v>
      </c>
      <c r="C2688" s="214">
        <v>6659723</v>
      </c>
      <c r="D2688" s="214">
        <v>4659723</v>
      </c>
      <c r="E2688" s="214">
        <v>2266869.37</v>
      </c>
    </row>
    <row r="2689" spans="2:5">
      <c r="B2689" s="217" t="s">
        <v>1763</v>
      </c>
      <c r="C2689" s="214">
        <v>6635781</v>
      </c>
      <c r="D2689" s="214">
        <v>4635781</v>
      </c>
      <c r="E2689" s="214">
        <v>2257830.8199999998</v>
      </c>
    </row>
    <row r="2690" spans="2:5">
      <c r="B2690" s="218" t="s">
        <v>1764</v>
      </c>
      <c r="C2690" s="214">
        <v>6635781</v>
      </c>
      <c r="D2690" s="214">
        <v>4635781</v>
      </c>
      <c r="E2690" s="214">
        <v>2257830.8199999998</v>
      </c>
    </row>
    <row r="2691" spans="2:5">
      <c r="B2691" s="217" t="s">
        <v>3936</v>
      </c>
      <c r="C2691" s="214">
        <v>4701637</v>
      </c>
      <c r="D2691" s="214">
        <v>1</v>
      </c>
      <c r="E2691" s="214">
        <v>0</v>
      </c>
    </row>
    <row r="2692" spans="2:5">
      <c r="B2692" s="218" t="s">
        <v>1765</v>
      </c>
      <c r="C2692" s="214">
        <v>4701637</v>
      </c>
      <c r="D2692" s="214">
        <v>1</v>
      </c>
      <c r="E2692" s="214">
        <v>0</v>
      </c>
    </row>
    <row r="2693" spans="2:5">
      <c r="B2693" s="217" t="s">
        <v>1029</v>
      </c>
      <c r="C2693" s="214">
        <v>963350</v>
      </c>
      <c r="D2693" s="214">
        <v>963350</v>
      </c>
      <c r="E2693" s="214">
        <v>0</v>
      </c>
    </row>
    <row r="2694" spans="2:5">
      <c r="B2694" s="218" t="s">
        <v>1030</v>
      </c>
      <c r="C2694" s="214">
        <v>963350</v>
      </c>
      <c r="D2694" s="214">
        <v>963350</v>
      </c>
      <c r="E2694" s="214">
        <v>0</v>
      </c>
    </row>
    <row r="2695" spans="2:5">
      <c r="B2695" s="217" t="s">
        <v>1766</v>
      </c>
      <c r="C2695" s="214">
        <v>6635781</v>
      </c>
      <c r="D2695" s="214">
        <v>4635781</v>
      </c>
      <c r="E2695" s="214">
        <v>2257830.8199999998</v>
      </c>
    </row>
    <row r="2696" spans="2:5">
      <c r="B2696" s="218" t="s">
        <v>1767</v>
      </c>
      <c r="C2696" s="214">
        <v>6635781</v>
      </c>
      <c r="D2696" s="214">
        <v>4635781</v>
      </c>
      <c r="E2696" s="214">
        <v>2257830.8199999998</v>
      </c>
    </row>
    <row r="2697" spans="2:5">
      <c r="B2697" s="217" t="s">
        <v>1768</v>
      </c>
      <c r="C2697" s="214">
        <v>4701637</v>
      </c>
      <c r="D2697" s="214">
        <v>1</v>
      </c>
      <c r="E2697" s="214">
        <v>0</v>
      </c>
    </row>
    <row r="2698" spans="2:5">
      <c r="B2698" s="218" t="s">
        <v>1769</v>
      </c>
      <c r="C2698" s="214">
        <v>4701637</v>
      </c>
      <c r="D2698" s="214">
        <v>1</v>
      </c>
      <c r="E2698" s="214">
        <v>0</v>
      </c>
    </row>
    <row r="2699" spans="2:5">
      <c r="B2699" s="217" t="s">
        <v>3935</v>
      </c>
      <c r="C2699" s="214">
        <v>4815940</v>
      </c>
      <c r="D2699" s="214">
        <v>10000001</v>
      </c>
      <c r="E2699" s="214">
        <v>10000000</v>
      </c>
    </row>
    <row r="2700" spans="2:5">
      <c r="B2700" s="218" t="s">
        <v>2997</v>
      </c>
      <c r="C2700" s="214">
        <v>4815940</v>
      </c>
      <c r="D2700" s="214">
        <v>10000001</v>
      </c>
      <c r="E2700" s="214">
        <v>10000000</v>
      </c>
    </row>
    <row r="2701" spans="2:5">
      <c r="B2701" s="217" t="s">
        <v>1770</v>
      </c>
      <c r="C2701" s="214">
        <v>4701637</v>
      </c>
      <c r="D2701" s="214">
        <v>1</v>
      </c>
      <c r="E2701" s="214">
        <v>0</v>
      </c>
    </row>
    <row r="2702" spans="2:5">
      <c r="B2702" s="218" t="s">
        <v>1771</v>
      </c>
      <c r="C2702" s="214">
        <v>4701637</v>
      </c>
      <c r="D2702" s="214">
        <v>1</v>
      </c>
      <c r="E2702" s="214">
        <v>0</v>
      </c>
    </row>
    <row r="2703" spans="2:5">
      <c r="B2703" s="217" t="s">
        <v>499</v>
      </c>
      <c r="C2703" s="214">
        <v>9531651</v>
      </c>
      <c r="D2703" s="214">
        <v>500000.35</v>
      </c>
      <c r="E2703" s="214">
        <v>0</v>
      </c>
    </row>
    <row r="2704" spans="2:5">
      <c r="B2704" s="218" t="s">
        <v>845</v>
      </c>
      <c r="C2704" s="214">
        <v>9531651</v>
      </c>
      <c r="D2704" s="214">
        <v>500000.35</v>
      </c>
      <c r="E2704" s="214">
        <v>0</v>
      </c>
    </row>
    <row r="2705" spans="2:5">
      <c r="B2705" s="217" t="s">
        <v>500</v>
      </c>
      <c r="C2705" s="214">
        <v>39589936</v>
      </c>
      <c r="D2705" s="214">
        <v>34589936</v>
      </c>
      <c r="E2705" s="214">
        <v>22704763.559999999</v>
      </c>
    </row>
    <row r="2706" spans="2:5">
      <c r="B2706" s="218" t="s">
        <v>846</v>
      </c>
      <c r="C2706" s="214">
        <v>39589936</v>
      </c>
      <c r="D2706" s="214">
        <v>34589936</v>
      </c>
      <c r="E2706" s="214">
        <v>22704763.559999999</v>
      </c>
    </row>
    <row r="2707" spans="2:5">
      <c r="B2707" s="217" t="s">
        <v>3635</v>
      </c>
      <c r="C2707" s="214">
        <v>0</v>
      </c>
      <c r="D2707" s="214">
        <v>2332694</v>
      </c>
      <c r="E2707" s="214">
        <v>2332693.08</v>
      </c>
    </row>
    <row r="2708" spans="2:5">
      <c r="B2708" s="218" t="s">
        <v>3634</v>
      </c>
      <c r="C2708" s="214">
        <v>0</v>
      </c>
      <c r="D2708" s="214">
        <v>2332694</v>
      </c>
      <c r="E2708" s="214">
        <v>2332693.08</v>
      </c>
    </row>
    <row r="2709" spans="2:5">
      <c r="B2709" s="217" t="s">
        <v>3302</v>
      </c>
      <c r="C2709" s="214">
        <v>0</v>
      </c>
      <c r="D2709" s="214">
        <v>34625994.630000003</v>
      </c>
      <c r="E2709" s="214">
        <v>33135920.02</v>
      </c>
    </row>
    <row r="2710" spans="2:5">
      <c r="B2710" s="218" t="s">
        <v>3301</v>
      </c>
      <c r="C2710" s="214">
        <v>0</v>
      </c>
      <c r="D2710" s="214">
        <v>34625994.630000003</v>
      </c>
      <c r="E2710" s="214">
        <v>33135920.02</v>
      </c>
    </row>
    <row r="2711" spans="2:5">
      <c r="B2711" s="217" t="s">
        <v>2998</v>
      </c>
      <c r="C2711" s="214">
        <v>14344529</v>
      </c>
      <c r="D2711" s="214">
        <v>15000001</v>
      </c>
      <c r="E2711" s="214">
        <v>15000000</v>
      </c>
    </row>
    <row r="2712" spans="2:5">
      <c r="B2712" s="218" t="s">
        <v>2999</v>
      </c>
      <c r="C2712" s="214">
        <v>14344529</v>
      </c>
      <c r="D2712" s="214">
        <v>15000001</v>
      </c>
      <c r="E2712" s="214">
        <v>15000000</v>
      </c>
    </row>
    <row r="2713" spans="2:5">
      <c r="B2713" s="217" t="s">
        <v>1772</v>
      </c>
      <c r="C2713" s="214">
        <v>12351763</v>
      </c>
      <c r="D2713" s="214">
        <v>7351763</v>
      </c>
      <c r="E2713" s="214">
        <v>0</v>
      </c>
    </row>
    <row r="2714" spans="2:5">
      <c r="B2714" s="218" t="s">
        <v>1773</v>
      </c>
      <c r="C2714" s="214">
        <v>12351763</v>
      </c>
      <c r="D2714" s="214">
        <v>7351763</v>
      </c>
      <c r="E2714" s="214">
        <v>0</v>
      </c>
    </row>
    <row r="2715" spans="2:5">
      <c r="B2715" s="217" t="s">
        <v>1774</v>
      </c>
      <c r="C2715" s="214">
        <v>6659723</v>
      </c>
      <c r="D2715" s="214">
        <v>2659723</v>
      </c>
      <c r="E2715" s="214">
        <v>0</v>
      </c>
    </row>
    <row r="2716" spans="2:5">
      <c r="B2716" s="218" t="s">
        <v>1775</v>
      </c>
      <c r="C2716" s="214">
        <v>6659723</v>
      </c>
      <c r="D2716" s="214">
        <v>2659723</v>
      </c>
      <c r="E2716" s="214">
        <v>0</v>
      </c>
    </row>
    <row r="2717" spans="2:5">
      <c r="B2717" s="217" t="s">
        <v>1776</v>
      </c>
      <c r="C2717" s="214">
        <v>11087637</v>
      </c>
      <c r="D2717" s="214">
        <v>0</v>
      </c>
      <c r="E2717" s="214">
        <v>0</v>
      </c>
    </row>
    <row r="2718" spans="2:5">
      <c r="B2718" s="218" t="s">
        <v>1777</v>
      </c>
      <c r="C2718" s="214">
        <v>11087637</v>
      </c>
      <c r="D2718" s="214">
        <v>0</v>
      </c>
      <c r="E2718" s="214">
        <v>0</v>
      </c>
    </row>
    <row r="2719" spans="2:5">
      <c r="B2719" s="217" t="s">
        <v>1778</v>
      </c>
      <c r="C2719" s="214">
        <v>21509631</v>
      </c>
      <c r="D2719" s="214">
        <v>4845911.34</v>
      </c>
      <c r="E2719" s="214">
        <v>4845910.47</v>
      </c>
    </row>
    <row r="2720" spans="2:5">
      <c r="B2720" s="218" t="s">
        <v>1779</v>
      </c>
      <c r="C2720" s="214">
        <v>21509631</v>
      </c>
      <c r="D2720" s="214">
        <v>4845911.34</v>
      </c>
      <c r="E2720" s="214">
        <v>4845910.47</v>
      </c>
    </row>
    <row r="2721" spans="2:5">
      <c r="B2721" s="217" t="s">
        <v>1780</v>
      </c>
      <c r="C2721" s="214">
        <v>11087637</v>
      </c>
      <c r="D2721" s="214">
        <v>2488474.81</v>
      </c>
      <c r="E2721" s="214">
        <v>2488474.81</v>
      </c>
    </row>
    <row r="2722" spans="2:5">
      <c r="B2722" s="218" t="s">
        <v>1781</v>
      </c>
      <c r="C2722" s="214">
        <v>11087637</v>
      </c>
      <c r="D2722" s="214">
        <v>2488474.81</v>
      </c>
      <c r="E2722" s="214">
        <v>2488474.81</v>
      </c>
    </row>
    <row r="2723" spans="2:5">
      <c r="B2723" s="217" t="s">
        <v>3934</v>
      </c>
      <c r="C2723" s="214">
        <v>6148624</v>
      </c>
      <c r="D2723" s="214">
        <v>5412876</v>
      </c>
      <c r="E2723" s="214">
        <v>5412874.0999999996</v>
      </c>
    </row>
    <row r="2724" spans="2:5">
      <c r="B2724" s="218" t="s">
        <v>3000</v>
      </c>
      <c r="C2724" s="214">
        <v>6148624</v>
      </c>
      <c r="D2724" s="214">
        <v>5412876</v>
      </c>
      <c r="E2724" s="214">
        <v>5412874.0999999996</v>
      </c>
    </row>
    <row r="2725" spans="2:5">
      <c r="B2725" s="217" t="s">
        <v>1782</v>
      </c>
      <c r="C2725" s="214">
        <v>4718384</v>
      </c>
      <c r="D2725" s="214">
        <v>1</v>
      </c>
      <c r="E2725" s="214">
        <v>0</v>
      </c>
    </row>
    <row r="2726" spans="2:5">
      <c r="B2726" s="218" t="s">
        <v>1783</v>
      </c>
      <c r="C2726" s="214">
        <v>4718384</v>
      </c>
      <c r="D2726" s="214">
        <v>1</v>
      </c>
      <c r="E2726" s="214">
        <v>0</v>
      </c>
    </row>
    <row r="2727" spans="2:5">
      <c r="B2727" s="217" t="s">
        <v>3933</v>
      </c>
      <c r="C2727" s="214">
        <v>53540816</v>
      </c>
      <c r="D2727" s="214">
        <v>41124141</v>
      </c>
      <c r="E2727" s="214">
        <v>41000000</v>
      </c>
    </row>
    <row r="2728" spans="2:5">
      <c r="B2728" s="218" t="s">
        <v>2650</v>
      </c>
      <c r="C2728" s="214">
        <v>53540816</v>
      </c>
      <c r="D2728" s="214">
        <v>41124141</v>
      </c>
      <c r="E2728" s="214">
        <v>41000000</v>
      </c>
    </row>
    <row r="2729" spans="2:5">
      <c r="B2729" s="217" t="s">
        <v>1784</v>
      </c>
      <c r="C2729" s="214">
        <v>6659723</v>
      </c>
      <c r="D2729" s="214">
        <v>6659723</v>
      </c>
      <c r="E2729" s="214">
        <v>0</v>
      </c>
    </row>
    <row r="2730" spans="2:5">
      <c r="B2730" s="218" t="s">
        <v>1785</v>
      </c>
      <c r="C2730" s="214">
        <v>6659723</v>
      </c>
      <c r="D2730" s="214">
        <v>6659723</v>
      </c>
      <c r="E2730" s="214">
        <v>0</v>
      </c>
    </row>
    <row r="2731" spans="2:5">
      <c r="B2731" s="217" t="s">
        <v>1786</v>
      </c>
      <c r="C2731" s="214">
        <v>4718384</v>
      </c>
      <c r="D2731" s="214">
        <v>4718384</v>
      </c>
      <c r="E2731" s="214">
        <v>0</v>
      </c>
    </row>
    <row r="2732" spans="2:5">
      <c r="B2732" s="218" t="s">
        <v>1787</v>
      </c>
      <c r="C2732" s="214">
        <v>4718384</v>
      </c>
      <c r="D2732" s="214">
        <v>4718384</v>
      </c>
      <c r="E2732" s="214">
        <v>0</v>
      </c>
    </row>
    <row r="2733" spans="2:5">
      <c r="B2733" s="217" t="s">
        <v>3932</v>
      </c>
      <c r="C2733" s="214">
        <v>33693024</v>
      </c>
      <c r="D2733" s="214">
        <v>30060839</v>
      </c>
      <c r="E2733" s="214">
        <v>29507813.399999999</v>
      </c>
    </row>
    <row r="2734" spans="2:5">
      <c r="B2734" s="218" t="s">
        <v>2651</v>
      </c>
      <c r="C2734" s="214">
        <v>33693024</v>
      </c>
      <c r="D2734" s="214">
        <v>30060839</v>
      </c>
      <c r="E2734" s="214">
        <v>29507813.399999999</v>
      </c>
    </row>
    <row r="2735" spans="2:5">
      <c r="B2735" s="217" t="s">
        <v>3931</v>
      </c>
      <c r="C2735" s="214">
        <v>11087637</v>
      </c>
      <c r="D2735" s="214">
        <v>6087637</v>
      </c>
      <c r="E2735" s="214">
        <v>0</v>
      </c>
    </row>
    <row r="2736" spans="2:5">
      <c r="B2736" s="218" t="s">
        <v>1788</v>
      </c>
      <c r="C2736" s="214">
        <v>11087637</v>
      </c>
      <c r="D2736" s="214">
        <v>6087637</v>
      </c>
      <c r="E2736" s="214">
        <v>0</v>
      </c>
    </row>
    <row r="2737" spans="2:5">
      <c r="B2737" s="217" t="s">
        <v>3930</v>
      </c>
      <c r="C2737" s="214">
        <v>2210394</v>
      </c>
      <c r="D2737" s="214">
        <v>210394</v>
      </c>
      <c r="E2737" s="214">
        <v>0</v>
      </c>
    </row>
    <row r="2738" spans="2:5">
      <c r="B2738" s="218" t="s">
        <v>3001</v>
      </c>
      <c r="C2738" s="214">
        <v>2210394</v>
      </c>
      <c r="D2738" s="214">
        <v>210394</v>
      </c>
      <c r="E2738" s="214">
        <v>0</v>
      </c>
    </row>
    <row r="2739" spans="2:5">
      <c r="B2739" s="217" t="s">
        <v>501</v>
      </c>
      <c r="C2739" s="214">
        <v>241916640</v>
      </c>
      <c r="D2739" s="214">
        <v>224551841.13999999</v>
      </c>
      <c r="E2739" s="214">
        <v>211649001.39999998</v>
      </c>
    </row>
    <row r="2740" spans="2:5">
      <c r="B2740" s="218" t="s">
        <v>847</v>
      </c>
      <c r="C2740" s="214">
        <v>241916640</v>
      </c>
      <c r="D2740" s="214">
        <v>224551841.13999999</v>
      </c>
      <c r="E2740" s="214">
        <v>211649001.39999998</v>
      </c>
    </row>
    <row r="2741" spans="2:5">
      <c r="B2741" s="217" t="s">
        <v>1789</v>
      </c>
      <c r="C2741" s="214">
        <v>21509631</v>
      </c>
      <c r="D2741" s="214">
        <v>21509631</v>
      </c>
      <c r="E2741" s="214">
        <v>4787992.08</v>
      </c>
    </row>
    <row r="2742" spans="2:5">
      <c r="B2742" s="218" t="s">
        <v>1790</v>
      </c>
      <c r="C2742" s="214">
        <v>21509631</v>
      </c>
      <c r="D2742" s="214">
        <v>21509631</v>
      </c>
      <c r="E2742" s="214">
        <v>4787992.08</v>
      </c>
    </row>
    <row r="2743" spans="2:5">
      <c r="B2743" s="217" t="s">
        <v>1791</v>
      </c>
      <c r="C2743" s="214">
        <v>4718384</v>
      </c>
      <c r="D2743" s="214">
        <v>1087476.5</v>
      </c>
      <c r="E2743" s="214">
        <v>1087475.1599999999</v>
      </c>
    </row>
    <row r="2744" spans="2:5">
      <c r="B2744" s="218" t="s">
        <v>1792</v>
      </c>
      <c r="C2744" s="214">
        <v>4718384</v>
      </c>
      <c r="D2744" s="214">
        <v>1087476.5</v>
      </c>
      <c r="E2744" s="214">
        <v>1087475.1599999999</v>
      </c>
    </row>
    <row r="2745" spans="2:5">
      <c r="B2745" s="217" t="s">
        <v>3929</v>
      </c>
      <c r="C2745" s="214">
        <v>32064029</v>
      </c>
      <c r="D2745" s="214">
        <v>60140755.780000001</v>
      </c>
      <c r="E2745" s="214">
        <v>60140754.009999998</v>
      </c>
    </row>
    <row r="2746" spans="2:5">
      <c r="B2746" s="218" t="s">
        <v>4210</v>
      </c>
      <c r="C2746" s="214">
        <v>32064029</v>
      </c>
      <c r="D2746" s="214">
        <v>60140755.780000001</v>
      </c>
      <c r="E2746" s="214">
        <v>60140754.009999998</v>
      </c>
    </row>
    <row r="2747" spans="2:5">
      <c r="B2747" s="217" t="s">
        <v>3928</v>
      </c>
      <c r="C2747" s="214">
        <v>4718384</v>
      </c>
      <c r="D2747" s="214">
        <v>4718384</v>
      </c>
      <c r="E2747" s="214">
        <v>1087475.1599999999</v>
      </c>
    </row>
    <row r="2748" spans="2:5">
      <c r="B2748" s="218" t="s">
        <v>1793</v>
      </c>
      <c r="C2748" s="214">
        <v>4718384</v>
      </c>
      <c r="D2748" s="214">
        <v>4718384</v>
      </c>
      <c r="E2748" s="214">
        <v>1087475.1599999999</v>
      </c>
    </row>
    <row r="2749" spans="2:5">
      <c r="B2749" s="217" t="s">
        <v>502</v>
      </c>
      <c r="C2749" s="214">
        <v>138822901</v>
      </c>
      <c r="D2749" s="214">
        <v>98563506.409999996</v>
      </c>
      <c r="E2749" s="214">
        <v>45188037.259999998</v>
      </c>
    </row>
    <row r="2750" spans="2:5">
      <c r="B2750" s="218" t="s">
        <v>848</v>
      </c>
      <c r="C2750" s="214">
        <v>138822901</v>
      </c>
      <c r="D2750" s="214">
        <v>98563506.409999996</v>
      </c>
      <c r="E2750" s="214">
        <v>45188037.259999998</v>
      </c>
    </row>
    <row r="2751" spans="2:5">
      <c r="B2751" s="217" t="s">
        <v>3927</v>
      </c>
      <c r="C2751" s="214">
        <v>12351763</v>
      </c>
      <c r="D2751" s="214">
        <v>2789462.18</v>
      </c>
      <c r="E2751" s="214">
        <v>2789460.63</v>
      </c>
    </row>
    <row r="2752" spans="2:5">
      <c r="B2752" s="218" t="s">
        <v>1794</v>
      </c>
      <c r="C2752" s="214">
        <v>12351763</v>
      </c>
      <c r="D2752" s="214">
        <v>2789462.18</v>
      </c>
      <c r="E2752" s="214">
        <v>2789460.63</v>
      </c>
    </row>
    <row r="2753" spans="2:5">
      <c r="B2753" s="217" t="s">
        <v>503</v>
      </c>
      <c r="C2753" s="214">
        <v>48368948</v>
      </c>
      <c r="D2753" s="214">
        <v>48368949</v>
      </c>
      <c r="E2753" s="214">
        <v>46898765.590000004</v>
      </c>
    </row>
    <row r="2754" spans="2:5">
      <c r="B2754" s="218" t="s">
        <v>849</v>
      </c>
      <c r="C2754" s="214">
        <v>48368948</v>
      </c>
      <c r="D2754" s="214">
        <v>48368949</v>
      </c>
      <c r="E2754" s="214">
        <v>46898765.590000004</v>
      </c>
    </row>
    <row r="2755" spans="2:5">
      <c r="B2755" s="217" t="s">
        <v>3926</v>
      </c>
      <c r="C2755" s="214">
        <v>12351763</v>
      </c>
      <c r="D2755" s="214">
        <v>2789462.18</v>
      </c>
      <c r="E2755" s="214">
        <v>2789460.64</v>
      </c>
    </row>
    <row r="2756" spans="2:5">
      <c r="B2756" s="218" t="s">
        <v>1795</v>
      </c>
      <c r="C2756" s="214">
        <v>12351763</v>
      </c>
      <c r="D2756" s="214">
        <v>2789462.18</v>
      </c>
      <c r="E2756" s="214">
        <v>2789460.64</v>
      </c>
    </row>
    <row r="2757" spans="2:5">
      <c r="B2757" s="217" t="s">
        <v>504</v>
      </c>
      <c r="C2757" s="214">
        <v>29766749</v>
      </c>
      <c r="D2757" s="214">
        <v>114338074.05</v>
      </c>
      <c r="E2757" s="214">
        <v>91213488.659999996</v>
      </c>
    </row>
    <row r="2758" spans="2:5">
      <c r="B2758" s="218" t="s">
        <v>850</v>
      </c>
      <c r="C2758" s="214">
        <v>29766749</v>
      </c>
      <c r="D2758" s="214">
        <v>114338074.05</v>
      </c>
      <c r="E2758" s="214">
        <v>91213488.659999996</v>
      </c>
    </row>
    <row r="2759" spans="2:5">
      <c r="B2759" s="217" t="s">
        <v>1796</v>
      </c>
      <c r="C2759" s="214">
        <v>6659723</v>
      </c>
      <c r="D2759" s="214">
        <v>1477818.4</v>
      </c>
      <c r="E2759" s="214">
        <v>1477816.48</v>
      </c>
    </row>
    <row r="2760" spans="2:5">
      <c r="B2760" s="218" t="s">
        <v>1797</v>
      </c>
      <c r="C2760" s="214">
        <v>6659723</v>
      </c>
      <c r="D2760" s="214">
        <v>1477818.4</v>
      </c>
      <c r="E2760" s="214">
        <v>1477816.48</v>
      </c>
    </row>
    <row r="2761" spans="2:5">
      <c r="B2761" s="217" t="s">
        <v>2652</v>
      </c>
      <c r="C2761" s="214">
        <v>83777259</v>
      </c>
      <c r="D2761" s="214">
        <v>73691986</v>
      </c>
      <c r="E2761" s="214">
        <v>73164534.479999989</v>
      </c>
    </row>
    <row r="2762" spans="2:5">
      <c r="B2762" s="218" t="s">
        <v>2653</v>
      </c>
      <c r="C2762" s="214">
        <v>83777259</v>
      </c>
      <c r="D2762" s="214">
        <v>73691986</v>
      </c>
      <c r="E2762" s="214">
        <v>73164534.479999989</v>
      </c>
    </row>
    <row r="2763" spans="2:5">
      <c r="B2763" s="217" t="s">
        <v>505</v>
      </c>
      <c r="C2763" s="214">
        <v>1353993</v>
      </c>
      <c r="D2763" s="214">
        <v>32683799.739999998</v>
      </c>
      <c r="E2763" s="214">
        <v>24372448.350000001</v>
      </c>
    </row>
    <row r="2764" spans="2:5">
      <c r="B2764" s="218" t="s">
        <v>851</v>
      </c>
      <c r="C2764" s="214">
        <v>1353993</v>
      </c>
      <c r="D2764" s="214">
        <v>32683799.739999998</v>
      </c>
      <c r="E2764" s="214">
        <v>24372448.350000001</v>
      </c>
    </row>
    <row r="2765" spans="2:5">
      <c r="B2765" s="217" t="s">
        <v>978</v>
      </c>
      <c r="C2765" s="214">
        <v>1634443</v>
      </c>
      <c r="D2765" s="214">
        <v>0</v>
      </c>
      <c r="E2765" s="214">
        <v>0</v>
      </c>
    </row>
    <row r="2766" spans="2:5">
      <c r="B2766" s="218" t="s">
        <v>979</v>
      </c>
      <c r="C2766" s="214">
        <v>1634443</v>
      </c>
      <c r="D2766" s="214">
        <v>0</v>
      </c>
      <c r="E2766" s="214">
        <v>0</v>
      </c>
    </row>
    <row r="2767" spans="2:5">
      <c r="B2767" s="217" t="s">
        <v>506</v>
      </c>
      <c r="C2767" s="214">
        <v>256993362</v>
      </c>
      <c r="D2767" s="214">
        <v>296991751</v>
      </c>
      <c r="E2767" s="214">
        <v>126991750.2</v>
      </c>
    </row>
    <row r="2768" spans="2:5">
      <c r="B2768" s="218" t="s">
        <v>852</v>
      </c>
      <c r="C2768" s="214">
        <v>256993362</v>
      </c>
      <c r="D2768" s="214">
        <v>296991751</v>
      </c>
      <c r="E2768" s="214">
        <v>126991750.2</v>
      </c>
    </row>
    <row r="2769" spans="2:5">
      <c r="B2769" s="217" t="s">
        <v>1093</v>
      </c>
      <c r="C2769" s="214">
        <v>56994132</v>
      </c>
      <c r="D2769" s="214">
        <v>91994132.129999995</v>
      </c>
      <c r="E2769" s="214">
        <v>53349540.079999998</v>
      </c>
    </row>
    <row r="2770" spans="2:5">
      <c r="B2770" s="218" t="s">
        <v>1094</v>
      </c>
      <c r="C2770" s="214">
        <v>56994132</v>
      </c>
      <c r="D2770" s="214">
        <v>91994132.129999995</v>
      </c>
      <c r="E2770" s="214">
        <v>53349540.079999998</v>
      </c>
    </row>
    <row r="2771" spans="2:5">
      <c r="B2771" s="217" t="s">
        <v>3002</v>
      </c>
      <c r="C2771" s="214">
        <v>200615327</v>
      </c>
      <c r="D2771" s="214">
        <v>304214807</v>
      </c>
      <c r="E2771" s="214">
        <v>194214798.09999999</v>
      </c>
    </row>
    <row r="2772" spans="2:5">
      <c r="B2772" s="218" t="s">
        <v>852</v>
      </c>
      <c r="C2772" s="214">
        <v>200615327</v>
      </c>
      <c r="D2772" s="214">
        <v>304214807</v>
      </c>
      <c r="E2772" s="214">
        <v>194214798.09999999</v>
      </c>
    </row>
    <row r="2773" spans="2:5">
      <c r="B2773" s="217" t="s">
        <v>3261</v>
      </c>
      <c r="C2773" s="214">
        <v>0</v>
      </c>
      <c r="D2773" s="214">
        <v>139146675.86000001</v>
      </c>
      <c r="E2773" s="214">
        <v>139146675.47</v>
      </c>
    </row>
    <row r="2774" spans="2:5">
      <c r="B2774" s="218" t="s">
        <v>3260</v>
      </c>
      <c r="C2774" s="214">
        <v>0</v>
      </c>
      <c r="D2774" s="214">
        <v>139146675.86000001</v>
      </c>
      <c r="E2774" s="214">
        <v>139146675.47</v>
      </c>
    </row>
    <row r="2775" spans="2:5">
      <c r="B2775" s="217" t="s">
        <v>3424</v>
      </c>
      <c r="C2775" s="214">
        <v>0</v>
      </c>
      <c r="D2775" s="214">
        <v>1322976.29</v>
      </c>
      <c r="E2775" s="214">
        <v>0</v>
      </c>
    </row>
    <row r="2776" spans="2:5">
      <c r="B2776" s="218" t="s">
        <v>3423</v>
      </c>
      <c r="C2776" s="214">
        <v>0</v>
      </c>
      <c r="D2776" s="214">
        <v>1322976.29</v>
      </c>
      <c r="E2776" s="214">
        <v>0</v>
      </c>
    </row>
    <row r="2777" spans="2:5">
      <c r="B2777" s="217" t="s">
        <v>3422</v>
      </c>
      <c r="C2777" s="214">
        <v>0</v>
      </c>
      <c r="D2777" s="214">
        <v>1322976.29</v>
      </c>
      <c r="E2777" s="214">
        <v>0</v>
      </c>
    </row>
    <row r="2778" spans="2:5">
      <c r="B2778" s="218" t="s">
        <v>3421</v>
      </c>
      <c r="C2778" s="214">
        <v>0</v>
      </c>
      <c r="D2778" s="214">
        <v>1322976.29</v>
      </c>
      <c r="E2778" s="214">
        <v>0</v>
      </c>
    </row>
    <row r="2779" spans="2:5">
      <c r="B2779" s="215" t="s">
        <v>283</v>
      </c>
      <c r="C2779" s="216">
        <v>221435530</v>
      </c>
      <c r="D2779" s="216">
        <v>162718205.19999999</v>
      </c>
      <c r="E2779" s="216">
        <v>50637274.929999992</v>
      </c>
    </row>
    <row r="2780" spans="2:5">
      <c r="B2780" s="217" t="s">
        <v>1363</v>
      </c>
      <c r="C2780" s="214">
        <v>146000000</v>
      </c>
      <c r="D2780" s="214">
        <v>113392426.17</v>
      </c>
      <c r="E2780" s="214">
        <v>37519803.989999995</v>
      </c>
    </row>
    <row r="2781" spans="2:5">
      <c r="B2781" s="218" t="s">
        <v>1364</v>
      </c>
      <c r="C2781" s="214">
        <v>146000000</v>
      </c>
      <c r="D2781" s="214">
        <v>113392426.17</v>
      </c>
      <c r="E2781" s="214">
        <v>37519803.989999995</v>
      </c>
    </row>
    <row r="2782" spans="2:5">
      <c r="B2782" s="217" t="s">
        <v>3925</v>
      </c>
      <c r="C2782" s="214">
        <v>28968834</v>
      </c>
      <c r="D2782" s="214">
        <v>0</v>
      </c>
      <c r="E2782" s="214">
        <v>0</v>
      </c>
    </row>
    <row r="2783" spans="2:5">
      <c r="B2783" s="218" t="s">
        <v>2529</v>
      </c>
      <c r="C2783" s="214">
        <v>28968834</v>
      </c>
      <c r="D2783" s="214">
        <v>0</v>
      </c>
      <c r="E2783" s="214">
        <v>0</v>
      </c>
    </row>
    <row r="2784" spans="2:5">
      <c r="B2784" s="217" t="s">
        <v>3924</v>
      </c>
      <c r="C2784" s="214">
        <v>30295751</v>
      </c>
      <c r="D2784" s="214">
        <v>0</v>
      </c>
      <c r="E2784" s="214">
        <v>0</v>
      </c>
    </row>
    <row r="2785" spans="2:5">
      <c r="B2785" s="218" t="s">
        <v>2528</v>
      </c>
      <c r="C2785" s="214">
        <v>30295751</v>
      </c>
      <c r="D2785" s="214">
        <v>0</v>
      </c>
      <c r="E2785" s="214">
        <v>0</v>
      </c>
    </row>
    <row r="2786" spans="2:5">
      <c r="B2786" s="217" t="s">
        <v>3923</v>
      </c>
      <c r="C2786" s="214">
        <v>16170945</v>
      </c>
      <c r="D2786" s="214">
        <v>16625779.029999999</v>
      </c>
      <c r="E2786" s="214">
        <v>2542258.08</v>
      </c>
    </row>
    <row r="2787" spans="2:5">
      <c r="B2787" s="218" t="s">
        <v>2546</v>
      </c>
      <c r="C2787" s="214">
        <v>16170945</v>
      </c>
      <c r="D2787" s="214">
        <v>16625779.029999999</v>
      </c>
      <c r="E2787" s="214">
        <v>2542258.08</v>
      </c>
    </row>
    <row r="2788" spans="2:5">
      <c r="B2788" s="217" t="s">
        <v>3179</v>
      </c>
      <c r="C2788" s="214">
        <v>0</v>
      </c>
      <c r="D2788" s="214">
        <v>32700000</v>
      </c>
      <c r="E2788" s="214">
        <v>10575212.859999999</v>
      </c>
    </row>
    <row r="2789" spans="2:5">
      <c r="B2789" s="218" t="s">
        <v>3180</v>
      </c>
      <c r="C2789" s="214">
        <v>0</v>
      </c>
      <c r="D2789" s="214">
        <v>32700000</v>
      </c>
      <c r="E2789" s="214">
        <v>10575212.859999999</v>
      </c>
    </row>
    <row r="2790" spans="2:5">
      <c r="B2790" s="213" t="s">
        <v>507</v>
      </c>
      <c r="C2790" s="214">
        <v>758300741</v>
      </c>
      <c r="D2790" s="214">
        <v>652141306.99000013</v>
      </c>
      <c r="E2790" s="214">
        <v>374476134.25</v>
      </c>
    </row>
    <row r="2791" spans="2:5">
      <c r="B2791" s="215" t="s">
        <v>281</v>
      </c>
      <c r="C2791" s="216">
        <v>450468358</v>
      </c>
      <c r="D2791" s="216">
        <v>423058923.99000013</v>
      </c>
      <c r="E2791" s="216">
        <v>230633715.67000002</v>
      </c>
    </row>
    <row r="2792" spans="2:5">
      <c r="B2792" s="217" t="s">
        <v>3671</v>
      </c>
      <c r="C2792" s="214">
        <v>0</v>
      </c>
      <c r="D2792" s="214">
        <v>46991489.960000001</v>
      </c>
      <c r="E2792" s="214">
        <v>46991489.950000003</v>
      </c>
    </row>
    <row r="2793" spans="2:5">
      <c r="B2793" s="218" t="s">
        <v>3670</v>
      </c>
      <c r="C2793" s="214">
        <v>0</v>
      </c>
      <c r="D2793" s="214">
        <v>46991489.960000001</v>
      </c>
      <c r="E2793" s="214">
        <v>46991489.950000003</v>
      </c>
    </row>
    <row r="2794" spans="2:5">
      <c r="B2794" s="217" t="s">
        <v>508</v>
      </c>
      <c r="C2794" s="214">
        <v>0</v>
      </c>
      <c r="D2794" s="214">
        <v>124286905</v>
      </c>
      <c r="E2794" s="214">
        <v>0</v>
      </c>
    </row>
    <row r="2795" spans="2:5">
      <c r="B2795" s="218" t="s">
        <v>853</v>
      </c>
      <c r="C2795" s="214">
        <v>0</v>
      </c>
      <c r="D2795" s="214">
        <v>124286905</v>
      </c>
      <c r="E2795" s="214">
        <v>0</v>
      </c>
    </row>
    <row r="2796" spans="2:5">
      <c r="B2796" s="217" t="s">
        <v>3922</v>
      </c>
      <c r="C2796" s="214">
        <v>4768626</v>
      </c>
      <c r="D2796" s="214">
        <v>2001021.55</v>
      </c>
      <c r="E2796" s="214">
        <v>1081517.04</v>
      </c>
    </row>
    <row r="2797" spans="2:5">
      <c r="B2797" s="218" t="s">
        <v>3181</v>
      </c>
      <c r="C2797" s="214">
        <v>0</v>
      </c>
      <c r="D2797" s="214">
        <v>919502.55</v>
      </c>
      <c r="E2797" s="214">
        <v>0</v>
      </c>
    </row>
    <row r="2798" spans="2:5">
      <c r="B2798" s="218" t="s">
        <v>2259</v>
      </c>
      <c r="C2798" s="214">
        <v>4768626</v>
      </c>
      <c r="D2798" s="214">
        <v>1081519</v>
      </c>
      <c r="E2798" s="214">
        <v>1081517.04</v>
      </c>
    </row>
    <row r="2799" spans="2:5">
      <c r="B2799" s="217" t="s">
        <v>2260</v>
      </c>
      <c r="C2799" s="214">
        <v>4768626</v>
      </c>
      <c r="D2799" s="214">
        <v>1081518.03</v>
      </c>
      <c r="E2799" s="214">
        <v>1081517.03</v>
      </c>
    </row>
    <row r="2800" spans="2:5">
      <c r="B2800" s="218" t="s">
        <v>2261</v>
      </c>
      <c r="C2800" s="214">
        <v>4768626</v>
      </c>
      <c r="D2800" s="214">
        <v>1081518.03</v>
      </c>
      <c r="E2800" s="214">
        <v>1081517.03</v>
      </c>
    </row>
    <row r="2801" spans="2:5">
      <c r="B2801" s="217" t="s">
        <v>2262</v>
      </c>
      <c r="C2801" s="214">
        <v>4768626</v>
      </c>
      <c r="D2801" s="214">
        <v>1</v>
      </c>
      <c r="E2801" s="214">
        <v>0</v>
      </c>
    </row>
    <row r="2802" spans="2:5">
      <c r="B2802" s="218" t="s">
        <v>2263</v>
      </c>
      <c r="C2802" s="214">
        <v>4768626</v>
      </c>
      <c r="D2802" s="214">
        <v>1</v>
      </c>
      <c r="E2802" s="214">
        <v>0</v>
      </c>
    </row>
    <row r="2803" spans="2:5">
      <c r="B2803" s="217" t="s">
        <v>2264</v>
      </c>
      <c r="C2803" s="214">
        <v>11208701</v>
      </c>
      <c r="D2803" s="214">
        <v>1</v>
      </c>
      <c r="E2803" s="214">
        <v>0</v>
      </c>
    </row>
    <row r="2804" spans="2:5">
      <c r="B2804" s="218" t="s">
        <v>2265</v>
      </c>
      <c r="C2804" s="214">
        <v>11208701</v>
      </c>
      <c r="D2804" s="214">
        <v>1</v>
      </c>
      <c r="E2804" s="214">
        <v>0</v>
      </c>
    </row>
    <row r="2805" spans="2:5">
      <c r="B2805" s="217" t="s">
        <v>2266</v>
      </c>
      <c r="C2805" s="214">
        <v>6731551</v>
      </c>
      <c r="D2805" s="214">
        <v>1</v>
      </c>
      <c r="E2805" s="214">
        <v>0</v>
      </c>
    </row>
    <row r="2806" spans="2:5">
      <c r="B2806" s="218" t="s">
        <v>2267</v>
      </c>
      <c r="C2806" s="214">
        <v>6731551</v>
      </c>
      <c r="D2806" s="214">
        <v>1</v>
      </c>
      <c r="E2806" s="214">
        <v>0</v>
      </c>
    </row>
    <row r="2807" spans="2:5">
      <c r="B2807" s="217" t="s">
        <v>2268</v>
      </c>
      <c r="C2807" s="214">
        <v>6731551</v>
      </c>
      <c r="D2807" s="214">
        <v>1</v>
      </c>
      <c r="E2807" s="214">
        <v>0</v>
      </c>
    </row>
    <row r="2808" spans="2:5">
      <c r="B2808" s="218" t="s">
        <v>2269</v>
      </c>
      <c r="C2808" s="214">
        <v>6731551</v>
      </c>
      <c r="D2808" s="214">
        <v>1</v>
      </c>
      <c r="E2808" s="214">
        <v>0</v>
      </c>
    </row>
    <row r="2809" spans="2:5">
      <c r="B2809" s="217" t="s">
        <v>2270</v>
      </c>
      <c r="C2809" s="214">
        <v>6731551</v>
      </c>
      <c r="D2809" s="214">
        <v>1</v>
      </c>
      <c r="E2809" s="214">
        <v>0</v>
      </c>
    </row>
    <row r="2810" spans="2:5">
      <c r="B2810" s="218" t="s">
        <v>2271</v>
      </c>
      <c r="C2810" s="214">
        <v>6731551</v>
      </c>
      <c r="D2810" s="214">
        <v>1</v>
      </c>
      <c r="E2810" s="214">
        <v>0</v>
      </c>
    </row>
    <row r="2811" spans="2:5">
      <c r="B2811" s="217" t="s">
        <v>2272</v>
      </c>
      <c r="C2811" s="214">
        <v>4768626</v>
      </c>
      <c r="D2811" s="214">
        <v>1072941</v>
      </c>
      <c r="E2811" s="214">
        <v>1072939.8400000001</v>
      </c>
    </row>
    <row r="2812" spans="2:5">
      <c r="B2812" s="218" t="s">
        <v>2273</v>
      </c>
      <c r="C2812" s="214">
        <v>4768626</v>
      </c>
      <c r="D2812" s="214">
        <v>1072941</v>
      </c>
      <c r="E2812" s="214">
        <v>1072939.8400000001</v>
      </c>
    </row>
    <row r="2813" spans="2:5">
      <c r="B2813" s="217" t="s">
        <v>2274</v>
      </c>
      <c r="C2813" s="214">
        <v>6731551</v>
      </c>
      <c r="D2813" s="214">
        <v>1514599</v>
      </c>
      <c r="E2813" s="214">
        <v>1514597.78</v>
      </c>
    </row>
    <row r="2814" spans="2:5">
      <c r="B2814" s="218" t="s">
        <v>2275</v>
      </c>
      <c r="C2814" s="214">
        <v>6731551</v>
      </c>
      <c r="D2814" s="214">
        <v>1514599</v>
      </c>
      <c r="E2814" s="214">
        <v>1514597.78</v>
      </c>
    </row>
    <row r="2815" spans="2:5">
      <c r="B2815" s="217" t="s">
        <v>2276</v>
      </c>
      <c r="C2815" s="214">
        <v>6731551</v>
      </c>
      <c r="D2815" s="214">
        <v>1514599</v>
      </c>
      <c r="E2815" s="214">
        <v>1514597.78</v>
      </c>
    </row>
    <row r="2816" spans="2:5">
      <c r="B2816" s="218" t="s">
        <v>2277</v>
      </c>
      <c r="C2816" s="214">
        <v>6731551</v>
      </c>
      <c r="D2816" s="214">
        <v>1514599</v>
      </c>
      <c r="E2816" s="214">
        <v>1514597.78</v>
      </c>
    </row>
    <row r="2817" spans="2:5">
      <c r="B2817" s="217" t="s">
        <v>2278</v>
      </c>
      <c r="C2817" s="214">
        <v>6731551</v>
      </c>
      <c r="D2817" s="214">
        <v>1514599</v>
      </c>
      <c r="E2817" s="214">
        <v>1514597.78</v>
      </c>
    </row>
    <row r="2818" spans="2:5">
      <c r="B2818" s="218" t="s">
        <v>2279</v>
      </c>
      <c r="C2818" s="214">
        <v>6731551</v>
      </c>
      <c r="D2818" s="214">
        <v>1514599</v>
      </c>
      <c r="E2818" s="214">
        <v>1514597.78</v>
      </c>
    </row>
    <row r="2819" spans="2:5">
      <c r="B2819" s="217" t="s">
        <v>2280</v>
      </c>
      <c r="C2819" s="214">
        <v>4768626</v>
      </c>
      <c r="D2819" s="214">
        <v>1072939.8400000001</v>
      </c>
      <c r="E2819" s="214">
        <v>1072939.8400000001</v>
      </c>
    </row>
    <row r="2820" spans="2:5">
      <c r="B2820" s="218" t="s">
        <v>2281</v>
      </c>
      <c r="C2820" s="214">
        <v>4768626</v>
      </c>
      <c r="D2820" s="214">
        <v>1072939.8400000001</v>
      </c>
      <c r="E2820" s="214">
        <v>1072939.8400000001</v>
      </c>
    </row>
    <row r="2821" spans="2:5">
      <c r="B2821" s="217" t="s">
        <v>2282</v>
      </c>
      <c r="C2821" s="214">
        <v>6731551</v>
      </c>
      <c r="D2821" s="214">
        <v>6731551</v>
      </c>
      <c r="E2821" s="214">
        <v>1514597.79</v>
      </c>
    </row>
    <row r="2822" spans="2:5">
      <c r="B2822" s="218" t="s">
        <v>2283</v>
      </c>
      <c r="C2822" s="214">
        <v>6731551</v>
      </c>
      <c r="D2822" s="214">
        <v>6731551</v>
      </c>
      <c r="E2822" s="214">
        <v>1514597.79</v>
      </c>
    </row>
    <row r="2823" spans="2:5">
      <c r="B2823" s="217" t="s">
        <v>2284</v>
      </c>
      <c r="C2823" s="214">
        <v>4768626</v>
      </c>
      <c r="D2823" s="214">
        <v>1</v>
      </c>
      <c r="E2823" s="214">
        <v>0</v>
      </c>
    </row>
    <row r="2824" spans="2:5">
      <c r="B2824" s="218" t="s">
        <v>2285</v>
      </c>
      <c r="C2824" s="214">
        <v>4768626</v>
      </c>
      <c r="D2824" s="214">
        <v>1</v>
      </c>
      <c r="E2824" s="214">
        <v>0</v>
      </c>
    </row>
    <row r="2825" spans="2:5">
      <c r="B2825" s="217" t="s">
        <v>2286</v>
      </c>
      <c r="C2825" s="214">
        <v>11208701</v>
      </c>
      <c r="D2825" s="214">
        <v>1</v>
      </c>
      <c r="E2825" s="214">
        <v>0</v>
      </c>
    </row>
    <row r="2826" spans="2:5">
      <c r="B2826" s="218" t="s">
        <v>2287</v>
      </c>
      <c r="C2826" s="214">
        <v>11208701</v>
      </c>
      <c r="D2826" s="214">
        <v>1</v>
      </c>
      <c r="E2826" s="214">
        <v>0</v>
      </c>
    </row>
    <row r="2827" spans="2:5">
      <c r="B2827" s="217" t="s">
        <v>2288</v>
      </c>
      <c r="C2827" s="214">
        <v>6567165</v>
      </c>
      <c r="D2827" s="214">
        <v>1</v>
      </c>
      <c r="E2827" s="214">
        <v>0</v>
      </c>
    </row>
    <row r="2828" spans="2:5">
      <c r="B2828" s="218" t="s">
        <v>2289</v>
      </c>
      <c r="C2828" s="214">
        <v>6567165</v>
      </c>
      <c r="D2828" s="214">
        <v>1</v>
      </c>
      <c r="E2828" s="214">
        <v>0</v>
      </c>
    </row>
    <row r="2829" spans="2:5">
      <c r="B2829" s="217" t="s">
        <v>3921</v>
      </c>
      <c r="C2829" s="214">
        <v>6731551</v>
      </c>
      <c r="D2829" s="214">
        <v>1</v>
      </c>
      <c r="E2829" s="214">
        <v>0</v>
      </c>
    </row>
    <row r="2830" spans="2:5">
      <c r="B2830" s="218" t="s">
        <v>2290</v>
      </c>
      <c r="C2830" s="214">
        <v>6731551</v>
      </c>
      <c r="D2830" s="214">
        <v>1</v>
      </c>
      <c r="E2830" s="214">
        <v>0</v>
      </c>
    </row>
    <row r="2831" spans="2:5">
      <c r="B2831" s="217" t="s">
        <v>2774</v>
      </c>
      <c r="C2831" s="214">
        <v>21794361</v>
      </c>
      <c r="D2831" s="214">
        <v>6538308</v>
      </c>
      <c r="E2831" s="214">
        <v>6514618</v>
      </c>
    </row>
    <row r="2832" spans="2:5">
      <c r="B2832" s="218" t="s">
        <v>2775</v>
      </c>
      <c r="C2832" s="214">
        <v>21794361</v>
      </c>
      <c r="D2832" s="214">
        <v>6538308</v>
      </c>
      <c r="E2832" s="214">
        <v>6514618</v>
      </c>
    </row>
    <row r="2833" spans="2:5">
      <c r="B2833" s="217" t="s">
        <v>3003</v>
      </c>
      <c r="C2833" s="214">
        <v>53450831</v>
      </c>
      <c r="D2833" s="214">
        <v>22308682</v>
      </c>
      <c r="E2833" s="214">
        <v>22308663.359999999</v>
      </c>
    </row>
    <row r="2834" spans="2:5">
      <c r="B2834" s="218" t="s">
        <v>3004</v>
      </c>
      <c r="C2834" s="214">
        <v>53450831</v>
      </c>
      <c r="D2834" s="214">
        <v>22308682</v>
      </c>
      <c r="E2834" s="214">
        <v>22308663.359999999</v>
      </c>
    </row>
    <row r="2835" spans="2:5">
      <c r="B2835" s="217" t="s">
        <v>509</v>
      </c>
      <c r="C2835" s="214">
        <v>2868620</v>
      </c>
      <c r="D2835" s="214">
        <v>2868620</v>
      </c>
      <c r="E2835" s="214">
        <v>2677332.29</v>
      </c>
    </row>
    <row r="2836" spans="2:5">
      <c r="B2836" s="218" t="s">
        <v>854</v>
      </c>
      <c r="C2836" s="214">
        <v>2868620</v>
      </c>
      <c r="D2836" s="214">
        <v>2868620</v>
      </c>
      <c r="E2836" s="214">
        <v>2677332.29</v>
      </c>
    </row>
    <row r="2837" spans="2:5">
      <c r="B2837" s="217" t="s">
        <v>2291</v>
      </c>
      <c r="C2837" s="214">
        <v>6731551</v>
      </c>
      <c r="D2837" s="214">
        <v>1</v>
      </c>
      <c r="E2837" s="214">
        <v>0</v>
      </c>
    </row>
    <row r="2838" spans="2:5">
      <c r="B2838" s="218" t="s">
        <v>2292</v>
      </c>
      <c r="C2838" s="214">
        <v>6731551</v>
      </c>
      <c r="D2838" s="214">
        <v>1</v>
      </c>
      <c r="E2838" s="214">
        <v>0</v>
      </c>
    </row>
    <row r="2839" spans="2:5">
      <c r="B2839" s="217" t="s">
        <v>2293</v>
      </c>
      <c r="C2839" s="214">
        <v>11208701</v>
      </c>
      <c r="D2839" s="214">
        <v>0.27</v>
      </c>
      <c r="E2839" s="214">
        <v>0</v>
      </c>
    </row>
    <row r="2840" spans="2:5">
      <c r="B2840" s="218" t="s">
        <v>2294</v>
      </c>
      <c r="C2840" s="214">
        <v>11208701</v>
      </c>
      <c r="D2840" s="214">
        <v>0.27</v>
      </c>
      <c r="E2840" s="214">
        <v>0</v>
      </c>
    </row>
    <row r="2841" spans="2:5">
      <c r="B2841" s="217" t="s">
        <v>2654</v>
      </c>
      <c r="C2841" s="214">
        <v>37280773</v>
      </c>
      <c r="D2841" s="214">
        <v>8137852.6799999997</v>
      </c>
      <c r="E2841" s="214">
        <v>8137852.6799999997</v>
      </c>
    </row>
    <row r="2842" spans="2:5">
      <c r="B2842" s="218" t="s">
        <v>2655</v>
      </c>
      <c r="C2842" s="214">
        <v>37280773</v>
      </c>
      <c r="D2842" s="214">
        <v>8137852.6799999997</v>
      </c>
      <c r="E2842" s="214">
        <v>8137852.6799999997</v>
      </c>
    </row>
    <row r="2843" spans="2:5">
      <c r="B2843" s="217" t="s">
        <v>3920</v>
      </c>
      <c r="C2843" s="214">
        <v>0</v>
      </c>
      <c r="D2843" s="214">
        <v>3114233.87</v>
      </c>
      <c r="E2843" s="214">
        <v>0</v>
      </c>
    </row>
    <row r="2844" spans="2:5">
      <c r="B2844" s="218" t="s">
        <v>3420</v>
      </c>
      <c r="C2844" s="214">
        <v>0</v>
      </c>
      <c r="D2844" s="214">
        <v>3114233.87</v>
      </c>
      <c r="E2844" s="214">
        <v>0</v>
      </c>
    </row>
    <row r="2845" spans="2:5">
      <c r="B2845" s="217" t="s">
        <v>510</v>
      </c>
      <c r="C2845" s="214">
        <v>95767327</v>
      </c>
      <c r="D2845" s="214">
        <v>93142625.010000005</v>
      </c>
      <c r="E2845" s="214">
        <v>55501137.960000001</v>
      </c>
    </row>
    <row r="2846" spans="2:5">
      <c r="B2846" s="218" t="s">
        <v>855</v>
      </c>
      <c r="C2846" s="214">
        <v>95767327</v>
      </c>
      <c r="D2846" s="214">
        <v>93142625.010000005</v>
      </c>
      <c r="E2846" s="214">
        <v>55501137.960000001</v>
      </c>
    </row>
    <row r="2847" spans="2:5">
      <c r="B2847" s="217" t="s">
        <v>3419</v>
      </c>
      <c r="C2847" s="214">
        <v>0</v>
      </c>
      <c r="D2847" s="214">
        <v>1332377.8899999999</v>
      </c>
      <c r="E2847" s="214">
        <v>0</v>
      </c>
    </row>
    <row r="2848" spans="2:5">
      <c r="B2848" s="218" t="s">
        <v>3418</v>
      </c>
      <c r="C2848" s="214">
        <v>0</v>
      </c>
      <c r="D2848" s="214">
        <v>1332377.8899999999</v>
      </c>
      <c r="E2848" s="214">
        <v>0</v>
      </c>
    </row>
    <row r="2849" spans="2:5">
      <c r="B2849" s="217" t="s">
        <v>3417</v>
      </c>
      <c r="C2849" s="214">
        <v>0</v>
      </c>
      <c r="D2849" s="214">
        <v>1875829.6</v>
      </c>
      <c r="E2849" s="214">
        <v>0</v>
      </c>
    </row>
    <row r="2850" spans="2:5">
      <c r="B2850" s="218" t="s">
        <v>3416</v>
      </c>
      <c r="C2850" s="214">
        <v>0</v>
      </c>
      <c r="D2850" s="214">
        <v>1875829.6</v>
      </c>
      <c r="E2850" s="214">
        <v>0</v>
      </c>
    </row>
    <row r="2851" spans="2:5">
      <c r="B2851" s="217" t="s">
        <v>3415</v>
      </c>
      <c r="C2851" s="214">
        <v>0</v>
      </c>
      <c r="D2851" s="214">
        <v>3114233.87</v>
      </c>
      <c r="E2851" s="214">
        <v>0</v>
      </c>
    </row>
    <row r="2852" spans="2:5">
      <c r="B2852" s="218" t="s">
        <v>3414</v>
      </c>
      <c r="C2852" s="214">
        <v>0</v>
      </c>
      <c r="D2852" s="214">
        <v>3114233.87</v>
      </c>
      <c r="E2852" s="214">
        <v>0</v>
      </c>
    </row>
    <row r="2853" spans="2:5">
      <c r="B2853" s="217" t="s">
        <v>3919</v>
      </c>
      <c r="C2853" s="214">
        <v>0</v>
      </c>
      <c r="D2853" s="214">
        <v>1875829.6</v>
      </c>
      <c r="E2853" s="214">
        <v>0</v>
      </c>
    </row>
    <row r="2854" spans="2:5">
      <c r="B2854" s="218" t="s">
        <v>3413</v>
      </c>
      <c r="C2854" s="214">
        <v>0</v>
      </c>
      <c r="D2854" s="214">
        <v>1875829.6</v>
      </c>
      <c r="E2854" s="214">
        <v>0</v>
      </c>
    </row>
    <row r="2855" spans="2:5">
      <c r="B2855" s="217" t="s">
        <v>3005</v>
      </c>
      <c r="C2855" s="214">
        <v>12325016</v>
      </c>
      <c r="D2855" s="214">
        <v>25000001</v>
      </c>
      <c r="E2855" s="214">
        <v>25000000</v>
      </c>
    </row>
    <row r="2856" spans="2:5">
      <c r="B2856" s="218" t="s">
        <v>3006</v>
      </c>
      <c r="C2856" s="214">
        <v>12325016</v>
      </c>
      <c r="D2856" s="214">
        <v>25000001</v>
      </c>
      <c r="E2856" s="214">
        <v>25000000</v>
      </c>
    </row>
    <row r="2857" spans="2:5">
      <c r="B2857" s="217" t="s">
        <v>3412</v>
      </c>
      <c r="C2857" s="214">
        <v>0</v>
      </c>
      <c r="D2857" s="214">
        <v>1332377.8899999999</v>
      </c>
      <c r="E2857" s="214">
        <v>0</v>
      </c>
    </row>
    <row r="2858" spans="2:5">
      <c r="B2858" s="218" t="s">
        <v>3411</v>
      </c>
      <c r="C2858" s="214">
        <v>0</v>
      </c>
      <c r="D2858" s="214">
        <v>1332377.8899999999</v>
      </c>
      <c r="E2858" s="214">
        <v>0</v>
      </c>
    </row>
    <row r="2859" spans="2:5">
      <c r="B2859" s="217" t="s">
        <v>3410</v>
      </c>
      <c r="C2859" s="214">
        <v>0</v>
      </c>
      <c r="D2859" s="214">
        <v>1875829.6</v>
      </c>
      <c r="E2859" s="214">
        <v>0</v>
      </c>
    </row>
    <row r="2860" spans="2:5">
      <c r="B2860" s="218" t="s">
        <v>3409</v>
      </c>
      <c r="C2860" s="214">
        <v>0</v>
      </c>
      <c r="D2860" s="214">
        <v>1875829.6</v>
      </c>
      <c r="E2860" s="214">
        <v>0</v>
      </c>
    </row>
    <row r="2861" spans="2:5">
      <c r="B2861" s="217" t="s">
        <v>3408</v>
      </c>
      <c r="C2861" s="214">
        <v>0</v>
      </c>
      <c r="D2861" s="214">
        <v>1332377.8899999999</v>
      </c>
      <c r="E2861" s="214">
        <v>0</v>
      </c>
    </row>
    <row r="2862" spans="2:5">
      <c r="B2862" s="218" t="s">
        <v>3407</v>
      </c>
      <c r="C2862" s="214">
        <v>0</v>
      </c>
      <c r="D2862" s="214">
        <v>1332377.8899999999</v>
      </c>
      <c r="E2862" s="214">
        <v>0</v>
      </c>
    </row>
    <row r="2863" spans="2:5">
      <c r="B2863" s="217" t="s">
        <v>3406</v>
      </c>
      <c r="C2863" s="214">
        <v>0</v>
      </c>
      <c r="D2863" s="214">
        <v>1332377.8899999999</v>
      </c>
      <c r="E2863" s="214">
        <v>0</v>
      </c>
    </row>
    <row r="2864" spans="2:5">
      <c r="B2864" s="218" t="s">
        <v>3405</v>
      </c>
      <c r="C2864" s="214">
        <v>0</v>
      </c>
      <c r="D2864" s="214">
        <v>1332377.8899999999</v>
      </c>
      <c r="E2864" s="214">
        <v>0</v>
      </c>
    </row>
    <row r="2865" spans="2:5">
      <c r="B2865" s="217" t="s">
        <v>3404</v>
      </c>
      <c r="C2865" s="214">
        <v>0</v>
      </c>
      <c r="D2865" s="214">
        <v>1875829.6</v>
      </c>
      <c r="E2865" s="214">
        <v>0</v>
      </c>
    </row>
    <row r="2866" spans="2:5">
      <c r="B2866" s="218" t="s">
        <v>3403</v>
      </c>
      <c r="C2866" s="214">
        <v>0</v>
      </c>
      <c r="D2866" s="214">
        <v>1875829.6</v>
      </c>
      <c r="E2866" s="214">
        <v>0</v>
      </c>
    </row>
    <row r="2867" spans="2:5">
      <c r="B2867" s="217" t="s">
        <v>1095</v>
      </c>
      <c r="C2867" s="214">
        <v>97592447</v>
      </c>
      <c r="D2867" s="214">
        <v>53135326.859999999</v>
      </c>
      <c r="E2867" s="214">
        <v>53135316.549999997</v>
      </c>
    </row>
    <row r="2868" spans="2:5">
      <c r="B2868" s="218" t="s">
        <v>1096</v>
      </c>
      <c r="C2868" s="214">
        <v>97592447</v>
      </c>
      <c r="D2868" s="214">
        <v>53135326.859999999</v>
      </c>
      <c r="E2868" s="214">
        <v>53135316.549999997</v>
      </c>
    </row>
    <row r="2869" spans="2:5">
      <c r="B2869" s="217" t="s">
        <v>3402</v>
      </c>
      <c r="C2869" s="214">
        <v>0</v>
      </c>
      <c r="D2869" s="214">
        <v>1875829.6</v>
      </c>
      <c r="E2869" s="214">
        <v>0</v>
      </c>
    </row>
    <row r="2870" spans="2:5">
      <c r="B2870" s="218" t="s">
        <v>3401</v>
      </c>
      <c r="C2870" s="214">
        <v>0</v>
      </c>
      <c r="D2870" s="214">
        <v>1875829.6</v>
      </c>
      <c r="E2870" s="214">
        <v>0</v>
      </c>
    </row>
    <row r="2871" spans="2:5">
      <c r="B2871" s="217" t="s">
        <v>3400</v>
      </c>
      <c r="C2871" s="214">
        <v>0</v>
      </c>
      <c r="D2871" s="214">
        <v>1875829.6</v>
      </c>
      <c r="E2871" s="214">
        <v>0</v>
      </c>
    </row>
    <row r="2872" spans="2:5">
      <c r="B2872" s="218" t="s">
        <v>3399</v>
      </c>
      <c r="C2872" s="214">
        <v>0</v>
      </c>
      <c r="D2872" s="214">
        <v>1875829.6</v>
      </c>
      <c r="E2872" s="214">
        <v>0</v>
      </c>
    </row>
    <row r="2873" spans="2:5">
      <c r="B2873" s="217" t="s">
        <v>3398</v>
      </c>
      <c r="C2873" s="214">
        <v>0</v>
      </c>
      <c r="D2873" s="214">
        <v>1332377.8899999999</v>
      </c>
      <c r="E2873" s="214">
        <v>0</v>
      </c>
    </row>
    <row r="2874" spans="2:5">
      <c r="B2874" s="218" t="s">
        <v>3397</v>
      </c>
      <c r="C2874" s="214">
        <v>0</v>
      </c>
      <c r="D2874" s="214">
        <v>1332377.8899999999</v>
      </c>
      <c r="E2874" s="214">
        <v>0</v>
      </c>
    </row>
    <row r="2875" spans="2:5">
      <c r="B2875" s="215" t="s">
        <v>298</v>
      </c>
      <c r="C2875" s="216">
        <v>307832383</v>
      </c>
      <c r="D2875" s="216">
        <v>229082383</v>
      </c>
      <c r="E2875" s="216">
        <v>143842418.58000001</v>
      </c>
    </row>
    <row r="2876" spans="2:5">
      <c r="B2876" s="217" t="s">
        <v>508</v>
      </c>
      <c r="C2876" s="214">
        <v>307832383</v>
      </c>
      <c r="D2876" s="214">
        <v>229082383</v>
      </c>
      <c r="E2876" s="214">
        <v>143842418.58000001</v>
      </c>
    </row>
    <row r="2877" spans="2:5">
      <c r="B2877" s="218" t="s">
        <v>853</v>
      </c>
      <c r="C2877" s="214">
        <v>307832383</v>
      </c>
      <c r="D2877" s="214">
        <v>229082383</v>
      </c>
      <c r="E2877" s="214">
        <v>143842418.58000001</v>
      </c>
    </row>
    <row r="2878" spans="2:5">
      <c r="B2878" s="213" t="s">
        <v>294</v>
      </c>
      <c r="C2878" s="214">
        <v>4366110256</v>
      </c>
      <c r="D2878" s="214">
        <v>4370925567.039999</v>
      </c>
      <c r="E2878" s="214">
        <v>3530058315.1399999</v>
      </c>
    </row>
    <row r="2879" spans="2:5">
      <c r="B2879" s="215" t="s">
        <v>281</v>
      </c>
      <c r="C2879" s="216">
        <v>2925166791</v>
      </c>
      <c r="D2879" s="216">
        <v>2760025581.5299993</v>
      </c>
      <c r="E2879" s="216">
        <v>2029987653.4399998</v>
      </c>
    </row>
    <row r="2880" spans="2:5">
      <c r="B2880" s="217" t="s">
        <v>1031</v>
      </c>
      <c r="C2880" s="214">
        <v>2642267</v>
      </c>
      <c r="D2880" s="214">
        <v>2642267</v>
      </c>
      <c r="E2880" s="214">
        <v>0</v>
      </c>
    </row>
    <row r="2881" spans="2:5">
      <c r="B2881" s="218" t="s">
        <v>1032</v>
      </c>
      <c r="C2881" s="214">
        <v>2642267</v>
      </c>
      <c r="D2881" s="214">
        <v>2642267</v>
      </c>
      <c r="E2881" s="214">
        <v>0</v>
      </c>
    </row>
    <row r="2882" spans="2:5">
      <c r="B2882" s="217" t="s">
        <v>2776</v>
      </c>
      <c r="C2882" s="214">
        <v>176445360</v>
      </c>
      <c r="D2882" s="214">
        <v>161445360</v>
      </c>
      <c r="E2882" s="214">
        <v>159029243</v>
      </c>
    </row>
    <row r="2883" spans="2:5">
      <c r="B2883" s="218" t="s">
        <v>2777</v>
      </c>
      <c r="C2883" s="214">
        <v>176445360</v>
      </c>
      <c r="D2883" s="214">
        <v>161445360</v>
      </c>
      <c r="E2883" s="214">
        <v>159029243</v>
      </c>
    </row>
    <row r="2884" spans="2:5">
      <c r="B2884" s="217" t="s">
        <v>3918</v>
      </c>
      <c r="C2884" s="214">
        <v>0</v>
      </c>
      <c r="D2884" s="214">
        <v>7874654.75</v>
      </c>
      <c r="E2884" s="214">
        <v>7856346.5199999996</v>
      </c>
    </row>
    <row r="2885" spans="2:5">
      <c r="B2885" s="218" t="s">
        <v>3259</v>
      </c>
      <c r="C2885" s="214">
        <v>0</v>
      </c>
      <c r="D2885" s="214">
        <v>7874654.75</v>
      </c>
      <c r="E2885" s="214">
        <v>7856346.5199999996</v>
      </c>
    </row>
    <row r="2886" spans="2:5">
      <c r="B2886" s="217" t="s">
        <v>4185</v>
      </c>
      <c r="C2886" s="214">
        <v>0</v>
      </c>
      <c r="D2886" s="214">
        <v>17464487.039999999</v>
      </c>
      <c r="E2886" s="214">
        <v>0</v>
      </c>
    </row>
    <row r="2887" spans="2:5">
      <c r="B2887" s="218" t="s">
        <v>4184</v>
      </c>
      <c r="C2887" s="214">
        <v>0</v>
      </c>
      <c r="D2887" s="214">
        <v>17464487.039999999</v>
      </c>
      <c r="E2887" s="214">
        <v>0</v>
      </c>
    </row>
    <row r="2888" spans="2:5">
      <c r="B2888" s="217" t="s">
        <v>3206</v>
      </c>
      <c r="C2888" s="214">
        <v>0</v>
      </c>
      <c r="D2888" s="214">
        <v>6426000</v>
      </c>
      <c r="E2888" s="214">
        <v>0</v>
      </c>
    </row>
    <row r="2889" spans="2:5">
      <c r="B2889" s="218" t="s">
        <v>3205</v>
      </c>
      <c r="C2889" s="214">
        <v>0</v>
      </c>
      <c r="D2889" s="214">
        <v>6426000</v>
      </c>
      <c r="E2889" s="214">
        <v>0</v>
      </c>
    </row>
    <row r="2890" spans="2:5">
      <c r="B2890" s="217" t="s">
        <v>3917</v>
      </c>
      <c r="C2890" s="214">
        <v>0</v>
      </c>
      <c r="D2890" s="214">
        <v>2500000</v>
      </c>
      <c r="E2890" s="214">
        <v>0</v>
      </c>
    </row>
    <row r="2891" spans="2:5">
      <c r="B2891" s="218" t="s">
        <v>3204</v>
      </c>
      <c r="C2891" s="214">
        <v>0</v>
      </c>
      <c r="D2891" s="214">
        <v>2500000</v>
      </c>
      <c r="E2891" s="214">
        <v>0</v>
      </c>
    </row>
    <row r="2892" spans="2:5">
      <c r="B2892" s="217" t="s">
        <v>511</v>
      </c>
      <c r="C2892" s="214">
        <v>126602042</v>
      </c>
      <c r="D2892" s="214">
        <v>206042</v>
      </c>
      <c r="E2892" s="214">
        <v>0</v>
      </c>
    </row>
    <row r="2893" spans="2:5">
      <c r="B2893" s="218" t="s">
        <v>857</v>
      </c>
      <c r="C2893" s="214">
        <v>126602042</v>
      </c>
      <c r="D2893" s="214">
        <v>206042</v>
      </c>
      <c r="E2893" s="214">
        <v>0</v>
      </c>
    </row>
    <row r="2894" spans="2:5">
      <c r="B2894" s="217" t="s">
        <v>512</v>
      </c>
      <c r="C2894" s="214">
        <v>2424075</v>
      </c>
      <c r="D2894" s="214">
        <v>2424075</v>
      </c>
      <c r="E2894" s="214">
        <v>2424075</v>
      </c>
    </row>
    <row r="2895" spans="2:5">
      <c r="B2895" s="218" t="s">
        <v>858</v>
      </c>
      <c r="C2895" s="214">
        <v>2424075</v>
      </c>
      <c r="D2895" s="214">
        <v>2424075</v>
      </c>
      <c r="E2895" s="214">
        <v>2424075</v>
      </c>
    </row>
    <row r="2896" spans="2:5">
      <c r="B2896" s="217" t="s">
        <v>513</v>
      </c>
      <c r="C2896" s="214">
        <v>36150946</v>
      </c>
      <c r="D2896" s="214">
        <v>70121404.390000001</v>
      </c>
      <c r="E2896" s="214">
        <v>66925202.640000001</v>
      </c>
    </row>
    <row r="2897" spans="2:5">
      <c r="B2897" s="218" t="s">
        <v>859</v>
      </c>
      <c r="C2897" s="214">
        <v>36150946</v>
      </c>
      <c r="D2897" s="214">
        <v>70121404.390000001</v>
      </c>
      <c r="E2897" s="214">
        <v>66925202.640000001</v>
      </c>
    </row>
    <row r="2898" spans="2:5">
      <c r="B2898" s="217" t="s">
        <v>514</v>
      </c>
      <c r="C2898" s="214">
        <v>13585784</v>
      </c>
      <c r="D2898" s="214">
        <v>0</v>
      </c>
      <c r="E2898" s="214">
        <v>0</v>
      </c>
    </row>
    <row r="2899" spans="2:5">
      <c r="B2899" s="218" t="s">
        <v>860</v>
      </c>
      <c r="C2899" s="214">
        <v>13585784</v>
      </c>
      <c r="D2899" s="214">
        <v>0</v>
      </c>
      <c r="E2899" s="214">
        <v>0</v>
      </c>
    </row>
    <row r="2900" spans="2:5">
      <c r="B2900" s="217" t="s">
        <v>3916</v>
      </c>
      <c r="C2900" s="214">
        <v>7812291</v>
      </c>
      <c r="D2900" s="214">
        <v>7812291</v>
      </c>
      <c r="E2900" s="214">
        <v>0</v>
      </c>
    </row>
    <row r="2901" spans="2:5">
      <c r="B2901" s="218" t="s">
        <v>861</v>
      </c>
      <c r="C2901" s="214">
        <v>7812291</v>
      </c>
      <c r="D2901" s="214">
        <v>7812291</v>
      </c>
      <c r="E2901" s="214">
        <v>0</v>
      </c>
    </row>
    <row r="2902" spans="2:5">
      <c r="B2902" s="217" t="s">
        <v>515</v>
      </c>
      <c r="C2902" s="214">
        <v>5769597</v>
      </c>
      <c r="D2902" s="214">
        <v>9683094.3399999999</v>
      </c>
      <c r="E2902" s="214">
        <v>9682499.0500000007</v>
      </c>
    </row>
    <row r="2903" spans="2:5">
      <c r="B2903" s="218" t="s">
        <v>862</v>
      </c>
      <c r="C2903" s="214">
        <v>5769597</v>
      </c>
      <c r="D2903" s="214">
        <v>9683094.3399999999</v>
      </c>
      <c r="E2903" s="214">
        <v>9682499.0500000007</v>
      </c>
    </row>
    <row r="2904" spans="2:5">
      <c r="B2904" s="217" t="s">
        <v>516</v>
      </c>
      <c r="C2904" s="214">
        <v>1883869</v>
      </c>
      <c r="D2904" s="214">
        <v>4655632</v>
      </c>
      <c r="E2904" s="214">
        <v>3129248.35</v>
      </c>
    </row>
    <row r="2905" spans="2:5">
      <c r="B2905" s="218" t="s">
        <v>863</v>
      </c>
      <c r="C2905" s="214">
        <v>1883869</v>
      </c>
      <c r="D2905" s="214">
        <v>4655632</v>
      </c>
      <c r="E2905" s="214">
        <v>3129248.35</v>
      </c>
    </row>
    <row r="2906" spans="2:5">
      <c r="B2906" s="217" t="s">
        <v>517</v>
      </c>
      <c r="C2906" s="214">
        <v>27806785</v>
      </c>
      <c r="D2906" s="214">
        <v>34905119.560000002</v>
      </c>
      <c r="E2906" s="214">
        <v>19889954.800000001</v>
      </c>
    </row>
    <row r="2907" spans="2:5">
      <c r="B2907" s="218" t="s">
        <v>864</v>
      </c>
      <c r="C2907" s="214">
        <v>27806785</v>
      </c>
      <c r="D2907" s="214">
        <v>34905119.560000002</v>
      </c>
      <c r="E2907" s="214">
        <v>19889954.800000001</v>
      </c>
    </row>
    <row r="2908" spans="2:5">
      <c r="B2908" s="217" t="s">
        <v>3633</v>
      </c>
      <c r="C2908" s="214">
        <v>0</v>
      </c>
      <c r="D2908" s="214">
        <v>6835766.5300000003</v>
      </c>
      <c r="E2908" s="214">
        <v>6835763.6699999999</v>
      </c>
    </row>
    <row r="2909" spans="2:5">
      <c r="B2909" s="218" t="s">
        <v>3632</v>
      </c>
      <c r="C2909" s="214">
        <v>0</v>
      </c>
      <c r="D2909" s="214">
        <v>6835766.5300000003</v>
      </c>
      <c r="E2909" s="214">
        <v>6835763.6699999999</v>
      </c>
    </row>
    <row r="2910" spans="2:5">
      <c r="B2910" s="217" t="s">
        <v>2656</v>
      </c>
      <c r="C2910" s="214">
        <v>132499050</v>
      </c>
      <c r="D2910" s="214">
        <v>123361775</v>
      </c>
      <c r="E2910" s="214">
        <v>98970887.450000003</v>
      </c>
    </row>
    <row r="2911" spans="2:5">
      <c r="B2911" s="218" t="s">
        <v>2657</v>
      </c>
      <c r="C2911" s="214">
        <v>132499050</v>
      </c>
      <c r="D2911" s="214">
        <v>123361775</v>
      </c>
      <c r="E2911" s="214">
        <v>98970887.450000003</v>
      </c>
    </row>
    <row r="2912" spans="2:5">
      <c r="B2912" s="217" t="s">
        <v>2658</v>
      </c>
      <c r="C2912" s="214">
        <v>88742887</v>
      </c>
      <c r="D2912" s="214">
        <v>72957529</v>
      </c>
      <c r="E2912" s="214">
        <v>71534995.530000001</v>
      </c>
    </row>
    <row r="2913" spans="2:5">
      <c r="B2913" s="218" t="s">
        <v>2659</v>
      </c>
      <c r="C2913" s="214">
        <v>88742887</v>
      </c>
      <c r="D2913" s="214">
        <v>72957529</v>
      </c>
      <c r="E2913" s="214">
        <v>71534995.530000001</v>
      </c>
    </row>
    <row r="2914" spans="2:5">
      <c r="B2914" s="217" t="s">
        <v>2660</v>
      </c>
      <c r="C2914" s="214">
        <v>95131249</v>
      </c>
      <c r="D2914" s="214">
        <v>126830840.83</v>
      </c>
      <c r="E2914" s="214">
        <v>87587641.030000001</v>
      </c>
    </row>
    <row r="2915" spans="2:5">
      <c r="B2915" s="218" t="s">
        <v>2661</v>
      </c>
      <c r="C2915" s="214">
        <v>95131249</v>
      </c>
      <c r="D2915" s="214">
        <v>83412533</v>
      </c>
      <c r="E2915" s="214">
        <v>44169333.210000001</v>
      </c>
    </row>
    <row r="2916" spans="2:5">
      <c r="B2916" s="218" t="s">
        <v>3669</v>
      </c>
      <c r="C2916" s="214">
        <v>0</v>
      </c>
      <c r="D2916" s="214">
        <v>43418307.829999998</v>
      </c>
      <c r="E2916" s="214">
        <v>43418307.82</v>
      </c>
    </row>
    <row r="2917" spans="2:5">
      <c r="B2917" s="217" t="s">
        <v>3915</v>
      </c>
      <c r="C2917" s="214">
        <v>0</v>
      </c>
      <c r="D2917" s="214">
        <v>1332377.8899999999</v>
      </c>
      <c r="E2917" s="214">
        <v>0</v>
      </c>
    </row>
    <row r="2918" spans="2:5">
      <c r="B2918" s="218" t="s">
        <v>3396</v>
      </c>
      <c r="C2918" s="214">
        <v>0</v>
      </c>
      <c r="D2918" s="214">
        <v>1332377.8899999999</v>
      </c>
      <c r="E2918" s="214">
        <v>0</v>
      </c>
    </row>
    <row r="2919" spans="2:5">
      <c r="B2919" s="217" t="s">
        <v>3395</v>
      </c>
      <c r="C2919" s="214">
        <v>0</v>
      </c>
      <c r="D2919" s="214">
        <v>1332377.8899999999</v>
      </c>
      <c r="E2919" s="214">
        <v>0</v>
      </c>
    </row>
    <row r="2920" spans="2:5">
      <c r="B2920" s="218" t="s">
        <v>3394</v>
      </c>
      <c r="C2920" s="214">
        <v>0</v>
      </c>
      <c r="D2920" s="214">
        <v>1332377.8899999999</v>
      </c>
      <c r="E2920" s="214">
        <v>0</v>
      </c>
    </row>
    <row r="2921" spans="2:5">
      <c r="B2921" s="217" t="s">
        <v>3393</v>
      </c>
      <c r="C2921" s="214">
        <v>0</v>
      </c>
      <c r="D2921" s="214">
        <v>1332377.8899999999</v>
      </c>
      <c r="E2921" s="214">
        <v>0</v>
      </c>
    </row>
    <row r="2922" spans="2:5">
      <c r="B2922" s="218" t="s">
        <v>3392</v>
      </c>
      <c r="C2922" s="214">
        <v>0</v>
      </c>
      <c r="D2922" s="214">
        <v>1332377.8899999999</v>
      </c>
      <c r="E2922" s="214">
        <v>0</v>
      </c>
    </row>
    <row r="2923" spans="2:5">
      <c r="B2923" s="217" t="s">
        <v>518</v>
      </c>
      <c r="C2923" s="214">
        <v>19015184</v>
      </c>
      <c r="D2923" s="214">
        <v>50090649.490000002</v>
      </c>
      <c r="E2923" s="214">
        <v>28984264.34</v>
      </c>
    </row>
    <row r="2924" spans="2:5">
      <c r="B2924" s="218" t="s">
        <v>865</v>
      </c>
      <c r="C2924" s="214">
        <v>19015184</v>
      </c>
      <c r="D2924" s="214">
        <v>48758271.600000001</v>
      </c>
      <c r="E2924" s="214">
        <v>28984264.34</v>
      </c>
    </row>
    <row r="2925" spans="2:5">
      <c r="B2925" s="218" t="s">
        <v>3391</v>
      </c>
      <c r="C2925" s="214">
        <v>0</v>
      </c>
      <c r="D2925" s="214">
        <v>1332377.8899999999</v>
      </c>
      <c r="E2925" s="214">
        <v>0</v>
      </c>
    </row>
    <row r="2926" spans="2:5">
      <c r="B2926" s="217" t="s">
        <v>3914</v>
      </c>
      <c r="C2926" s="214">
        <v>26744703</v>
      </c>
      <c r="D2926" s="214">
        <v>49772733.030000001</v>
      </c>
      <c r="E2926" s="214">
        <v>49772676.030000001</v>
      </c>
    </row>
    <row r="2927" spans="2:5">
      <c r="B2927" s="218" t="s">
        <v>2778</v>
      </c>
      <c r="C2927" s="214">
        <v>26744703</v>
      </c>
      <c r="D2927" s="214">
        <v>49772733.030000001</v>
      </c>
      <c r="E2927" s="214">
        <v>49772676.030000001</v>
      </c>
    </row>
    <row r="2928" spans="2:5">
      <c r="B2928" s="217" t="s">
        <v>3913</v>
      </c>
      <c r="C2928" s="214">
        <v>4768626</v>
      </c>
      <c r="D2928" s="214">
        <v>5624403.8899999997</v>
      </c>
      <c r="E2928" s="214">
        <v>1563237.33</v>
      </c>
    </row>
    <row r="2929" spans="2:5">
      <c r="B2929" s="218" t="s">
        <v>1932</v>
      </c>
      <c r="C2929" s="214">
        <v>4768626</v>
      </c>
      <c r="D2929" s="214">
        <v>4292026</v>
      </c>
      <c r="E2929" s="214">
        <v>1563237.33</v>
      </c>
    </row>
    <row r="2930" spans="2:5">
      <c r="B2930" s="218" t="s">
        <v>3390</v>
      </c>
      <c r="C2930" s="214">
        <v>0</v>
      </c>
      <c r="D2930" s="214">
        <v>1332377.8899999999</v>
      </c>
      <c r="E2930" s="214">
        <v>0</v>
      </c>
    </row>
    <row r="2931" spans="2:5">
      <c r="B2931" s="217" t="s">
        <v>3912</v>
      </c>
      <c r="C2931" s="214">
        <v>141541201</v>
      </c>
      <c r="D2931" s="214">
        <v>113070289</v>
      </c>
      <c r="E2931" s="214">
        <v>41631448.32</v>
      </c>
    </row>
    <row r="2932" spans="2:5">
      <c r="B2932" s="218" t="s">
        <v>2662</v>
      </c>
      <c r="C2932" s="214">
        <v>141541201</v>
      </c>
      <c r="D2932" s="214">
        <v>113070289</v>
      </c>
      <c r="E2932" s="214">
        <v>41631448.32</v>
      </c>
    </row>
    <row r="2933" spans="2:5">
      <c r="B2933" s="217" t="s">
        <v>519</v>
      </c>
      <c r="C2933" s="214">
        <v>190094058</v>
      </c>
      <c r="D2933" s="214">
        <v>112912394</v>
      </c>
      <c r="E2933" s="214">
        <v>66317606.099999994</v>
      </c>
    </row>
    <row r="2934" spans="2:5">
      <c r="B2934" s="218" t="s">
        <v>866</v>
      </c>
      <c r="C2934" s="214">
        <v>190094058</v>
      </c>
      <c r="D2934" s="214">
        <v>112912394</v>
      </c>
      <c r="E2934" s="214">
        <v>66317606.099999994</v>
      </c>
    </row>
    <row r="2935" spans="2:5">
      <c r="B2935" s="217" t="s">
        <v>1933</v>
      </c>
      <c r="C2935" s="214">
        <v>4768626</v>
      </c>
      <c r="D2935" s="214">
        <v>5624203.8899999997</v>
      </c>
      <c r="E2935" s="214">
        <v>1563237.33</v>
      </c>
    </row>
    <row r="2936" spans="2:5">
      <c r="B2936" s="218" t="s">
        <v>1934</v>
      </c>
      <c r="C2936" s="214">
        <v>4768626</v>
      </c>
      <c r="D2936" s="214">
        <v>4291826</v>
      </c>
      <c r="E2936" s="214">
        <v>1563237.33</v>
      </c>
    </row>
    <row r="2937" spans="2:5">
      <c r="B2937" s="218" t="s">
        <v>3389</v>
      </c>
      <c r="C2937" s="214">
        <v>0</v>
      </c>
      <c r="D2937" s="214">
        <v>1332377.8899999999</v>
      </c>
      <c r="E2937" s="214">
        <v>0</v>
      </c>
    </row>
    <row r="2938" spans="2:5">
      <c r="B2938" s="217" t="s">
        <v>3911</v>
      </c>
      <c r="C2938" s="214">
        <v>152964898</v>
      </c>
      <c r="D2938" s="214">
        <v>114000360</v>
      </c>
      <c r="E2938" s="214">
        <v>108713359.47</v>
      </c>
    </row>
    <row r="2939" spans="2:5">
      <c r="B2939" s="218" t="s">
        <v>2779</v>
      </c>
      <c r="C2939" s="214">
        <v>152964898</v>
      </c>
      <c r="D2939" s="214">
        <v>114000360</v>
      </c>
      <c r="E2939" s="214">
        <v>108713359.47</v>
      </c>
    </row>
    <row r="2940" spans="2:5">
      <c r="B2940" s="217" t="s">
        <v>3910</v>
      </c>
      <c r="C2940" s="214">
        <v>11208701</v>
      </c>
      <c r="D2940" s="214">
        <v>10087901</v>
      </c>
      <c r="E2940" s="214">
        <v>4197562.68</v>
      </c>
    </row>
    <row r="2941" spans="2:5">
      <c r="B2941" s="218" t="s">
        <v>1935</v>
      </c>
      <c r="C2941" s="214">
        <v>11208701</v>
      </c>
      <c r="D2941" s="214">
        <v>10087901</v>
      </c>
      <c r="E2941" s="214">
        <v>4197562.68</v>
      </c>
    </row>
    <row r="2942" spans="2:5">
      <c r="B2942" s="217" t="s">
        <v>3007</v>
      </c>
      <c r="C2942" s="214">
        <v>3749866</v>
      </c>
      <c r="D2942" s="214">
        <v>36972001</v>
      </c>
      <c r="E2942" s="214">
        <v>36971997.259999998</v>
      </c>
    </row>
    <row r="2943" spans="2:5">
      <c r="B2943" s="218" t="s">
        <v>3008</v>
      </c>
      <c r="C2943" s="214">
        <v>3749866</v>
      </c>
      <c r="D2943" s="214">
        <v>1</v>
      </c>
      <c r="E2943" s="214">
        <v>0</v>
      </c>
    </row>
    <row r="2944" spans="2:5">
      <c r="B2944" s="218" t="s">
        <v>4245</v>
      </c>
      <c r="C2944" s="214">
        <v>0</v>
      </c>
      <c r="D2944" s="214">
        <v>36972000</v>
      </c>
      <c r="E2944" s="214">
        <v>36971997.259999998</v>
      </c>
    </row>
    <row r="2945" spans="2:5">
      <c r="B2945" s="217" t="s">
        <v>1936</v>
      </c>
      <c r="C2945" s="214">
        <v>4768626</v>
      </c>
      <c r="D2945" s="214">
        <v>4310626</v>
      </c>
      <c r="E2945" s="214">
        <v>0</v>
      </c>
    </row>
    <row r="2946" spans="2:5">
      <c r="B2946" s="218" t="s">
        <v>1937</v>
      </c>
      <c r="C2946" s="214">
        <v>4768626</v>
      </c>
      <c r="D2946" s="214">
        <v>4310626</v>
      </c>
      <c r="E2946" s="214">
        <v>0</v>
      </c>
    </row>
    <row r="2947" spans="2:5">
      <c r="B2947" s="217" t="s">
        <v>3909</v>
      </c>
      <c r="C2947" s="214">
        <v>38792781</v>
      </c>
      <c r="D2947" s="214">
        <v>32242984</v>
      </c>
      <c r="E2947" s="214">
        <v>20000000</v>
      </c>
    </row>
    <row r="2948" spans="2:5">
      <c r="B2948" s="218" t="s">
        <v>2780</v>
      </c>
      <c r="C2948" s="214">
        <v>38792781</v>
      </c>
      <c r="D2948" s="214">
        <v>32242984</v>
      </c>
      <c r="E2948" s="214">
        <v>20000000</v>
      </c>
    </row>
    <row r="2949" spans="2:5">
      <c r="B2949" s="217" t="s">
        <v>1938</v>
      </c>
      <c r="C2949" s="214">
        <v>6731551</v>
      </c>
      <c r="D2949" s="214">
        <v>4752384.8099999996</v>
      </c>
      <c r="E2949" s="214">
        <v>0</v>
      </c>
    </row>
    <row r="2950" spans="2:5">
      <c r="B2950" s="218" t="s">
        <v>1939</v>
      </c>
      <c r="C2950" s="214">
        <v>6731551</v>
      </c>
      <c r="D2950" s="214">
        <v>4752384.8099999996</v>
      </c>
      <c r="E2950" s="214">
        <v>0</v>
      </c>
    </row>
    <row r="2951" spans="2:5">
      <c r="B2951" s="217" t="s">
        <v>3908</v>
      </c>
      <c r="C2951" s="214">
        <v>0</v>
      </c>
      <c r="D2951" s="214">
        <v>1500000</v>
      </c>
      <c r="E2951" s="214">
        <v>0</v>
      </c>
    </row>
    <row r="2952" spans="2:5">
      <c r="B2952" s="218" t="s">
        <v>3668</v>
      </c>
      <c r="C2952" s="214">
        <v>0</v>
      </c>
      <c r="D2952" s="214">
        <v>1500000</v>
      </c>
      <c r="E2952" s="214">
        <v>0</v>
      </c>
    </row>
    <row r="2953" spans="2:5">
      <c r="B2953" s="217" t="s">
        <v>3907</v>
      </c>
      <c r="C2953" s="214">
        <v>12486882</v>
      </c>
      <c r="D2953" s="214">
        <v>32625081.190000001</v>
      </c>
      <c r="E2953" s="214">
        <v>9307924.2400000002</v>
      </c>
    </row>
    <row r="2954" spans="2:5">
      <c r="B2954" s="218" t="s">
        <v>3182</v>
      </c>
      <c r="C2954" s="214">
        <v>0</v>
      </c>
      <c r="D2954" s="214">
        <v>21365499.190000001</v>
      </c>
      <c r="E2954" s="214">
        <v>9307924.2400000002</v>
      </c>
    </row>
    <row r="2955" spans="2:5">
      <c r="B2955" s="218" t="s">
        <v>1940</v>
      </c>
      <c r="C2955" s="214">
        <v>12486882</v>
      </c>
      <c r="D2955" s="214">
        <v>11259582</v>
      </c>
      <c r="E2955" s="214">
        <v>0</v>
      </c>
    </row>
    <row r="2956" spans="2:5">
      <c r="B2956" s="217" t="s">
        <v>3906</v>
      </c>
      <c r="C2956" s="214">
        <v>4768626</v>
      </c>
      <c r="D2956" s="214">
        <v>1188102.28</v>
      </c>
      <c r="E2956" s="214">
        <v>1188096.46</v>
      </c>
    </row>
    <row r="2957" spans="2:5">
      <c r="B2957" s="218" t="s">
        <v>1941</v>
      </c>
      <c r="C2957" s="214">
        <v>4768626</v>
      </c>
      <c r="D2957" s="214">
        <v>1188102.28</v>
      </c>
      <c r="E2957" s="214">
        <v>1188096.46</v>
      </c>
    </row>
    <row r="2958" spans="2:5">
      <c r="B2958" s="217" t="s">
        <v>520</v>
      </c>
      <c r="C2958" s="214">
        <v>112184524</v>
      </c>
      <c r="D2958" s="214">
        <v>57287514</v>
      </c>
      <c r="E2958" s="214">
        <v>57287510.75</v>
      </c>
    </row>
    <row r="2959" spans="2:5">
      <c r="B2959" s="218" t="s">
        <v>867</v>
      </c>
      <c r="C2959" s="214">
        <v>112184524</v>
      </c>
      <c r="D2959" s="214">
        <v>57287514</v>
      </c>
      <c r="E2959" s="214">
        <v>57287510.75</v>
      </c>
    </row>
    <row r="2960" spans="2:5">
      <c r="B2960" s="217" t="s">
        <v>3905</v>
      </c>
      <c r="C2960" s="214">
        <v>11208701</v>
      </c>
      <c r="D2960" s="214">
        <v>2806236.06</v>
      </c>
      <c r="E2960" s="214">
        <v>2806235.21</v>
      </c>
    </row>
    <row r="2961" spans="2:5">
      <c r="B2961" s="218" t="s">
        <v>1942</v>
      </c>
      <c r="C2961" s="214">
        <v>11208701</v>
      </c>
      <c r="D2961" s="214">
        <v>2806236.06</v>
      </c>
      <c r="E2961" s="214">
        <v>2806235.21</v>
      </c>
    </row>
    <row r="2962" spans="2:5">
      <c r="B2962" s="217" t="s">
        <v>521</v>
      </c>
      <c r="C2962" s="214">
        <v>83503706</v>
      </c>
      <c r="D2962" s="214">
        <v>136162554.48000002</v>
      </c>
      <c r="E2962" s="214">
        <v>132772151.73999999</v>
      </c>
    </row>
    <row r="2963" spans="2:5">
      <c r="B2963" s="218" t="s">
        <v>868</v>
      </c>
      <c r="C2963" s="214">
        <v>83503706</v>
      </c>
      <c r="D2963" s="214">
        <v>136162554.48000002</v>
      </c>
      <c r="E2963" s="214">
        <v>132772151.73999999</v>
      </c>
    </row>
    <row r="2964" spans="2:5">
      <c r="B2964" s="217" t="s">
        <v>3904</v>
      </c>
      <c r="C2964" s="214">
        <v>11208701</v>
      </c>
      <c r="D2964" s="214">
        <v>2806236.06</v>
      </c>
      <c r="E2964" s="214">
        <v>2806235.21</v>
      </c>
    </row>
    <row r="2965" spans="2:5">
      <c r="B2965" s="218" t="s">
        <v>1943</v>
      </c>
      <c r="C2965" s="214">
        <v>11208701</v>
      </c>
      <c r="D2965" s="214">
        <v>2806236.06</v>
      </c>
      <c r="E2965" s="214">
        <v>2806235.21</v>
      </c>
    </row>
    <row r="2966" spans="2:5">
      <c r="B2966" s="217" t="s">
        <v>522</v>
      </c>
      <c r="C2966" s="214">
        <v>17964612</v>
      </c>
      <c r="D2966" s="214">
        <v>51796515.689999998</v>
      </c>
      <c r="E2966" s="214">
        <v>32539883.699999999</v>
      </c>
    </row>
    <row r="2967" spans="2:5">
      <c r="B2967" s="218" t="s">
        <v>869</v>
      </c>
      <c r="C2967" s="214">
        <v>17964612</v>
      </c>
      <c r="D2967" s="214">
        <v>51796515.689999998</v>
      </c>
      <c r="E2967" s="214">
        <v>32539883.699999999</v>
      </c>
    </row>
    <row r="2968" spans="2:5">
      <c r="B2968" s="217" t="s">
        <v>1944</v>
      </c>
      <c r="C2968" s="214">
        <v>4768626</v>
      </c>
      <c r="D2968" s="214">
        <v>1188097.45</v>
      </c>
      <c r="E2968" s="214">
        <v>1188096.45</v>
      </c>
    </row>
    <row r="2969" spans="2:5">
      <c r="B2969" s="218" t="s">
        <v>1945</v>
      </c>
      <c r="C2969" s="214">
        <v>4768626</v>
      </c>
      <c r="D2969" s="214">
        <v>1188097.45</v>
      </c>
      <c r="E2969" s="214">
        <v>1188096.45</v>
      </c>
    </row>
    <row r="2970" spans="2:5">
      <c r="B2970" s="217" t="s">
        <v>3903</v>
      </c>
      <c r="C2970" s="214">
        <v>11208701</v>
      </c>
      <c r="D2970" s="214">
        <v>11208701</v>
      </c>
      <c r="E2970" s="214">
        <v>2521954.12</v>
      </c>
    </row>
    <row r="2971" spans="2:5">
      <c r="B2971" s="218" t="s">
        <v>1946</v>
      </c>
      <c r="C2971" s="214">
        <v>11208701</v>
      </c>
      <c r="D2971" s="214">
        <v>11208701</v>
      </c>
      <c r="E2971" s="214">
        <v>2521954.12</v>
      </c>
    </row>
    <row r="2972" spans="2:5">
      <c r="B2972" s="217" t="s">
        <v>523</v>
      </c>
      <c r="C2972" s="214">
        <v>162289337</v>
      </c>
      <c r="D2972" s="214">
        <v>817999.76</v>
      </c>
      <c r="E2972" s="214">
        <v>0</v>
      </c>
    </row>
    <row r="2973" spans="2:5">
      <c r="B2973" s="218" t="s">
        <v>870</v>
      </c>
      <c r="C2973" s="214">
        <v>162289337</v>
      </c>
      <c r="D2973" s="214">
        <v>817999.76</v>
      </c>
      <c r="E2973" s="214">
        <v>0</v>
      </c>
    </row>
    <row r="2974" spans="2:5">
      <c r="B2974" s="217" t="s">
        <v>1947</v>
      </c>
      <c r="C2974" s="214">
        <v>12486882</v>
      </c>
      <c r="D2974" s="214">
        <v>12486882</v>
      </c>
      <c r="E2974" s="214">
        <v>2809547.05</v>
      </c>
    </row>
    <row r="2975" spans="2:5">
      <c r="B2975" s="218" t="s">
        <v>1948</v>
      </c>
      <c r="C2975" s="214">
        <v>12486882</v>
      </c>
      <c r="D2975" s="214">
        <v>12486882</v>
      </c>
      <c r="E2975" s="214">
        <v>2809547.05</v>
      </c>
    </row>
    <row r="2976" spans="2:5">
      <c r="B2976" s="217" t="s">
        <v>1949</v>
      </c>
      <c r="C2976" s="214">
        <v>4768626</v>
      </c>
      <c r="D2976" s="214">
        <v>4768626</v>
      </c>
      <c r="E2976" s="214">
        <v>1072940.79</v>
      </c>
    </row>
    <row r="2977" spans="2:5">
      <c r="B2977" s="218" t="s">
        <v>1950</v>
      </c>
      <c r="C2977" s="214">
        <v>4768626</v>
      </c>
      <c r="D2977" s="214">
        <v>4768626</v>
      </c>
      <c r="E2977" s="214">
        <v>1072940.79</v>
      </c>
    </row>
    <row r="2978" spans="2:5">
      <c r="B2978" s="217" t="s">
        <v>1951</v>
      </c>
      <c r="C2978" s="214">
        <v>11208701</v>
      </c>
      <c r="D2978" s="214">
        <v>11208701</v>
      </c>
      <c r="E2978" s="214">
        <v>2521954.13</v>
      </c>
    </row>
    <row r="2979" spans="2:5">
      <c r="B2979" s="218" t="s">
        <v>1952</v>
      </c>
      <c r="C2979" s="214">
        <v>11208701</v>
      </c>
      <c r="D2979" s="214">
        <v>11208701</v>
      </c>
      <c r="E2979" s="214">
        <v>2521954.13</v>
      </c>
    </row>
    <row r="2980" spans="2:5">
      <c r="B2980" s="217" t="s">
        <v>1953</v>
      </c>
      <c r="C2980" s="214">
        <v>6731551</v>
      </c>
      <c r="D2980" s="214">
        <v>1</v>
      </c>
      <c r="E2980" s="214">
        <v>0</v>
      </c>
    </row>
    <row r="2981" spans="2:5">
      <c r="B2981" s="218" t="s">
        <v>1954</v>
      </c>
      <c r="C2981" s="214">
        <v>6731551</v>
      </c>
      <c r="D2981" s="214">
        <v>1</v>
      </c>
      <c r="E2981" s="214">
        <v>0</v>
      </c>
    </row>
    <row r="2982" spans="2:5">
      <c r="B2982" s="217" t="s">
        <v>1955</v>
      </c>
      <c r="C2982" s="214">
        <v>4768626</v>
      </c>
      <c r="D2982" s="214">
        <v>1</v>
      </c>
      <c r="E2982" s="214">
        <v>0</v>
      </c>
    </row>
    <row r="2983" spans="2:5">
      <c r="B2983" s="218" t="s">
        <v>1956</v>
      </c>
      <c r="C2983" s="214">
        <v>4768626</v>
      </c>
      <c r="D2983" s="214">
        <v>1</v>
      </c>
      <c r="E2983" s="214">
        <v>0</v>
      </c>
    </row>
    <row r="2984" spans="2:5">
      <c r="B2984" s="217" t="s">
        <v>2720</v>
      </c>
      <c r="C2984" s="214">
        <v>11208701</v>
      </c>
      <c r="D2984" s="214">
        <v>1</v>
      </c>
      <c r="E2984" s="214">
        <v>0</v>
      </c>
    </row>
    <row r="2985" spans="2:5">
      <c r="B2985" s="218" t="s">
        <v>1957</v>
      </c>
      <c r="C2985" s="214">
        <v>11208701</v>
      </c>
      <c r="D2985" s="214">
        <v>1</v>
      </c>
      <c r="E2985" s="214">
        <v>0</v>
      </c>
    </row>
    <row r="2986" spans="2:5">
      <c r="B2986" s="217" t="s">
        <v>1958</v>
      </c>
      <c r="C2986" s="214">
        <v>11208701</v>
      </c>
      <c r="D2986" s="214">
        <v>1</v>
      </c>
      <c r="E2986" s="214">
        <v>0</v>
      </c>
    </row>
    <row r="2987" spans="2:5">
      <c r="B2987" s="218" t="s">
        <v>1959</v>
      </c>
      <c r="C2987" s="214">
        <v>11208701</v>
      </c>
      <c r="D2987" s="214">
        <v>1</v>
      </c>
      <c r="E2987" s="214">
        <v>0</v>
      </c>
    </row>
    <row r="2988" spans="2:5">
      <c r="B2988" s="217" t="s">
        <v>1960</v>
      </c>
      <c r="C2988" s="214">
        <v>4768626</v>
      </c>
      <c r="D2988" s="214">
        <v>1104978</v>
      </c>
      <c r="E2988" s="214">
        <v>1104976.57</v>
      </c>
    </row>
    <row r="2989" spans="2:5">
      <c r="B2989" s="218" t="s">
        <v>1961</v>
      </c>
      <c r="C2989" s="214">
        <v>4768626</v>
      </c>
      <c r="D2989" s="214">
        <v>1104978</v>
      </c>
      <c r="E2989" s="214">
        <v>1104976.57</v>
      </c>
    </row>
    <row r="2990" spans="2:5">
      <c r="B2990" s="217" t="s">
        <v>1962</v>
      </c>
      <c r="C2990" s="214">
        <v>11208701</v>
      </c>
      <c r="D2990" s="214">
        <v>2473133</v>
      </c>
      <c r="E2990" s="214">
        <v>2473131.88</v>
      </c>
    </row>
    <row r="2991" spans="2:5">
      <c r="B2991" s="218" t="s">
        <v>1963</v>
      </c>
      <c r="C2991" s="214">
        <v>11208701</v>
      </c>
      <c r="D2991" s="214">
        <v>2473133</v>
      </c>
      <c r="E2991" s="214">
        <v>2473131.88</v>
      </c>
    </row>
    <row r="2992" spans="2:5">
      <c r="B2992" s="217" t="s">
        <v>524</v>
      </c>
      <c r="C2992" s="214">
        <v>22368479</v>
      </c>
      <c r="D2992" s="214">
        <v>53688976.030000001</v>
      </c>
      <c r="E2992" s="214">
        <v>40074159.32</v>
      </c>
    </row>
    <row r="2993" spans="2:5">
      <c r="B2993" s="218" t="s">
        <v>871</v>
      </c>
      <c r="C2993" s="214">
        <v>22368479</v>
      </c>
      <c r="D2993" s="214">
        <v>53688976.030000001</v>
      </c>
      <c r="E2993" s="214">
        <v>40074159.32</v>
      </c>
    </row>
    <row r="2994" spans="2:5">
      <c r="B2994" s="217" t="s">
        <v>3902</v>
      </c>
      <c r="C2994" s="214">
        <v>6731551</v>
      </c>
      <c r="D2994" s="214">
        <v>1523285</v>
      </c>
      <c r="E2994" s="214">
        <v>1523283.76</v>
      </c>
    </row>
    <row r="2995" spans="2:5">
      <c r="B2995" s="218" t="s">
        <v>1964</v>
      </c>
      <c r="C2995" s="214">
        <v>6731551</v>
      </c>
      <c r="D2995" s="214">
        <v>1523285</v>
      </c>
      <c r="E2995" s="214">
        <v>1523283.76</v>
      </c>
    </row>
    <row r="2996" spans="2:5">
      <c r="B2996" s="217" t="s">
        <v>1965</v>
      </c>
      <c r="C2996" s="214">
        <v>6731551</v>
      </c>
      <c r="D2996" s="214">
        <v>1523285</v>
      </c>
      <c r="E2996" s="214">
        <v>1523283.76</v>
      </c>
    </row>
    <row r="2997" spans="2:5">
      <c r="B2997" s="218" t="s">
        <v>1966</v>
      </c>
      <c r="C2997" s="214">
        <v>6731551</v>
      </c>
      <c r="D2997" s="214">
        <v>1523285</v>
      </c>
      <c r="E2997" s="214">
        <v>1523283.76</v>
      </c>
    </row>
    <row r="2998" spans="2:5">
      <c r="B2998" s="217" t="s">
        <v>1967</v>
      </c>
      <c r="C2998" s="214">
        <v>4768626</v>
      </c>
      <c r="D2998" s="214">
        <v>1364160.44</v>
      </c>
      <c r="E2998" s="214">
        <v>1364158.89</v>
      </c>
    </row>
    <row r="2999" spans="2:5">
      <c r="B2999" s="218" t="s">
        <v>1968</v>
      </c>
      <c r="C2999" s="214">
        <v>4768626</v>
      </c>
      <c r="D2999" s="214">
        <v>1364160.44</v>
      </c>
      <c r="E2999" s="214">
        <v>1364158.89</v>
      </c>
    </row>
    <row r="3000" spans="2:5">
      <c r="B3000" s="217" t="s">
        <v>1969</v>
      </c>
      <c r="C3000" s="214">
        <v>11208701</v>
      </c>
      <c r="D3000" s="214">
        <v>2464947.17</v>
      </c>
      <c r="E3000" s="214">
        <v>2464945.83</v>
      </c>
    </row>
    <row r="3001" spans="2:5">
      <c r="B3001" s="218" t="s">
        <v>1970</v>
      </c>
      <c r="C3001" s="214">
        <v>11208701</v>
      </c>
      <c r="D3001" s="214">
        <v>2464947.17</v>
      </c>
      <c r="E3001" s="214">
        <v>2464945.83</v>
      </c>
    </row>
    <row r="3002" spans="2:5">
      <c r="B3002" s="217" t="s">
        <v>1971</v>
      </c>
      <c r="C3002" s="214">
        <v>4768626</v>
      </c>
      <c r="D3002" s="214">
        <v>1364160.42</v>
      </c>
      <c r="E3002" s="214">
        <v>1364158.89</v>
      </c>
    </row>
    <row r="3003" spans="2:5">
      <c r="B3003" s="218" t="s">
        <v>1972</v>
      </c>
      <c r="C3003" s="214">
        <v>4768626</v>
      </c>
      <c r="D3003" s="214">
        <v>1364160.42</v>
      </c>
      <c r="E3003" s="214">
        <v>1364158.89</v>
      </c>
    </row>
    <row r="3004" spans="2:5">
      <c r="B3004" s="217" t="s">
        <v>1973</v>
      </c>
      <c r="C3004" s="214">
        <v>11208701</v>
      </c>
      <c r="D3004" s="214">
        <v>1721789</v>
      </c>
      <c r="E3004" s="214">
        <v>1721785.53</v>
      </c>
    </row>
    <row r="3005" spans="2:5">
      <c r="B3005" s="218" t="s">
        <v>1974</v>
      </c>
      <c r="C3005" s="214">
        <v>11208701</v>
      </c>
      <c r="D3005" s="214">
        <v>1721789</v>
      </c>
      <c r="E3005" s="214">
        <v>1721785.53</v>
      </c>
    </row>
    <row r="3006" spans="2:5">
      <c r="B3006" s="217" t="s">
        <v>3901</v>
      </c>
      <c r="C3006" s="214">
        <v>6731551</v>
      </c>
      <c r="D3006" s="214">
        <v>2907757.46</v>
      </c>
      <c r="E3006" s="214">
        <v>2907756.89</v>
      </c>
    </row>
    <row r="3007" spans="2:5">
      <c r="B3007" s="218" t="s">
        <v>1975</v>
      </c>
      <c r="C3007" s="214">
        <v>6731551</v>
      </c>
      <c r="D3007" s="214">
        <v>2907757.46</v>
      </c>
      <c r="E3007" s="214">
        <v>2907756.89</v>
      </c>
    </row>
    <row r="3008" spans="2:5">
      <c r="B3008" s="217" t="s">
        <v>3900</v>
      </c>
      <c r="C3008" s="214">
        <v>89494061</v>
      </c>
      <c r="D3008" s="214">
        <v>0</v>
      </c>
      <c r="E3008" s="214">
        <v>0</v>
      </c>
    </row>
    <row r="3009" spans="2:5">
      <c r="B3009" s="218" t="s">
        <v>876</v>
      </c>
      <c r="C3009" s="214">
        <v>89494061</v>
      </c>
      <c r="D3009" s="214">
        <v>0</v>
      </c>
      <c r="E3009" s="214">
        <v>0</v>
      </c>
    </row>
    <row r="3010" spans="2:5">
      <c r="B3010" s="217" t="s">
        <v>525</v>
      </c>
      <c r="C3010" s="214">
        <v>41235553</v>
      </c>
      <c r="D3010" s="214">
        <v>92077856.359999999</v>
      </c>
      <c r="E3010" s="214">
        <v>51859549.189999998</v>
      </c>
    </row>
    <row r="3011" spans="2:5">
      <c r="B3011" s="218" t="s">
        <v>872</v>
      </c>
      <c r="C3011" s="214">
        <v>41235553</v>
      </c>
      <c r="D3011" s="214">
        <v>92077856.359999999</v>
      </c>
      <c r="E3011" s="214">
        <v>51859549.189999998</v>
      </c>
    </row>
    <row r="3012" spans="2:5">
      <c r="B3012" s="217" t="s">
        <v>1976</v>
      </c>
      <c r="C3012" s="214">
        <v>6731551</v>
      </c>
      <c r="D3012" s="214">
        <v>1721787.62</v>
      </c>
      <c r="E3012" s="214">
        <v>1721785.52</v>
      </c>
    </row>
    <row r="3013" spans="2:5">
      <c r="B3013" s="218" t="s">
        <v>1977</v>
      </c>
      <c r="C3013" s="214">
        <v>6731551</v>
      </c>
      <c r="D3013" s="214">
        <v>1721787.62</v>
      </c>
      <c r="E3013" s="214">
        <v>1721785.52</v>
      </c>
    </row>
    <row r="3014" spans="2:5">
      <c r="B3014" s="217" t="s">
        <v>1978</v>
      </c>
      <c r="C3014" s="214">
        <v>11208701</v>
      </c>
      <c r="D3014" s="214">
        <v>1721789</v>
      </c>
      <c r="E3014" s="214">
        <v>1721785.52</v>
      </c>
    </row>
    <row r="3015" spans="2:5">
      <c r="B3015" s="218" t="s">
        <v>1979</v>
      </c>
      <c r="C3015" s="214">
        <v>11208701</v>
      </c>
      <c r="D3015" s="214">
        <v>1721789</v>
      </c>
      <c r="E3015" s="214">
        <v>1721785.52</v>
      </c>
    </row>
    <row r="3016" spans="2:5">
      <c r="B3016" s="217" t="s">
        <v>1980</v>
      </c>
      <c r="C3016" s="214">
        <v>11208701</v>
      </c>
      <c r="D3016" s="214">
        <v>1203133.3600000001</v>
      </c>
      <c r="E3016" s="214">
        <v>1203124.6100000001</v>
      </c>
    </row>
    <row r="3017" spans="2:5">
      <c r="B3017" s="218" t="s">
        <v>1981</v>
      </c>
      <c r="C3017" s="214">
        <v>11208701</v>
      </c>
      <c r="D3017" s="214">
        <v>1203133.3600000001</v>
      </c>
      <c r="E3017" s="214">
        <v>1203124.6100000001</v>
      </c>
    </row>
    <row r="3018" spans="2:5">
      <c r="B3018" s="217" t="s">
        <v>3899</v>
      </c>
      <c r="C3018" s="214">
        <v>11208701</v>
      </c>
      <c r="D3018" s="214">
        <v>1688353.35</v>
      </c>
      <c r="E3018" s="214">
        <v>1688348.2</v>
      </c>
    </row>
    <row r="3019" spans="2:5">
      <c r="B3019" s="218" t="s">
        <v>1982</v>
      </c>
      <c r="C3019" s="214">
        <v>11208701</v>
      </c>
      <c r="D3019" s="214">
        <v>1688353.35</v>
      </c>
      <c r="E3019" s="214">
        <v>1688348.2</v>
      </c>
    </row>
    <row r="3020" spans="2:5">
      <c r="B3020" s="217" t="s">
        <v>526</v>
      </c>
      <c r="C3020" s="214">
        <v>112581153</v>
      </c>
      <c r="D3020" s="214">
        <v>307903858.70999998</v>
      </c>
      <c r="E3020" s="214">
        <v>235079950.91</v>
      </c>
    </row>
    <row r="3021" spans="2:5">
      <c r="B3021" s="218" t="s">
        <v>873</v>
      </c>
      <c r="C3021" s="214">
        <v>112581153</v>
      </c>
      <c r="D3021" s="214">
        <v>307903858.70999998</v>
      </c>
      <c r="E3021" s="214">
        <v>235079950.91</v>
      </c>
    </row>
    <row r="3022" spans="2:5">
      <c r="B3022" s="217" t="s">
        <v>1983</v>
      </c>
      <c r="C3022" s="214">
        <v>4768626</v>
      </c>
      <c r="D3022" s="214">
        <v>2473677.06</v>
      </c>
      <c r="E3022" s="214">
        <v>2473676.6800000002</v>
      </c>
    </row>
    <row r="3023" spans="2:5">
      <c r="B3023" s="218" t="s">
        <v>1984</v>
      </c>
      <c r="C3023" s="214">
        <v>4768626</v>
      </c>
      <c r="D3023" s="214">
        <v>2473677.06</v>
      </c>
      <c r="E3023" s="214">
        <v>2473676.6800000002</v>
      </c>
    </row>
    <row r="3024" spans="2:5">
      <c r="B3024" s="217" t="s">
        <v>1985</v>
      </c>
      <c r="C3024" s="214">
        <v>6731551</v>
      </c>
      <c r="D3024" s="214">
        <v>2473681.0099999998</v>
      </c>
      <c r="E3024" s="214">
        <v>2473676.67</v>
      </c>
    </row>
    <row r="3025" spans="2:5">
      <c r="B3025" s="218" t="s">
        <v>1986</v>
      </c>
      <c r="C3025" s="214">
        <v>6731551</v>
      </c>
      <c r="D3025" s="214">
        <v>2473681.0099999998</v>
      </c>
      <c r="E3025" s="214">
        <v>2473676.67</v>
      </c>
    </row>
    <row r="3026" spans="2:5">
      <c r="B3026" s="217" t="s">
        <v>1987</v>
      </c>
      <c r="C3026" s="214">
        <v>11208701</v>
      </c>
      <c r="D3026" s="214">
        <v>10132201</v>
      </c>
      <c r="E3026" s="214">
        <v>0</v>
      </c>
    </row>
    <row r="3027" spans="2:5">
      <c r="B3027" s="218" t="s">
        <v>1988</v>
      </c>
      <c r="C3027" s="214">
        <v>11208701</v>
      </c>
      <c r="D3027" s="214">
        <v>10132201</v>
      </c>
      <c r="E3027" s="214">
        <v>0</v>
      </c>
    </row>
    <row r="3028" spans="2:5">
      <c r="B3028" s="217" t="s">
        <v>1989</v>
      </c>
      <c r="C3028" s="214">
        <v>11208701</v>
      </c>
      <c r="D3028" s="214">
        <v>10132201</v>
      </c>
      <c r="E3028" s="214">
        <v>3808017.08</v>
      </c>
    </row>
    <row r="3029" spans="2:5">
      <c r="B3029" s="218" t="s">
        <v>1990</v>
      </c>
      <c r="C3029" s="214">
        <v>11208701</v>
      </c>
      <c r="D3029" s="214">
        <v>10132201</v>
      </c>
      <c r="E3029" s="214">
        <v>3808017.08</v>
      </c>
    </row>
    <row r="3030" spans="2:5">
      <c r="B3030" s="217" t="s">
        <v>1991</v>
      </c>
      <c r="C3030" s="214">
        <v>4768626</v>
      </c>
      <c r="D3030" s="214">
        <v>4567326</v>
      </c>
      <c r="E3030" s="214">
        <v>1519763.98</v>
      </c>
    </row>
    <row r="3031" spans="2:5">
      <c r="B3031" s="218" t="s">
        <v>1992</v>
      </c>
      <c r="C3031" s="214">
        <v>4768626</v>
      </c>
      <c r="D3031" s="214">
        <v>4567326</v>
      </c>
      <c r="E3031" s="214">
        <v>1519763.98</v>
      </c>
    </row>
    <row r="3032" spans="2:5">
      <c r="B3032" s="217" t="s">
        <v>527</v>
      </c>
      <c r="C3032" s="214">
        <v>49666591</v>
      </c>
      <c r="D3032" s="214">
        <v>26931158.879999999</v>
      </c>
      <c r="E3032" s="214">
        <v>20606971.079999998</v>
      </c>
    </row>
    <row r="3033" spans="2:5">
      <c r="B3033" s="218" t="s">
        <v>874</v>
      </c>
      <c r="C3033" s="214">
        <v>38457890</v>
      </c>
      <c r="D3033" s="214">
        <v>16798957.879999999</v>
      </c>
      <c r="E3033" s="214">
        <v>16798954</v>
      </c>
    </row>
    <row r="3034" spans="2:5">
      <c r="B3034" s="218" t="s">
        <v>1993</v>
      </c>
      <c r="C3034" s="214">
        <v>11208701</v>
      </c>
      <c r="D3034" s="214">
        <v>10132201</v>
      </c>
      <c r="E3034" s="214">
        <v>3808017.08</v>
      </c>
    </row>
    <row r="3035" spans="2:5">
      <c r="B3035" s="217" t="s">
        <v>1994</v>
      </c>
      <c r="C3035" s="214">
        <v>4768626</v>
      </c>
      <c r="D3035" s="214">
        <v>4945576</v>
      </c>
      <c r="E3035" s="214">
        <v>4893203.96</v>
      </c>
    </row>
    <row r="3036" spans="2:5">
      <c r="B3036" s="218" t="s">
        <v>1995</v>
      </c>
      <c r="C3036" s="214">
        <v>4768626</v>
      </c>
      <c r="D3036" s="214">
        <v>4945576</v>
      </c>
      <c r="E3036" s="214">
        <v>4893203.96</v>
      </c>
    </row>
    <row r="3037" spans="2:5">
      <c r="B3037" s="217" t="s">
        <v>1996</v>
      </c>
      <c r="C3037" s="214">
        <v>11208701</v>
      </c>
      <c r="D3037" s="214">
        <v>11208701</v>
      </c>
      <c r="E3037" s="214">
        <v>3739770.98</v>
      </c>
    </row>
    <row r="3038" spans="2:5">
      <c r="B3038" s="218" t="s">
        <v>1997</v>
      </c>
      <c r="C3038" s="214">
        <v>11208701</v>
      </c>
      <c r="D3038" s="214">
        <v>11208701</v>
      </c>
      <c r="E3038" s="214">
        <v>3739770.98</v>
      </c>
    </row>
    <row r="3039" spans="2:5">
      <c r="B3039" s="217" t="s">
        <v>1998</v>
      </c>
      <c r="C3039" s="214">
        <v>11208701</v>
      </c>
      <c r="D3039" s="214">
        <v>11208701</v>
      </c>
      <c r="E3039" s="214">
        <v>6216369.5300000003</v>
      </c>
    </row>
    <row r="3040" spans="2:5">
      <c r="B3040" s="218" t="s">
        <v>1999</v>
      </c>
      <c r="C3040" s="214">
        <v>11208701</v>
      </c>
      <c r="D3040" s="214">
        <v>11208701</v>
      </c>
      <c r="E3040" s="214">
        <v>6216369.5300000003</v>
      </c>
    </row>
    <row r="3041" spans="2:5">
      <c r="B3041" s="217" t="s">
        <v>2721</v>
      </c>
      <c r="C3041" s="214">
        <v>4768626</v>
      </c>
      <c r="D3041" s="214">
        <v>4768626</v>
      </c>
      <c r="E3041" s="214">
        <v>1118299.93</v>
      </c>
    </row>
    <row r="3042" spans="2:5">
      <c r="B3042" s="218" t="s">
        <v>2000</v>
      </c>
      <c r="C3042" s="214">
        <v>4768626</v>
      </c>
      <c r="D3042" s="214">
        <v>4768626</v>
      </c>
      <c r="E3042" s="214">
        <v>1118299.93</v>
      </c>
    </row>
    <row r="3043" spans="2:5">
      <c r="B3043" s="217" t="s">
        <v>2001</v>
      </c>
      <c r="C3043" s="214">
        <v>6731551</v>
      </c>
      <c r="D3043" s="214">
        <v>6306251</v>
      </c>
      <c r="E3043" s="214">
        <v>2096163.27</v>
      </c>
    </row>
    <row r="3044" spans="2:5">
      <c r="B3044" s="218" t="s">
        <v>2002</v>
      </c>
      <c r="C3044" s="214">
        <v>6731551</v>
      </c>
      <c r="D3044" s="214">
        <v>6306251</v>
      </c>
      <c r="E3044" s="214">
        <v>2096163.27</v>
      </c>
    </row>
    <row r="3045" spans="2:5">
      <c r="B3045" s="217" t="s">
        <v>2003</v>
      </c>
      <c r="C3045" s="214">
        <v>11208701</v>
      </c>
      <c r="D3045" s="214">
        <v>6817775.8799999999</v>
      </c>
      <c r="E3045" s="214">
        <v>3728243.6</v>
      </c>
    </row>
    <row r="3046" spans="2:5">
      <c r="B3046" s="218" t="s">
        <v>2004</v>
      </c>
      <c r="C3046" s="214">
        <v>11208701</v>
      </c>
      <c r="D3046" s="214">
        <v>6817775.8799999999</v>
      </c>
      <c r="E3046" s="214">
        <v>3728243.6</v>
      </c>
    </row>
    <row r="3047" spans="2:5">
      <c r="B3047" s="217" t="s">
        <v>2005</v>
      </c>
      <c r="C3047" s="214">
        <v>11208701</v>
      </c>
      <c r="D3047" s="214">
        <v>9878201</v>
      </c>
      <c r="E3047" s="214">
        <v>3728243.6</v>
      </c>
    </row>
    <row r="3048" spans="2:5">
      <c r="B3048" s="218" t="s">
        <v>2006</v>
      </c>
      <c r="C3048" s="214">
        <v>11208701</v>
      </c>
      <c r="D3048" s="214">
        <v>9878201</v>
      </c>
      <c r="E3048" s="214">
        <v>3728243.6</v>
      </c>
    </row>
    <row r="3049" spans="2:5">
      <c r="B3049" s="217" t="s">
        <v>2007</v>
      </c>
      <c r="C3049" s="214">
        <v>4768626</v>
      </c>
      <c r="D3049" s="214">
        <v>4463626</v>
      </c>
      <c r="E3049" s="214">
        <v>0</v>
      </c>
    </row>
    <row r="3050" spans="2:5">
      <c r="B3050" s="218" t="s">
        <v>2008</v>
      </c>
      <c r="C3050" s="214">
        <v>4768626</v>
      </c>
      <c r="D3050" s="214">
        <v>4463626</v>
      </c>
      <c r="E3050" s="214">
        <v>0</v>
      </c>
    </row>
    <row r="3051" spans="2:5">
      <c r="B3051" s="217" t="s">
        <v>2009</v>
      </c>
      <c r="C3051" s="214">
        <v>11208701</v>
      </c>
      <c r="D3051" s="214">
        <v>11208701</v>
      </c>
      <c r="E3051" s="214">
        <v>6606107.3099999996</v>
      </c>
    </row>
    <row r="3052" spans="2:5">
      <c r="B3052" s="218" t="s">
        <v>2010</v>
      </c>
      <c r="C3052" s="214">
        <v>11208701</v>
      </c>
      <c r="D3052" s="214">
        <v>11208701</v>
      </c>
      <c r="E3052" s="214">
        <v>6606107.3099999996</v>
      </c>
    </row>
    <row r="3053" spans="2:5">
      <c r="B3053" s="217" t="s">
        <v>2011</v>
      </c>
      <c r="C3053" s="214">
        <v>11208701</v>
      </c>
      <c r="D3053" s="214">
        <v>11208701</v>
      </c>
      <c r="E3053" s="214">
        <v>6606107.3099999996</v>
      </c>
    </row>
    <row r="3054" spans="2:5">
      <c r="B3054" s="218" t="s">
        <v>2012</v>
      </c>
      <c r="C3054" s="214">
        <v>11208701</v>
      </c>
      <c r="D3054" s="214">
        <v>11208701</v>
      </c>
      <c r="E3054" s="214">
        <v>6606107.3099999996</v>
      </c>
    </row>
    <row r="3055" spans="2:5">
      <c r="B3055" s="217" t="s">
        <v>528</v>
      </c>
      <c r="C3055" s="214">
        <v>32649233</v>
      </c>
      <c r="D3055" s="214">
        <v>0</v>
      </c>
      <c r="E3055" s="214">
        <v>0</v>
      </c>
    </row>
    <row r="3056" spans="2:5">
      <c r="B3056" s="218" t="s">
        <v>875</v>
      </c>
      <c r="C3056" s="214">
        <v>32649233</v>
      </c>
      <c r="D3056" s="214">
        <v>0</v>
      </c>
      <c r="E3056" s="214">
        <v>0</v>
      </c>
    </row>
    <row r="3057" spans="2:5">
      <c r="B3057" s="217" t="s">
        <v>3898</v>
      </c>
      <c r="C3057" s="214">
        <v>4768626</v>
      </c>
      <c r="D3057" s="214">
        <v>4768626</v>
      </c>
      <c r="E3057" s="214">
        <v>1123454.27</v>
      </c>
    </row>
    <row r="3058" spans="2:5">
      <c r="B3058" s="218" t="s">
        <v>2013</v>
      </c>
      <c r="C3058" s="214">
        <v>4768626</v>
      </c>
      <c r="D3058" s="214">
        <v>4768626</v>
      </c>
      <c r="E3058" s="214">
        <v>1123454.27</v>
      </c>
    </row>
    <row r="3059" spans="2:5">
      <c r="B3059" s="217" t="s">
        <v>529</v>
      </c>
      <c r="C3059" s="214">
        <v>47760412</v>
      </c>
      <c r="D3059" s="214">
        <v>0</v>
      </c>
      <c r="E3059" s="214">
        <v>0</v>
      </c>
    </row>
    <row r="3060" spans="2:5">
      <c r="B3060" s="218" t="s">
        <v>877</v>
      </c>
      <c r="C3060" s="214">
        <v>47760412</v>
      </c>
      <c r="D3060" s="214">
        <v>0</v>
      </c>
      <c r="E3060" s="214">
        <v>0</v>
      </c>
    </row>
    <row r="3061" spans="2:5">
      <c r="B3061" s="217" t="s">
        <v>3897</v>
      </c>
      <c r="C3061" s="214">
        <v>11208701</v>
      </c>
      <c r="D3061" s="214">
        <v>11208701</v>
      </c>
      <c r="E3061" s="214">
        <v>6606107.3200000003</v>
      </c>
    </row>
    <row r="3062" spans="2:5">
      <c r="B3062" s="218" t="s">
        <v>2014</v>
      </c>
      <c r="C3062" s="214">
        <v>11208701</v>
      </c>
      <c r="D3062" s="214">
        <v>11208701</v>
      </c>
      <c r="E3062" s="214">
        <v>6606107.3200000003</v>
      </c>
    </row>
    <row r="3063" spans="2:5">
      <c r="B3063" s="217" t="s">
        <v>2015</v>
      </c>
      <c r="C3063" s="214">
        <v>4768626</v>
      </c>
      <c r="D3063" s="214">
        <v>2509027.75</v>
      </c>
      <c r="E3063" s="214">
        <v>2509026.75</v>
      </c>
    </row>
    <row r="3064" spans="2:5">
      <c r="B3064" s="218" t="s">
        <v>2016</v>
      </c>
      <c r="C3064" s="214">
        <v>4768626</v>
      </c>
      <c r="D3064" s="214">
        <v>2509027.75</v>
      </c>
      <c r="E3064" s="214">
        <v>2509026.75</v>
      </c>
    </row>
    <row r="3065" spans="2:5">
      <c r="B3065" s="217" t="s">
        <v>2017</v>
      </c>
      <c r="C3065" s="214">
        <v>11208701</v>
      </c>
      <c r="D3065" s="214">
        <v>2509027.75</v>
      </c>
      <c r="E3065" s="214">
        <v>2509026.75</v>
      </c>
    </row>
    <row r="3066" spans="2:5">
      <c r="B3066" s="218" t="s">
        <v>2018</v>
      </c>
      <c r="C3066" s="214">
        <v>11208701</v>
      </c>
      <c r="D3066" s="214">
        <v>2509027.75</v>
      </c>
      <c r="E3066" s="214">
        <v>2509026.75</v>
      </c>
    </row>
    <row r="3067" spans="2:5">
      <c r="B3067" s="217" t="s">
        <v>2019</v>
      </c>
      <c r="C3067" s="214">
        <v>11208701</v>
      </c>
      <c r="D3067" s="214">
        <v>2509027.75</v>
      </c>
      <c r="E3067" s="214">
        <v>2509026.75</v>
      </c>
    </row>
    <row r="3068" spans="2:5">
      <c r="B3068" s="218" t="s">
        <v>2020</v>
      </c>
      <c r="C3068" s="214">
        <v>11208701</v>
      </c>
      <c r="D3068" s="214">
        <v>2509027.75</v>
      </c>
      <c r="E3068" s="214">
        <v>2509026.75</v>
      </c>
    </row>
    <row r="3069" spans="2:5">
      <c r="B3069" s="217" t="s">
        <v>3896</v>
      </c>
      <c r="C3069" s="214">
        <v>0</v>
      </c>
      <c r="D3069" s="214">
        <v>5790645.7199999997</v>
      </c>
      <c r="E3069" s="214">
        <v>4632515.78</v>
      </c>
    </row>
    <row r="3070" spans="2:5">
      <c r="B3070" s="218" t="s">
        <v>3126</v>
      </c>
      <c r="C3070" s="214">
        <v>0</v>
      </c>
      <c r="D3070" s="214">
        <v>5790645.7199999997</v>
      </c>
      <c r="E3070" s="214">
        <v>4632515.78</v>
      </c>
    </row>
    <row r="3071" spans="2:5">
      <c r="B3071" s="217" t="s">
        <v>2021</v>
      </c>
      <c r="C3071" s="214">
        <v>11208701</v>
      </c>
      <c r="D3071" s="214">
        <v>1111733.6200000001</v>
      </c>
      <c r="E3071" s="214">
        <v>1111733.6200000001</v>
      </c>
    </row>
    <row r="3072" spans="2:5">
      <c r="B3072" s="218" t="s">
        <v>2022</v>
      </c>
      <c r="C3072" s="214">
        <v>11208701</v>
      </c>
      <c r="D3072" s="214">
        <v>1111733.6200000001</v>
      </c>
      <c r="E3072" s="214">
        <v>1111733.6200000001</v>
      </c>
    </row>
    <row r="3073" spans="2:5">
      <c r="B3073" s="217" t="s">
        <v>2023</v>
      </c>
      <c r="C3073" s="214">
        <v>11208701</v>
      </c>
      <c r="D3073" s="214">
        <v>2521954.62</v>
      </c>
      <c r="E3073" s="214">
        <v>2521954.12</v>
      </c>
    </row>
    <row r="3074" spans="2:5">
      <c r="B3074" s="218" t="s">
        <v>2024</v>
      </c>
      <c r="C3074" s="214">
        <v>11208701</v>
      </c>
      <c r="D3074" s="214">
        <v>2521954.62</v>
      </c>
      <c r="E3074" s="214">
        <v>2521954.12</v>
      </c>
    </row>
    <row r="3075" spans="2:5">
      <c r="B3075" s="217" t="s">
        <v>2025</v>
      </c>
      <c r="C3075" s="214">
        <v>4768626</v>
      </c>
      <c r="D3075" s="214">
        <v>1072940.94</v>
      </c>
      <c r="E3075" s="214">
        <v>1072940.79</v>
      </c>
    </row>
    <row r="3076" spans="2:5">
      <c r="B3076" s="218" t="s">
        <v>2026</v>
      </c>
      <c r="C3076" s="214">
        <v>4768626</v>
      </c>
      <c r="D3076" s="214">
        <v>1072940.94</v>
      </c>
      <c r="E3076" s="214">
        <v>1072940.79</v>
      </c>
    </row>
    <row r="3077" spans="2:5">
      <c r="B3077" s="217" t="s">
        <v>2027</v>
      </c>
      <c r="C3077" s="214">
        <v>11208701</v>
      </c>
      <c r="D3077" s="214">
        <v>2521955.63</v>
      </c>
      <c r="E3077" s="214">
        <v>2521954.13</v>
      </c>
    </row>
    <row r="3078" spans="2:5">
      <c r="B3078" s="218" t="s">
        <v>2028</v>
      </c>
      <c r="C3078" s="214">
        <v>11208701</v>
      </c>
      <c r="D3078" s="214">
        <v>2521955.63</v>
      </c>
      <c r="E3078" s="214">
        <v>2521954.13</v>
      </c>
    </row>
    <row r="3079" spans="2:5">
      <c r="B3079" s="217" t="s">
        <v>2029</v>
      </c>
      <c r="C3079" s="214">
        <v>6731551</v>
      </c>
      <c r="D3079" s="214">
        <v>1514599.15</v>
      </c>
      <c r="E3079" s="214">
        <v>1514598.83</v>
      </c>
    </row>
    <row r="3080" spans="2:5">
      <c r="B3080" s="218" t="s">
        <v>2030</v>
      </c>
      <c r="C3080" s="214">
        <v>6731551</v>
      </c>
      <c r="D3080" s="214">
        <v>1514599.15</v>
      </c>
      <c r="E3080" s="214">
        <v>1514598.83</v>
      </c>
    </row>
    <row r="3081" spans="2:5">
      <c r="B3081" s="217" t="s">
        <v>2031</v>
      </c>
      <c r="C3081" s="214">
        <v>6731551</v>
      </c>
      <c r="D3081" s="214">
        <v>6467451</v>
      </c>
      <c r="E3081" s="214">
        <v>0</v>
      </c>
    </row>
    <row r="3082" spans="2:5">
      <c r="B3082" s="218" t="s">
        <v>2032</v>
      </c>
      <c r="C3082" s="214">
        <v>6731551</v>
      </c>
      <c r="D3082" s="214">
        <v>6467451</v>
      </c>
      <c r="E3082" s="214">
        <v>0</v>
      </c>
    </row>
    <row r="3083" spans="2:5">
      <c r="B3083" s="217" t="s">
        <v>3895</v>
      </c>
      <c r="C3083" s="214">
        <v>0</v>
      </c>
      <c r="D3083" s="214">
        <v>5986885.4400000004</v>
      </c>
      <c r="E3083" s="214">
        <v>0</v>
      </c>
    </row>
    <row r="3084" spans="2:5">
      <c r="B3084" s="218" t="s">
        <v>3300</v>
      </c>
      <c r="C3084" s="214">
        <v>0</v>
      </c>
      <c r="D3084" s="214">
        <v>5986885.4400000004</v>
      </c>
      <c r="E3084" s="214">
        <v>0</v>
      </c>
    </row>
    <row r="3085" spans="2:5">
      <c r="B3085" s="217" t="s">
        <v>2722</v>
      </c>
      <c r="C3085" s="214">
        <v>4768626</v>
      </c>
      <c r="D3085" s="214">
        <v>4561026</v>
      </c>
      <c r="E3085" s="214">
        <v>1416170.26</v>
      </c>
    </row>
    <row r="3086" spans="2:5">
      <c r="B3086" s="218" t="s">
        <v>2033</v>
      </c>
      <c r="C3086" s="214">
        <v>4768626</v>
      </c>
      <c r="D3086" s="214">
        <v>4561026</v>
      </c>
      <c r="E3086" s="214">
        <v>1416170.26</v>
      </c>
    </row>
    <row r="3087" spans="2:5">
      <c r="B3087" s="217" t="s">
        <v>3894</v>
      </c>
      <c r="C3087" s="214">
        <v>300721032</v>
      </c>
      <c r="D3087" s="214">
        <v>246430017</v>
      </c>
      <c r="E3087" s="214">
        <v>235428856.07999998</v>
      </c>
    </row>
    <row r="3088" spans="2:5">
      <c r="B3088" s="218" t="s">
        <v>2663</v>
      </c>
      <c r="C3088" s="214">
        <v>300721032</v>
      </c>
      <c r="D3088" s="214">
        <v>246430017</v>
      </c>
      <c r="E3088" s="214">
        <v>235428856.07999998</v>
      </c>
    </row>
    <row r="3089" spans="2:5">
      <c r="B3089" s="217" t="s">
        <v>2034</v>
      </c>
      <c r="C3089" s="214">
        <v>6731551</v>
      </c>
      <c r="D3089" s="214">
        <v>6467451</v>
      </c>
      <c r="E3089" s="214">
        <v>2270604.71</v>
      </c>
    </row>
    <row r="3090" spans="2:5">
      <c r="B3090" s="218" t="s">
        <v>2035</v>
      </c>
      <c r="C3090" s="214">
        <v>6731551</v>
      </c>
      <c r="D3090" s="214">
        <v>6467451</v>
      </c>
      <c r="E3090" s="214">
        <v>2270604.71</v>
      </c>
    </row>
    <row r="3091" spans="2:5">
      <c r="B3091" s="217" t="s">
        <v>2036</v>
      </c>
      <c r="C3091" s="214">
        <v>6731551</v>
      </c>
      <c r="D3091" s="214">
        <v>6467451</v>
      </c>
      <c r="E3091" s="214">
        <v>2270604.71</v>
      </c>
    </row>
    <row r="3092" spans="2:5">
      <c r="B3092" s="218" t="s">
        <v>2037</v>
      </c>
      <c r="C3092" s="214">
        <v>6731551</v>
      </c>
      <c r="D3092" s="214">
        <v>6467451</v>
      </c>
      <c r="E3092" s="214">
        <v>2270604.71</v>
      </c>
    </row>
    <row r="3093" spans="2:5">
      <c r="B3093" s="217" t="s">
        <v>2038</v>
      </c>
      <c r="C3093" s="214">
        <v>6731551</v>
      </c>
      <c r="D3093" s="214">
        <v>6467451</v>
      </c>
      <c r="E3093" s="214">
        <v>0</v>
      </c>
    </row>
    <row r="3094" spans="2:5">
      <c r="B3094" s="218" t="s">
        <v>2039</v>
      </c>
      <c r="C3094" s="214">
        <v>6731551</v>
      </c>
      <c r="D3094" s="214">
        <v>6467451</v>
      </c>
      <c r="E3094" s="214">
        <v>0</v>
      </c>
    </row>
    <row r="3095" spans="2:5">
      <c r="B3095" s="217" t="s">
        <v>2040</v>
      </c>
      <c r="C3095" s="214">
        <v>6731551</v>
      </c>
      <c r="D3095" s="214">
        <v>2267437.85</v>
      </c>
      <c r="E3095" s="214">
        <v>2267436.8199999998</v>
      </c>
    </row>
    <row r="3096" spans="2:5">
      <c r="B3096" s="218" t="s">
        <v>2041</v>
      </c>
      <c r="C3096" s="214">
        <v>6731551</v>
      </c>
      <c r="D3096" s="214">
        <v>2267437.85</v>
      </c>
      <c r="E3096" s="214">
        <v>2267436.8199999998</v>
      </c>
    </row>
    <row r="3097" spans="2:5">
      <c r="B3097" s="217" t="s">
        <v>2042</v>
      </c>
      <c r="C3097" s="214">
        <v>4768626</v>
      </c>
      <c r="D3097" s="214">
        <v>1913486.1</v>
      </c>
      <c r="E3097" s="214">
        <v>1530787.28</v>
      </c>
    </row>
    <row r="3098" spans="2:5">
      <c r="B3098" s="218" t="s">
        <v>2043</v>
      </c>
      <c r="C3098" s="214">
        <v>4768626</v>
      </c>
      <c r="D3098" s="214">
        <v>1913486.1</v>
      </c>
      <c r="E3098" s="214">
        <v>1530787.28</v>
      </c>
    </row>
    <row r="3099" spans="2:5">
      <c r="B3099" s="217" t="s">
        <v>3893</v>
      </c>
      <c r="C3099" s="214">
        <v>0</v>
      </c>
      <c r="D3099" s="214">
        <v>270000001</v>
      </c>
      <c r="E3099" s="214">
        <v>180304749.38</v>
      </c>
    </row>
    <row r="3100" spans="2:5">
      <c r="B3100" s="218" t="s">
        <v>3127</v>
      </c>
      <c r="C3100" s="214">
        <v>0</v>
      </c>
      <c r="D3100" s="214">
        <v>270000001</v>
      </c>
      <c r="E3100" s="214">
        <v>180304749.38</v>
      </c>
    </row>
    <row r="3101" spans="2:5">
      <c r="B3101" s="217" t="s">
        <v>2044</v>
      </c>
      <c r="C3101" s="214">
        <v>11208701</v>
      </c>
      <c r="D3101" s="214">
        <v>3590801</v>
      </c>
      <c r="E3101" s="214">
        <v>3590796.48</v>
      </c>
    </row>
    <row r="3102" spans="2:5">
      <c r="B3102" s="218" t="s">
        <v>2045</v>
      </c>
      <c r="C3102" s="214">
        <v>11208701</v>
      </c>
      <c r="D3102" s="214">
        <v>3590801</v>
      </c>
      <c r="E3102" s="214">
        <v>3590796.48</v>
      </c>
    </row>
    <row r="3103" spans="2:5">
      <c r="B3103" s="217" t="s">
        <v>2046</v>
      </c>
      <c r="C3103" s="214">
        <v>6731551</v>
      </c>
      <c r="D3103" s="214">
        <v>2267441</v>
      </c>
      <c r="E3103" s="214">
        <v>2267436.8199999998</v>
      </c>
    </row>
    <row r="3104" spans="2:5">
      <c r="B3104" s="218" t="s">
        <v>2047</v>
      </c>
      <c r="C3104" s="214">
        <v>6731551</v>
      </c>
      <c r="D3104" s="214">
        <v>2267441</v>
      </c>
      <c r="E3104" s="214">
        <v>2267436.8199999998</v>
      </c>
    </row>
    <row r="3105" spans="2:5">
      <c r="B3105" s="217" t="s">
        <v>2048</v>
      </c>
      <c r="C3105" s="214">
        <v>4768626</v>
      </c>
      <c r="D3105" s="214">
        <v>1913486.1</v>
      </c>
      <c r="E3105" s="214">
        <v>1530787.28</v>
      </c>
    </row>
    <row r="3106" spans="2:5">
      <c r="B3106" s="218" t="s">
        <v>2049</v>
      </c>
      <c r="C3106" s="214">
        <v>4768626</v>
      </c>
      <c r="D3106" s="214">
        <v>1913486.1</v>
      </c>
      <c r="E3106" s="214">
        <v>1530787.28</v>
      </c>
    </row>
    <row r="3107" spans="2:5">
      <c r="B3107" s="217" t="s">
        <v>2050</v>
      </c>
      <c r="C3107" s="214">
        <v>11208701</v>
      </c>
      <c r="D3107" s="214">
        <v>10088001</v>
      </c>
      <c r="E3107" s="214">
        <v>4197562.68</v>
      </c>
    </row>
    <row r="3108" spans="2:5">
      <c r="B3108" s="218" t="s">
        <v>2051</v>
      </c>
      <c r="C3108" s="214">
        <v>11208701</v>
      </c>
      <c r="D3108" s="214">
        <v>10088001</v>
      </c>
      <c r="E3108" s="214">
        <v>4197562.68</v>
      </c>
    </row>
    <row r="3109" spans="2:5">
      <c r="B3109" s="217" t="s">
        <v>2052</v>
      </c>
      <c r="C3109" s="214">
        <v>11208701</v>
      </c>
      <c r="D3109" s="214">
        <v>2464947.17</v>
      </c>
      <c r="E3109" s="214">
        <v>2464945.83</v>
      </c>
    </row>
    <row r="3110" spans="2:5">
      <c r="B3110" s="218" t="s">
        <v>2053</v>
      </c>
      <c r="C3110" s="214">
        <v>11208701</v>
      </c>
      <c r="D3110" s="214">
        <v>2464947.17</v>
      </c>
      <c r="E3110" s="214">
        <v>2464945.83</v>
      </c>
    </row>
    <row r="3111" spans="2:5">
      <c r="B3111" s="215" t="s">
        <v>283</v>
      </c>
      <c r="C3111" s="216">
        <v>0</v>
      </c>
      <c r="D3111" s="216">
        <v>752780279.70000005</v>
      </c>
      <c r="E3111" s="216">
        <v>752780279</v>
      </c>
    </row>
    <row r="3112" spans="2:5">
      <c r="B3112" s="217" t="s">
        <v>3892</v>
      </c>
      <c r="C3112" s="214">
        <v>0</v>
      </c>
      <c r="D3112" s="214">
        <v>499859046.69999999</v>
      </c>
      <c r="E3112" s="214">
        <v>499859046</v>
      </c>
    </row>
    <row r="3113" spans="2:5">
      <c r="B3113" s="218" t="s">
        <v>3258</v>
      </c>
      <c r="C3113" s="214">
        <v>0</v>
      </c>
      <c r="D3113" s="214">
        <v>499859046.69999999</v>
      </c>
      <c r="E3113" s="214">
        <v>499859046</v>
      </c>
    </row>
    <row r="3114" spans="2:5">
      <c r="B3114" s="217" t="s">
        <v>3891</v>
      </c>
      <c r="C3114" s="214">
        <v>0</v>
      </c>
      <c r="D3114" s="214">
        <v>252921233</v>
      </c>
      <c r="E3114" s="214">
        <v>252921233</v>
      </c>
    </row>
    <row r="3115" spans="2:5">
      <c r="B3115" s="218" t="s">
        <v>3258</v>
      </c>
      <c r="C3115" s="214">
        <v>0</v>
      </c>
      <c r="D3115" s="214">
        <v>252921233</v>
      </c>
      <c r="E3115" s="214">
        <v>252921233</v>
      </c>
    </row>
    <row r="3116" spans="2:5">
      <c r="B3116" s="215" t="s">
        <v>298</v>
      </c>
      <c r="C3116" s="216">
        <v>1211993465</v>
      </c>
      <c r="D3116" s="216">
        <v>841992205.80999994</v>
      </c>
      <c r="E3116" s="216">
        <v>747290382.70000005</v>
      </c>
    </row>
    <row r="3117" spans="2:5">
      <c r="B3117" s="217" t="s">
        <v>3890</v>
      </c>
      <c r="C3117" s="214">
        <v>1022723262</v>
      </c>
      <c r="D3117" s="214">
        <v>712723262</v>
      </c>
      <c r="E3117" s="214">
        <v>712723262</v>
      </c>
    </row>
    <row r="3118" spans="2:5">
      <c r="B3118" s="218" t="s">
        <v>856</v>
      </c>
      <c r="C3118" s="214">
        <v>1022723262</v>
      </c>
      <c r="D3118" s="214">
        <v>712723262</v>
      </c>
      <c r="E3118" s="214">
        <v>712723262</v>
      </c>
    </row>
    <row r="3119" spans="2:5">
      <c r="B3119" s="217" t="s">
        <v>3257</v>
      </c>
      <c r="C3119" s="214">
        <v>0</v>
      </c>
      <c r="D3119" s="214">
        <v>5080000</v>
      </c>
      <c r="E3119" s="214">
        <v>3536051.01</v>
      </c>
    </row>
    <row r="3120" spans="2:5">
      <c r="B3120" s="218" t="s">
        <v>3256</v>
      </c>
      <c r="C3120" s="214">
        <v>0</v>
      </c>
      <c r="D3120" s="214">
        <v>5080000</v>
      </c>
      <c r="E3120" s="214">
        <v>3536051.01</v>
      </c>
    </row>
    <row r="3121" spans="2:5">
      <c r="B3121" s="217" t="s">
        <v>3255</v>
      </c>
      <c r="C3121" s="214">
        <v>0</v>
      </c>
      <c r="D3121" s="214">
        <v>5676481.8099999996</v>
      </c>
      <c r="E3121" s="214">
        <v>0</v>
      </c>
    </row>
    <row r="3122" spans="2:5">
      <c r="B3122" s="218" t="s">
        <v>3254</v>
      </c>
      <c r="C3122" s="214">
        <v>0</v>
      </c>
      <c r="D3122" s="214">
        <v>5676481.8099999996</v>
      </c>
      <c r="E3122" s="214">
        <v>0</v>
      </c>
    </row>
    <row r="3123" spans="2:5">
      <c r="B3123" s="217" t="s">
        <v>528</v>
      </c>
      <c r="C3123" s="214">
        <v>132489142</v>
      </c>
      <c r="D3123" s="214">
        <v>118512462</v>
      </c>
      <c r="E3123" s="214">
        <v>31031069.690000001</v>
      </c>
    </row>
    <row r="3124" spans="2:5">
      <c r="B3124" s="218" t="s">
        <v>1097</v>
      </c>
      <c r="C3124" s="214">
        <v>132489142</v>
      </c>
      <c r="D3124" s="214">
        <v>118512462</v>
      </c>
      <c r="E3124" s="214">
        <v>31031069.690000001</v>
      </c>
    </row>
    <row r="3125" spans="2:5">
      <c r="B3125" s="217" t="s">
        <v>3889</v>
      </c>
      <c r="C3125" s="214">
        <v>56781061</v>
      </c>
      <c r="D3125" s="214">
        <v>0</v>
      </c>
      <c r="E3125" s="214">
        <v>0</v>
      </c>
    </row>
    <row r="3126" spans="2:5">
      <c r="B3126" s="218" t="s">
        <v>1097</v>
      </c>
      <c r="C3126" s="214">
        <v>56781061</v>
      </c>
      <c r="D3126" s="214">
        <v>0</v>
      </c>
      <c r="E3126" s="214">
        <v>0</v>
      </c>
    </row>
    <row r="3127" spans="2:5">
      <c r="B3127" s="215" t="s">
        <v>284</v>
      </c>
      <c r="C3127" s="216">
        <v>228950000</v>
      </c>
      <c r="D3127" s="216">
        <v>16127500</v>
      </c>
      <c r="E3127" s="216">
        <v>0</v>
      </c>
    </row>
    <row r="3128" spans="2:5">
      <c r="B3128" s="217" t="s">
        <v>282</v>
      </c>
      <c r="C3128" s="214">
        <v>228950000</v>
      </c>
      <c r="D3128" s="214">
        <v>16127500</v>
      </c>
      <c r="E3128" s="214">
        <v>0</v>
      </c>
    </row>
    <row r="3129" spans="2:5">
      <c r="B3129" s="218" t="s">
        <v>878</v>
      </c>
      <c r="C3129" s="214">
        <v>228950000</v>
      </c>
      <c r="D3129" s="214">
        <v>16127500</v>
      </c>
      <c r="E3129" s="214">
        <v>0</v>
      </c>
    </row>
    <row r="3130" spans="2:5">
      <c r="B3130" s="213" t="s">
        <v>530</v>
      </c>
      <c r="C3130" s="214">
        <v>291330348</v>
      </c>
      <c r="D3130" s="214">
        <v>323506896.40999997</v>
      </c>
      <c r="E3130" s="214">
        <v>270315626.91999996</v>
      </c>
    </row>
    <row r="3131" spans="2:5">
      <c r="B3131" s="215" t="s">
        <v>281</v>
      </c>
      <c r="C3131" s="216">
        <v>291330348</v>
      </c>
      <c r="D3131" s="216">
        <v>323506896.40999997</v>
      </c>
      <c r="E3131" s="216">
        <v>270315626.91999996</v>
      </c>
    </row>
    <row r="3132" spans="2:5">
      <c r="B3132" s="217" t="s">
        <v>2054</v>
      </c>
      <c r="C3132" s="214">
        <v>5149544</v>
      </c>
      <c r="D3132" s="214">
        <v>8698861</v>
      </c>
      <c r="E3132" s="214">
        <v>8698859.8200000003</v>
      </c>
    </row>
    <row r="3133" spans="2:5">
      <c r="B3133" s="218" t="s">
        <v>2055</v>
      </c>
      <c r="C3133" s="214">
        <v>5149544</v>
      </c>
      <c r="D3133" s="214">
        <v>8698861</v>
      </c>
      <c r="E3133" s="214">
        <v>8698859.8200000003</v>
      </c>
    </row>
    <row r="3134" spans="2:5">
      <c r="B3134" s="217" t="s">
        <v>3388</v>
      </c>
      <c r="C3134" s="214">
        <v>0</v>
      </c>
      <c r="D3134" s="214">
        <v>13060765.140000001</v>
      </c>
      <c r="E3134" s="214">
        <v>13060765.140000001</v>
      </c>
    </row>
    <row r="3135" spans="2:5">
      <c r="B3135" s="218" t="s">
        <v>3387</v>
      </c>
      <c r="C3135" s="214">
        <v>0</v>
      </c>
      <c r="D3135" s="214">
        <v>13060765.140000001</v>
      </c>
      <c r="E3135" s="214">
        <v>13060765.140000001</v>
      </c>
    </row>
    <row r="3136" spans="2:5">
      <c r="B3136" s="217" t="s">
        <v>2056</v>
      </c>
      <c r="C3136" s="214">
        <v>21825563</v>
      </c>
      <c r="D3136" s="214">
        <v>1</v>
      </c>
      <c r="E3136" s="214">
        <v>0</v>
      </c>
    </row>
    <row r="3137" spans="2:5">
      <c r="B3137" s="218" t="s">
        <v>2057</v>
      </c>
      <c r="C3137" s="214">
        <v>21825563</v>
      </c>
      <c r="D3137" s="214">
        <v>1</v>
      </c>
      <c r="E3137" s="214">
        <v>0</v>
      </c>
    </row>
    <row r="3138" spans="2:5">
      <c r="B3138" s="217" t="s">
        <v>2058</v>
      </c>
      <c r="C3138" s="214">
        <v>11249055</v>
      </c>
      <c r="D3138" s="214">
        <v>1</v>
      </c>
      <c r="E3138" s="214">
        <v>0</v>
      </c>
    </row>
    <row r="3139" spans="2:5">
      <c r="B3139" s="218" t="s">
        <v>2059</v>
      </c>
      <c r="C3139" s="214">
        <v>11249055</v>
      </c>
      <c r="D3139" s="214">
        <v>1</v>
      </c>
      <c r="E3139" s="214">
        <v>0</v>
      </c>
    </row>
    <row r="3140" spans="2:5">
      <c r="B3140" s="217" t="s">
        <v>2723</v>
      </c>
      <c r="C3140" s="214">
        <v>11249055</v>
      </c>
      <c r="D3140" s="214">
        <v>2481639.85</v>
      </c>
      <c r="E3140" s="214">
        <v>2481638.98</v>
      </c>
    </row>
    <row r="3141" spans="2:5">
      <c r="B3141" s="218" t="s">
        <v>2060</v>
      </c>
      <c r="C3141" s="214">
        <v>11249055</v>
      </c>
      <c r="D3141" s="214">
        <v>2481639.85</v>
      </c>
      <c r="E3141" s="214">
        <v>2481638.98</v>
      </c>
    </row>
    <row r="3142" spans="2:5">
      <c r="B3142" s="217" t="s">
        <v>2061</v>
      </c>
      <c r="C3142" s="214">
        <v>11249055</v>
      </c>
      <c r="D3142" s="214">
        <v>2481639.86</v>
      </c>
      <c r="E3142" s="214">
        <v>2481638.9700000002</v>
      </c>
    </row>
    <row r="3143" spans="2:5">
      <c r="B3143" s="218" t="s">
        <v>2062</v>
      </c>
      <c r="C3143" s="214">
        <v>11249055</v>
      </c>
      <c r="D3143" s="214">
        <v>2481639.86</v>
      </c>
      <c r="E3143" s="214">
        <v>2481638.9700000002</v>
      </c>
    </row>
    <row r="3144" spans="2:5">
      <c r="B3144" s="217" t="s">
        <v>2063</v>
      </c>
      <c r="C3144" s="214">
        <v>6755494</v>
      </c>
      <c r="D3144" s="214">
        <v>1569385.06</v>
      </c>
      <c r="E3144" s="214">
        <v>1569384.61</v>
      </c>
    </row>
    <row r="3145" spans="2:5">
      <c r="B3145" s="218" t="s">
        <v>2064</v>
      </c>
      <c r="C3145" s="214">
        <v>6755494</v>
      </c>
      <c r="D3145" s="214">
        <v>1569385.06</v>
      </c>
      <c r="E3145" s="214">
        <v>1569384.61</v>
      </c>
    </row>
    <row r="3146" spans="2:5">
      <c r="B3146" s="217" t="s">
        <v>3888</v>
      </c>
      <c r="C3146" s="214">
        <v>12430253</v>
      </c>
      <c r="D3146" s="214">
        <v>15169538</v>
      </c>
      <c r="E3146" s="214">
        <v>12986969.74</v>
      </c>
    </row>
    <row r="3147" spans="2:5">
      <c r="B3147" s="218" t="s">
        <v>2664</v>
      </c>
      <c r="C3147" s="214">
        <v>12430253</v>
      </c>
      <c r="D3147" s="214">
        <v>15169538</v>
      </c>
      <c r="E3147" s="214">
        <v>12986969.74</v>
      </c>
    </row>
    <row r="3148" spans="2:5">
      <c r="B3148" s="217" t="s">
        <v>2065</v>
      </c>
      <c r="C3148" s="214">
        <v>6755494</v>
      </c>
      <c r="D3148" s="214">
        <v>1569385.06</v>
      </c>
      <c r="E3148" s="214">
        <v>1569384.61</v>
      </c>
    </row>
    <row r="3149" spans="2:5">
      <c r="B3149" s="218" t="s">
        <v>2066</v>
      </c>
      <c r="C3149" s="214">
        <v>6755494</v>
      </c>
      <c r="D3149" s="214">
        <v>1569385.06</v>
      </c>
      <c r="E3149" s="214">
        <v>1569384.61</v>
      </c>
    </row>
    <row r="3150" spans="2:5">
      <c r="B3150" s="217" t="s">
        <v>2067</v>
      </c>
      <c r="C3150" s="214">
        <v>21825563</v>
      </c>
      <c r="D3150" s="214">
        <v>19605363</v>
      </c>
      <c r="E3150" s="214">
        <v>7765611.7800000003</v>
      </c>
    </row>
    <row r="3151" spans="2:5">
      <c r="B3151" s="218" t="s">
        <v>2068</v>
      </c>
      <c r="C3151" s="214">
        <v>21825563</v>
      </c>
      <c r="D3151" s="214">
        <v>19605363</v>
      </c>
      <c r="E3151" s="214">
        <v>7765611.7800000003</v>
      </c>
    </row>
    <row r="3152" spans="2:5">
      <c r="B3152" s="217" t="s">
        <v>3887</v>
      </c>
      <c r="C3152" s="214">
        <v>19672786</v>
      </c>
      <c r="D3152" s="214">
        <v>12787311</v>
      </c>
      <c r="E3152" s="214">
        <v>12786943.92</v>
      </c>
    </row>
    <row r="3153" spans="2:5">
      <c r="B3153" s="218" t="s">
        <v>2781</v>
      </c>
      <c r="C3153" s="214">
        <v>19672786</v>
      </c>
      <c r="D3153" s="214">
        <v>12787311</v>
      </c>
      <c r="E3153" s="214">
        <v>12786943.92</v>
      </c>
    </row>
    <row r="3154" spans="2:5">
      <c r="B3154" s="217" t="s">
        <v>2069</v>
      </c>
      <c r="C3154" s="214">
        <v>6755494</v>
      </c>
      <c r="D3154" s="214">
        <v>6386194</v>
      </c>
      <c r="E3154" s="214">
        <v>0</v>
      </c>
    </row>
    <row r="3155" spans="2:5">
      <c r="B3155" s="218" t="s">
        <v>2070</v>
      </c>
      <c r="C3155" s="214">
        <v>6755494</v>
      </c>
      <c r="D3155" s="214">
        <v>6386194</v>
      </c>
      <c r="E3155" s="214">
        <v>0</v>
      </c>
    </row>
    <row r="3156" spans="2:5">
      <c r="B3156" s="217" t="s">
        <v>2071</v>
      </c>
      <c r="C3156" s="214">
        <v>11249055</v>
      </c>
      <c r="D3156" s="214">
        <v>10124255</v>
      </c>
      <c r="E3156" s="214">
        <v>0</v>
      </c>
    </row>
    <row r="3157" spans="2:5">
      <c r="B3157" s="218" t="s">
        <v>2072</v>
      </c>
      <c r="C3157" s="214">
        <v>11249055</v>
      </c>
      <c r="D3157" s="214">
        <v>10124255</v>
      </c>
      <c r="E3157" s="214">
        <v>0</v>
      </c>
    </row>
    <row r="3158" spans="2:5">
      <c r="B3158" s="217" t="s">
        <v>2073</v>
      </c>
      <c r="C3158" s="214">
        <v>11249055</v>
      </c>
      <c r="D3158" s="214">
        <v>10124255</v>
      </c>
      <c r="E3158" s="214">
        <v>0</v>
      </c>
    </row>
    <row r="3159" spans="2:5">
      <c r="B3159" s="218" t="s">
        <v>2074</v>
      </c>
      <c r="C3159" s="214">
        <v>11249055</v>
      </c>
      <c r="D3159" s="214">
        <v>10124255</v>
      </c>
      <c r="E3159" s="214">
        <v>0</v>
      </c>
    </row>
    <row r="3160" spans="2:5">
      <c r="B3160" s="217" t="s">
        <v>531</v>
      </c>
      <c r="C3160" s="214">
        <v>91030632</v>
      </c>
      <c r="D3160" s="214">
        <v>159555878</v>
      </c>
      <c r="E3160" s="214">
        <v>159555877</v>
      </c>
    </row>
    <row r="3161" spans="2:5">
      <c r="B3161" s="218" t="s">
        <v>879</v>
      </c>
      <c r="C3161" s="214">
        <v>91030632</v>
      </c>
      <c r="D3161" s="214">
        <v>159555878</v>
      </c>
      <c r="E3161" s="214">
        <v>159555877</v>
      </c>
    </row>
    <row r="3162" spans="2:5">
      <c r="B3162" s="217" t="s">
        <v>532</v>
      </c>
      <c r="C3162" s="214">
        <v>4592751</v>
      </c>
      <c r="D3162" s="214">
        <v>4192751</v>
      </c>
      <c r="E3162" s="214">
        <v>4191120.17</v>
      </c>
    </row>
    <row r="3163" spans="2:5">
      <c r="B3163" s="218" t="s">
        <v>880</v>
      </c>
      <c r="C3163" s="214">
        <v>4592751</v>
      </c>
      <c r="D3163" s="214">
        <v>4192751</v>
      </c>
      <c r="E3163" s="214">
        <v>4191120.17</v>
      </c>
    </row>
    <row r="3164" spans="2:5">
      <c r="B3164" s="217" t="s">
        <v>533</v>
      </c>
      <c r="C3164" s="214">
        <v>20611708</v>
      </c>
      <c r="D3164" s="214">
        <v>6980434</v>
      </c>
      <c r="E3164" s="214">
        <v>3455739.1</v>
      </c>
    </row>
    <row r="3165" spans="2:5">
      <c r="B3165" s="218" t="s">
        <v>881</v>
      </c>
      <c r="C3165" s="214">
        <v>20611708</v>
      </c>
      <c r="D3165" s="214">
        <v>6980434</v>
      </c>
      <c r="E3165" s="214">
        <v>3455739.1</v>
      </c>
    </row>
    <row r="3166" spans="2:5">
      <c r="B3166" s="217" t="s">
        <v>3253</v>
      </c>
      <c r="C3166" s="214">
        <v>0</v>
      </c>
      <c r="D3166" s="214">
        <v>536477.68000000005</v>
      </c>
      <c r="E3166" s="214">
        <v>536474.71</v>
      </c>
    </row>
    <row r="3167" spans="2:5">
      <c r="B3167" s="218" t="s">
        <v>3252</v>
      </c>
      <c r="C3167" s="214">
        <v>0</v>
      </c>
      <c r="D3167" s="214">
        <v>536477.68000000005</v>
      </c>
      <c r="E3167" s="214">
        <v>536474.71</v>
      </c>
    </row>
    <row r="3168" spans="2:5">
      <c r="B3168" s="217" t="s">
        <v>3386</v>
      </c>
      <c r="C3168" s="214">
        <v>0</v>
      </c>
      <c r="D3168" s="214">
        <v>1882522.53</v>
      </c>
      <c r="E3168" s="214">
        <v>0</v>
      </c>
    </row>
    <row r="3169" spans="2:5">
      <c r="B3169" s="218" t="s">
        <v>3385</v>
      </c>
      <c r="C3169" s="214">
        <v>0</v>
      </c>
      <c r="D3169" s="214">
        <v>1882522.53</v>
      </c>
      <c r="E3169" s="214">
        <v>0</v>
      </c>
    </row>
    <row r="3170" spans="2:5">
      <c r="B3170" s="217" t="s">
        <v>3384</v>
      </c>
      <c r="C3170" s="214">
        <v>0</v>
      </c>
      <c r="D3170" s="214">
        <v>1882522.53</v>
      </c>
      <c r="E3170" s="214">
        <v>0</v>
      </c>
    </row>
    <row r="3171" spans="2:5">
      <c r="B3171" s="218" t="s">
        <v>3383</v>
      </c>
      <c r="C3171" s="214">
        <v>0</v>
      </c>
      <c r="D3171" s="214">
        <v>1882522.53</v>
      </c>
      <c r="E3171" s="214">
        <v>0</v>
      </c>
    </row>
    <row r="3172" spans="2:5">
      <c r="B3172" s="217" t="s">
        <v>3382</v>
      </c>
      <c r="C3172" s="214">
        <v>0</v>
      </c>
      <c r="D3172" s="214">
        <v>1882522.53</v>
      </c>
      <c r="E3172" s="214">
        <v>0</v>
      </c>
    </row>
    <row r="3173" spans="2:5">
      <c r="B3173" s="218" t="s">
        <v>3381</v>
      </c>
      <c r="C3173" s="214">
        <v>0</v>
      </c>
      <c r="D3173" s="214">
        <v>1882522.53</v>
      </c>
      <c r="E3173" s="214">
        <v>0</v>
      </c>
    </row>
    <row r="3174" spans="2:5">
      <c r="B3174" s="217" t="s">
        <v>3380</v>
      </c>
      <c r="C3174" s="214">
        <v>0</v>
      </c>
      <c r="D3174" s="214">
        <v>1337078.69</v>
      </c>
      <c r="E3174" s="214">
        <v>0</v>
      </c>
    </row>
    <row r="3175" spans="2:5">
      <c r="B3175" s="218" t="s">
        <v>3379</v>
      </c>
      <c r="C3175" s="214">
        <v>0</v>
      </c>
      <c r="D3175" s="214">
        <v>1337078.69</v>
      </c>
      <c r="E3175" s="214">
        <v>0</v>
      </c>
    </row>
    <row r="3176" spans="2:5">
      <c r="B3176" s="217" t="s">
        <v>1098</v>
      </c>
      <c r="C3176" s="214">
        <v>17679791</v>
      </c>
      <c r="D3176" s="214">
        <v>41198115.480000004</v>
      </c>
      <c r="E3176" s="214">
        <v>39175218.370000005</v>
      </c>
    </row>
    <row r="3177" spans="2:5">
      <c r="B3177" s="218" t="s">
        <v>1099</v>
      </c>
      <c r="C3177" s="214">
        <v>17679791</v>
      </c>
      <c r="D3177" s="214">
        <v>41198115.480000004</v>
      </c>
      <c r="E3177" s="214">
        <v>39175218.370000005</v>
      </c>
    </row>
    <row r="3178" spans="2:5">
      <c r="B3178" s="215" t="s">
        <v>283</v>
      </c>
      <c r="C3178" s="216">
        <v>0</v>
      </c>
      <c r="D3178" s="216">
        <v>0</v>
      </c>
      <c r="E3178" s="216">
        <v>0</v>
      </c>
    </row>
    <row r="3179" spans="2:5">
      <c r="B3179" s="217" t="s">
        <v>3203</v>
      </c>
      <c r="C3179" s="214">
        <v>0</v>
      </c>
      <c r="D3179" s="214">
        <v>0</v>
      </c>
      <c r="E3179" s="214">
        <v>0</v>
      </c>
    </row>
    <row r="3180" spans="2:5">
      <c r="B3180" s="218" t="s">
        <v>3202</v>
      </c>
      <c r="C3180" s="214">
        <v>0</v>
      </c>
      <c r="D3180" s="214">
        <v>0</v>
      </c>
      <c r="E3180" s="214">
        <v>0</v>
      </c>
    </row>
    <row r="3181" spans="2:5">
      <c r="B3181" s="215" t="s">
        <v>298</v>
      </c>
      <c r="C3181" s="216">
        <v>0</v>
      </c>
      <c r="D3181" s="216">
        <v>0</v>
      </c>
      <c r="E3181" s="216">
        <v>0</v>
      </c>
    </row>
    <row r="3182" spans="2:5">
      <c r="B3182" s="217" t="s">
        <v>3251</v>
      </c>
      <c r="C3182" s="214">
        <v>0</v>
      </c>
      <c r="D3182" s="214">
        <v>0</v>
      </c>
      <c r="E3182" s="214">
        <v>0</v>
      </c>
    </row>
    <row r="3183" spans="2:5">
      <c r="B3183" s="218" t="s">
        <v>3250</v>
      </c>
      <c r="C3183" s="214">
        <v>0</v>
      </c>
      <c r="D3183" s="214">
        <v>0</v>
      </c>
      <c r="E3183" s="214">
        <v>0</v>
      </c>
    </row>
    <row r="3184" spans="2:5">
      <c r="B3184" s="213" t="s">
        <v>295</v>
      </c>
      <c r="C3184" s="214">
        <v>542829466</v>
      </c>
      <c r="D3184" s="214">
        <v>461665768.19999999</v>
      </c>
      <c r="E3184" s="214">
        <v>214806778.32999998</v>
      </c>
    </row>
    <row r="3185" spans="2:5">
      <c r="B3185" s="215" t="s">
        <v>281</v>
      </c>
      <c r="C3185" s="216">
        <v>542829466</v>
      </c>
      <c r="D3185" s="216">
        <v>460564161.05000001</v>
      </c>
      <c r="E3185" s="216">
        <v>214806778.32999998</v>
      </c>
    </row>
    <row r="3186" spans="2:5">
      <c r="B3186" s="217" t="s">
        <v>2075</v>
      </c>
      <c r="C3186" s="214">
        <v>11249055</v>
      </c>
      <c r="D3186" s="214">
        <v>1</v>
      </c>
      <c r="E3186" s="214">
        <v>0</v>
      </c>
    </row>
    <row r="3187" spans="2:5">
      <c r="B3187" s="218" t="s">
        <v>2076</v>
      </c>
      <c r="C3187" s="214">
        <v>11249055</v>
      </c>
      <c r="D3187" s="214">
        <v>1</v>
      </c>
      <c r="E3187" s="214">
        <v>0</v>
      </c>
    </row>
    <row r="3188" spans="2:5">
      <c r="B3188" s="217" t="s">
        <v>2077</v>
      </c>
      <c r="C3188" s="214">
        <v>6755494</v>
      </c>
      <c r="D3188" s="214">
        <v>1</v>
      </c>
      <c r="E3188" s="214">
        <v>0</v>
      </c>
    </row>
    <row r="3189" spans="2:5">
      <c r="B3189" s="218" t="s">
        <v>2078</v>
      </c>
      <c r="C3189" s="214">
        <v>6755494</v>
      </c>
      <c r="D3189" s="214">
        <v>1</v>
      </c>
      <c r="E3189" s="214">
        <v>0</v>
      </c>
    </row>
    <row r="3190" spans="2:5">
      <c r="B3190" s="217" t="s">
        <v>2079</v>
      </c>
      <c r="C3190" s="214">
        <v>11249055</v>
      </c>
      <c r="D3190" s="214">
        <v>1</v>
      </c>
      <c r="E3190" s="214">
        <v>0</v>
      </c>
    </row>
    <row r="3191" spans="2:5">
      <c r="B3191" s="218" t="s">
        <v>2080</v>
      </c>
      <c r="C3191" s="214">
        <v>11249055</v>
      </c>
      <c r="D3191" s="214">
        <v>1</v>
      </c>
      <c r="E3191" s="214">
        <v>0</v>
      </c>
    </row>
    <row r="3192" spans="2:5">
      <c r="B3192" s="217" t="s">
        <v>2724</v>
      </c>
      <c r="C3192" s="214">
        <v>6755494</v>
      </c>
      <c r="D3192" s="214">
        <v>1</v>
      </c>
      <c r="E3192" s="214">
        <v>0</v>
      </c>
    </row>
    <row r="3193" spans="2:5">
      <c r="B3193" s="218" t="s">
        <v>2081</v>
      </c>
      <c r="C3193" s="214">
        <v>6755494</v>
      </c>
      <c r="D3193" s="214">
        <v>1</v>
      </c>
      <c r="E3193" s="214">
        <v>0</v>
      </c>
    </row>
    <row r="3194" spans="2:5">
      <c r="B3194" s="217" t="s">
        <v>2082</v>
      </c>
      <c r="C3194" s="214">
        <v>12531922</v>
      </c>
      <c r="D3194" s="214">
        <v>1</v>
      </c>
      <c r="E3194" s="214">
        <v>0</v>
      </c>
    </row>
    <row r="3195" spans="2:5">
      <c r="B3195" s="218" t="s">
        <v>2083</v>
      </c>
      <c r="C3195" s="214">
        <v>12531922</v>
      </c>
      <c r="D3195" s="214">
        <v>1</v>
      </c>
      <c r="E3195" s="214">
        <v>0</v>
      </c>
    </row>
    <row r="3196" spans="2:5">
      <c r="B3196" s="217" t="s">
        <v>2084</v>
      </c>
      <c r="C3196" s="214">
        <v>21825563</v>
      </c>
      <c r="D3196" s="214">
        <v>1</v>
      </c>
      <c r="E3196" s="214">
        <v>0</v>
      </c>
    </row>
    <row r="3197" spans="2:5">
      <c r="B3197" s="218" t="s">
        <v>2085</v>
      </c>
      <c r="C3197" s="214">
        <v>21825563</v>
      </c>
      <c r="D3197" s="214">
        <v>1</v>
      </c>
      <c r="E3197" s="214">
        <v>0</v>
      </c>
    </row>
    <row r="3198" spans="2:5">
      <c r="B3198" s="217" t="s">
        <v>2086</v>
      </c>
      <c r="C3198" s="214">
        <v>12531922</v>
      </c>
      <c r="D3198" s="214">
        <v>11716922</v>
      </c>
      <c r="E3198" s="214">
        <v>4114821.55</v>
      </c>
    </row>
    <row r="3199" spans="2:5">
      <c r="B3199" s="218" t="s">
        <v>2087</v>
      </c>
      <c r="C3199" s="214">
        <v>12531922</v>
      </c>
      <c r="D3199" s="214">
        <v>11716922</v>
      </c>
      <c r="E3199" s="214">
        <v>4114821.55</v>
      </c>
    </row>
    <row r="3200" spans="2:5">
      <c r="B3200" s="217" t="s">
        <v>2088</v>
      </c>
      <c r="C3200" s="214">
        <v>4785373</v>
      </c>
      <c r="D3200" s="214">
        <v>4378773</v>
      </c>
      <c r="E3200" s="214">
        <v>0</v>
      </c>
    </row>
    <row r="3201" spans="2:5">
      <c r="B3201" s="218" t="s">
        <v>2089</v>
      </c>
      <c r="C3201" s="214">
        <v>4785373</v>
      </c>
      <c r="D3201" s="214">
        <v>4378773</v>
      </c>
      <c r="E3201" s="214">
        <v>0</v>
      </c>
    </row>
    <row r="3202" spans="2:5">
      <c r="B3202" s="217" t="s">
        <v>2090</v>
      </c>
      <c r="C3202" s="214">
        <v>4785373</v>
      </c>
      <c r="D3202" s="214">
        <v>4378773</v>
      </c>
      <c r="E3202" s="214">
        <v>0</v>
      </c>
    </row>
    <row r="3203" spans="2:5">
      <c r="B3203" s="218" t="s">
        <v>2091</v>
      </c>
      <c r="C3203" s="214">
        <v>4785373</v>
      </c>
      <c r="D3203" s="214">
        <v>4378773</v>
      </c>
      <c r="E3203" s="214">
        <v>0</v>
      </c>
    </row>
    <row r="3204" spans="2:5">
      <c r="B3204" s="217" t="s">
        <v>2092</v>
      </c>
      <c r="C3204" s="214">
        <v>21825563</v>
      </c>
      <c r="D3204" s="214">
        <v>19061263</v>
      </c>
      <c r="E3204" s="214">
        <v>7396485.5199999996</v>
      </c>
    </row>
    <row r="3205" spans="2:5">
      <c r="B3205" s="218" t="s">
        <v>2093</v>
      </c>
      <c r="C3205" s="214">
        <v>21825563</v>
      </c>
      <c r="D3205" s="214">
        <v>19061263</v>
      </c>
      <c r="E3205" s="214">
        <v>7396485.5199999996</v>
      </c>
    </row>
    <row r="3206" spans="2:5">
      <c r="B3206" s="217" t="s">
        <v>2094</v>
      </c>
      <c r="C3206" s="214">
        <v>11249055</v>
      </c>
      <c r="D3206" s="214">
        <v>10019455</v>
      </c>
      <c r="E3206" s="214">
        <v>3801843.13</v>
      </c>
    </row>
    <row r="3207" spans="2:5">
      <c r="B3207" s="218" t="s">
        <v>2095</v>
      </c>
      <c r="C3207" s="214">
        <v>11249055</v>
      </c>
      <c r="D3207" s="214">
        <v>10019455</v>
      </c>
      <c r="E3207" s="214">
        <v>3801843.13</v>
      </c>
    </row>
    <row r="3208" spans="2:5">
      <c r="B3208" s="217" t="s">
        <v>2096</v>
      </c>
      <c r="C3208" s="214">
        <v>11249055</v>
      </c>
      <c r="D3208" s="214">
        <v>10019455</v>
      </c>
      <c r="E3208" s="214">
        <v>3801843.13</v>
      </c>
    </row>
    <row r="3209" spans="2:5">
      <c r="B3209" s="218" t="s">
        <v>2097</v>
      </c>
      <c r="C3209" s="214">
        <v>11249055</v>
      </c>
      <c r="D3209" s="214">
        <v>10019455</v>
      </c>
      <c r="E3209" s="214">
        <v>3801843.13</v>
      </c>
    </row>
    <row r="3210" spans="2:5">
      <c r="B3210" s="217" t="s">
        <v>2098</v>
      </c>
      <c r="C3210" s="214">
        <v>6755494</v>
      </c>
      <c r="D3210" s="214">
        <v>6394294</v>
      </c>
      <c r="E3210" s="214">
        <v>2138363.65</v>
      </c>
    </row>
    <row r="3211" spans="2:5">
      <c r="B3211" s="218" t="s">
        <v>2099</v>
      </c>
      <c r="C3211" s="214">
        <v>6755494</v>
      </c>
      <c r="D3211" s="214">
        <v>6394294</v>
      </c>
      <c r="E3211" s="214">
        <v>2138363.65</v>
      </c>
    </row>
    <row r="3212" spans="2:5">
      <c r="B3212" s="217" t="s">
        <v>2100</v>
      </c>
      <c r="C3212" s="214">
        <v>11249055</v>
      </c>
      <c r="D3212" s="214">
        <v>10019455</v>
      </c>
      <c r="E3212" s="214">
        <v>3801843.13</v>
      </c>
    </row>
    <row r="3213" spans="2:5">
      <c r="B3213" s="218" t="s">
        <v>2101</v>
      </c>
      <c r="C3213" s="214">
        <v>11249055</v>
      </c>
      <c r="D3213" s="214">
        <v>10019455</v>
      </c>
      <c r="E3213" s="214">
        <v>3801843.13</v>
      </c>
    </row>
    <row r="3214" spans="2:5">
      <c r="B3214" s="217" t="s">
        <v>534</v>
      </c>
      <c r="C3214" s="214">
        <v>1646396</v>
      </c>
      <c r="D3214" s="214">
        <v>2772636</v>
      </c>
      <c r="E3214" s="214">
        <v>0</v>
      </c>
    </row>
    <row r="3215" spans="2:5">
      <c r="B3215" s="218" t="s">
        <v>882</v>
      </c>
      <c r="C3215" s="214">
        <v>1646396</v>
      </c>
      <c r="D3215" s="214">
        <v>2772636</v>
      </c>
      <c r="E3215" s="214">
        <v>0</v>
      </c>
    </row>
    <row r="3216" spans="2:5">
      <c r="B3216" s="217" t="s">
        <v>2102</v>
      </c>
      <c r="C3216" s="214">
        <v>11249055</v>
      </c>
      <c r="D3216" s="214">
        <v>10161955</v>
      </c>
      <c r="E3216" s="214">
        <v>3928042.69</v>
      </c>
    </row>
    <row r="3217" spans="2:5">
      <c r="B3217" s="218" t="s">
        <v>2103</v>
      </c>
      <c r="C3217" s="214">
        <v>11249055</v>
      </c>
      <c r="D3217" s="214">
        <v>10161955</v>
      </c>
      <c r="E3217" s="214">
        <v>3928042.69</v>
      </c>
    </row>
    <row r="3218" spans="2:5">
      <c r="B3218" s="217" t="s">
        <v>2104</v>
      </c>
      <c r="C3218" s="214">
        <v>11249055</v>
      </c>
      <c r="D3218" s="214">
        <v>10022155</v>
      </c>
      <c r="E3218" s="214">
        <v>3776428.22</v>
      </c>
    </row>
    <row r="3219" spans="2:5">
      <c r="B3219" s="218" t="s">
        <v>2105</v>
      </c>
      <c r="C3219" s="214">
        <v>11249055</v>
      </c>
      <c r="D3219" s="214">
        <v>10022155</v>
      </c>
      <c r="E3219" s="214">
        <v>3776428.22</v>
      </c>
    </row>
    <row r="3220" spans="2:5">
      <c r="B3220" s="217" t="s">
        <v>2106</v>
      </c>
      <c r="C3220" s="214">
        <v>11249055</v>
      </c>
      <c r="D3220" s="214">
        <v>10022155</v>
      </c>
      <c r="E3220" s="214">
        <v>3776428.22</v>
      </c>
    </row>
    <row r="3221" spans="2:5">
      <c r="B3221" s="218" t="s">
        <v>2107</v>
      </c>
      <c r="C3221" s="214">
        <v>11249055</v>
      </c>
      <c r="D3221" s="214">
        <v>10022155</v>
      </c>
      <c r="E3221" s="214">
        <v>3776428.22</v>
      </c>
    </row>
    <row r="3222" spans="2:5">
      <c r="B3222" s="217" t="s">
        <v>3886</v>
      </c>
      <c r="C3222" s="214">
        <v>11249055</v>
      </c>
      <c r="D3222" s="214">
        <v>10022155</v>
      </c>
      <c r="E3222" s="214">
        <v>3776428.21</v>
      </c>
    </row>
    <row r="3223" spans="2:5">
      <c r="B3223" s="218" t="s">
        <v>2108</v>
      </c>
      <c r="C3223" s="214">
        <v>11249055</v>
      </c>
      <c r="D3223" s="214">
        <v>10022155</v>
      </c>
      <c r="E3223" s="214">
        <v>3776428.21</v>
      </c>
    </row>
    <row r="3224" spans="2:5">
      <c r="B3224" s="217" t="s">
        <v>535</v>
      </c>
      <c r="C3224" s="214">
        <v>29000000</v>
      </c>
      <c r="D3224" s="214">
        <v>87749.51</v>
      </c>
      <c r="E3224" s="214">
        <v>0</v>
      </c>
    </row>
    <row r="3225" spans="2:5">
      <c r="B3225" s="218" t="s">
        <v>883</v>
      </c>
      <c r="C3225" s="214">
        <v>29000000</v>
      </c>
      <c r="D3225" s="214">
        <v>87749.51</v>
      </c>
      <c r="E3225" s="214">
        <v>0</v>
      </c>
    </row>
    <row r="3226" spans="2:5">
      <c r="B3226" s="217" t="s">
        <v>3885</v>
      </c>
      <c r="C3226" s="214">
        <v>11249055</v>
      </c>
      <c r="D3226" s="214">
        <v>10124255</v>
      </c>
      <c r="E3226" s="214">
        <v>0</v>
      </c>
    </row>
    <row r="3227" spans="2:5">
      <c r="B3227" s="218" t="s">
        <v>2109</v>
      </c>
      <c r="C3227" s="214">
        <v>11249055</v>
      </c>
      <c r="D3227" s="214">
        <v>10124255</v>
      </c>
      <c r="E3227" s="214">
        <v>0</v>
      </c>
    </row>
    <row r="3228" spans="2:5">
      <c r="B3228" s="217" t="s">
        <v>536</v>
      </c>
      <c r="C3228" s="214">
        <v>21175912</v>
      </c>
      <c r="D3228" s="214">
        <v>19828053.300000001</v>
      </c>
      <c r="E3228" s="214">
        <v>0</v>
      </c>
    </row>
    <row r="3229" spans="2:5">
      <c r="B3229" s="218" t="s">
        <v>884</v>
      </c>
      <c r="C3229" s="214">
        <v>21175912</v>
      </c>
      <c r="D3229" s="214">
        <v>19828053.300000001</v>
      </c>
      <c r="E3229" s="214">
        <v>0</v>
      </c>
    </row>
    <row r="3230" spans="2:5">
      <c r="B3230" s="217" t="s">
        <v>3009</v>
      </c>
      <c r="C3230" s="214">
        <v>4103995</v>
      </c>
      <c r="D3230" s="214">
        <v>103995</v>
      </c>
      <c r="E3230" s="214">
        <v>0</v>
      </c>
    </row>
    <row r="3231" spans="2:5">
      <c r="B3231" s="218" t="s">
        <v>3010</v>
      </c>
      <c r="C3231" s="214">
        <v>4103995</v>
      </c>
      <c r="D3231" s="214">
        <v>103995</v>
      </c>
      <c r="E3231" s="214">
        <v>0</v>
      </c>
    </row>
    <row r="3232" spans="2:5">
      <c r="B3232" s="217" t="s">
        <v>537</v>
      </c>
      <c r="C3232" s="214">
        <v>24649618</v>
      </c>
      <c r="D3232" s="214">
        <v>12510075.24</v>
      </c>
      <c r="E3232" s="214">
        <v>3700992.06</v>
      </c>
    </row>
    <row r="3233" spans="2:5">
      <c r="B3233" s="218" t="s">
        <v>885</v>
      </c>
      <c r="C3233" s="214">
        <v>24649618</v>
      </c>
      <c r="D3233" s="214">
        <v>12510075.24</v>
      </c>
      <c r="E3233" s="214">
        <v>3700992.06</v>
      </c>
    </row>
    <row r="3234" spans="2:5">
      <c r="B3234" s="217" t="s">
        <v>538</v>
      </c>
      <c r="C3234" s="214">
        <v>6028024</v>
      </c>
      <c r="D3234" s="214">
        <v>6936234</v>
      </c>
      <c r="E3234" s="214">
        <v>1687581.97</v>
      </c>
    </row>
    <row r="3235" spans="2:5">
      <c r="B3235" s="218" t="s">
        <v>886</v>
      </c>
      <c r="C3235" s="214">
        <v>6028024</v>
      </c>
      <c r="D3235" s="214">
        <v>6936234</v>
      </c>
      <c r="E3235" s="214">
        <v>1687581.97</v>
      </c>
    </row>
    <row r="3236" spans="2:5">
      <c r="B3236" s="217" t="s">
        <v>539</v>
      </c>
      <c r="C3236" s="214">
        <v>45000000</v>
      </c>
      <c r="D3236" s="214">
        <v>103444438.25</v>
      </c>
      <c r="E3236" s="214">
        <v>93277146.950000003</v>
      </c>
    </row>
    <row r="3237" spans="2:5">
      <c r="B3237" s="218" t="s">
        <v>887</v>
      </c>
      <c r="C3237" s="214">
        <v>45000000</v>
      </c>
      <c r="D3237" s="214">
        <v>103444438.25</v>
      </c>
      <c r="E3237" s="214">
        <v>93277146.950000003</v>
      </c>
    </row>
    <row r="3238" spans="2:5">
      <c r="B3238" s="217" t="s">
        <v>540</v>
      </c>
      <c r="C3238" s="214">
        <v>16438254</v>
      </c>
      <c r="D3238" s="214">
        <v>9438254</v>
      </c>
      <c r="E3238" s="214">
        <v>0</v>
      </c>
    </row>
    <row r="3239" spans="2:5">
      <c r="B3239" s="218" t="s">
        <v>888</v>
      </c>
      <c r="C3239" s="214">
        <v>16438254</v>
      </c>
      <c r="D3239" s="214">
        <v>9438254</v>
      </c>
      <c r="E3239" s="214">
        <v>0</v>
      </c>
    </row>
    <row r="3240" spans="2:5">
      <c r="B3240" s="217" t="s">
        <v>541</v>
      </c>
      <c r="C3240" s="214">
        <v>8262236</v>
      </c>
      <c r="D3240" s="214">
        <v>3424596</v>
      </c>
      <c r="E3240" s="214">
        <v>0</v>
      </c>
    </row>
    <row r="3241" spans="2:5">
      <c r="B3241" s="218" t="s">
        <v>889</v>
      </c>
      <c r="C3241" s="214">
        <v>8262236</v>
      </c>
      <c r="D3241" s="214">
        <v>3424596</v>
      </c>
      <c r="E3241" s="214">
        <v>0</v>
      </c>
    </row>
    <row r="3242" spans="2:5">
      <c r="B3242" s="217" t="s">
        <v>542</v>
      </c>
      <c r="C3242" s="214">
        <v>69208419</v>
      </c>
      <c r="D3242" s="214">
        <v>29262800.68</v>
      </c>
      <c r="E3242" s="214">
        <v>17050315.48</v>
      </c>
    </row>
    <row r="3243" spans="2:5">
      <c r="B3243" s="218" t="s">
        <v>890</v>
      </c>
      <c r="C3243" s="214">
        <v>69208419</v>
      </c>
      <c r="D3243" s="214">
        <v>29262800.68</v>
      </c>
      <c r="E3243" s="214">
        <v>17050315.48</v>
      </c>
    </row>
    <row r="3244" spans="2:5">
      <c r="B3244" s="217" t="s">
        <v>543</v>
      </c>
      <c r="C3244" s="214">
        <v>75856452</v>
      </c>
      <c r="D3244" s="214">
        <v>80406671.969999999</v>
      </c>
      <c r="E3244" s="214">
        <v>57704077.630000003</v>
      </c>
    </row>
    <row r="3245" spans="2:5">
      <c r="B3245" s="218" t="s">
        <v>891</v>
      </c>
      <c r="C3245" s="214">
        <v>75856452</v>
      </c>
      <c r="D3245" s="214">
        <v>80406671.969999999</v>
      </c>
      <c r="E3245" s="214">
        <v>57704077.630000003</v>
      </c>
    </row>
    <row r="3246" spans="2:5">
      <c r="B3246" s="217" t="s">
        <v>3378</v>
      </c>
      <c r="C3246" s="214">
        <v>0</v>
      </c>
      <c r="D3246" s="214">
        <v>1882522.53</v>
      </c>
      <c r="E3246" s="214">
        <v>0</v>
      </c>
    </row>
    <row r="3247" spans="2:5">
      <c r="B3247" s="218" t="s">
        <v>3377</v>
      </c>
      <c r="C3247" s="214">
        <v>0</v>
      </c>
      <c r="D3247" s="214">
        <v>1882522.53</v>
      </c>
      <c r="E3247" s="214">
        <v>0</v>
      </c>
    </row>
    <row r="3248" spans="2:5">
      <c r="B3248" s="217" t="s">
        <v>3376</v>
      </c>
      <c r="C3248" s="214">
        <v>0</v>
      </c>
      <c r="D3248" s="214">
        <v>3125466.4</v>
      </c>
      <c r="E3248" s="214">
        <v>0</v>
      </c>
    </row>
    <row r="3249" spans="2:5">
      <c r="B3249" s="218" t="s">
        <v>3375</v>
      </c>
      <c r="C3249" s="214">
        <v>0</v>
      </c>
      <c r="D3249" s="214">
        <v>3125466.4</v>
      </c>
      <c r="E3249" s="214">
        <v>0</v>
      </c>
    </row>
    <row r="3250" spans="2:5">
      <c r="B3250" s="217" t="s">
        <v>3374</v>
      </c>
      <c r="C3250" s="214">
        <v>0</v>
      </c>
      <c r="D3250" s="214">
        <v>1337078.69</v>
      </c>
      <c r="E3250" s="214">
        <v>0</v>
      </c>
    </row>
    <row r="3251" spans="2:5">
      <c r="B3251" s="218" t="s">
        <v>3373</v>
      </c>
      <c r="C3251" s="214">
        <v>0</v>
      </c>
      <c r="D3251" s="214">
        <v>1337078.69</v>
      </c>
      <c r="E3251" s="214">
        <v>0</v>
      </c>
    </row>
    <row r="3252" spans="2:5">
      <c r="B3252" s="217" t="s">
        <v>3372</v>
      </c>
      <c r="C3252" s="214">
        <v>0</v>
      </c>
      <c r="D3252" s="214">
        <v>1337078.69</v>
      </c>
      <c r="E3252" s="214">
        <v>0</v>
      </c>
    </row>
    <row r="3253" spans="2:5">
      <c r="B3253" s="218" t="s">
        <v>3371</v>
      </c>
      <c r="C3253" s="214">
        <v>0</v>
      </c>
      <c r="D3253" s="214">
        <v>1337078.69</v>
      </c>
      <c r="E3253" s="214">
        <v>0</v>
      </c>
    </row>
    <row r="3254" spans="2:5">
      <c r="B3254" s="217" t="s">
        <v>544</v>
      </c>
      <c r="C3254" s="214">
        <v>1051764</v>
      </c>
      <c r="D3254" s="214">
        <v>1051764</v>
      </c>
      <c r="E3254" s="214">
        <v>0</v>
      </c>
    </row>
    <row r="3255" spans="2:5">
      <c r="B3255" s="218" t="s">
        <v>892</v>
      </c>
      <c r="C3255" s="214">
        <v>1051764</v>
      </c>
      <c r="D3255" s="214">
        <v>1051764</v>
      </c>
      <c r="E3255" s="214">
        <v>0</v>
      </c>
    </row>
    <row r="3256" spans="2:5">
      <c r="B3256" s="217" t="s">
        <v>545</v>
      </c>
      <c r="C3256" s="214">
        <v>29365648</v>
      </c>
      <c r="D3256" s="214">
        <v>57273675.789999999</v>
      </c>
      <c r="E3256" s="214">
        <v>1074136.79</v>
      </c>
    </row>
    <row r="3257" spans="2:5">
      <c r="B3257" s="218" t="s">
        <v>893</v>
      </c>
      <c r="C3257" s="214">
        <v>29365648</v>
      </c>
      <c r="D3257" s="214">
        <v>57273675.789999999</v>
      </c>
      <c r="E3257" s="214">
        <v>1074136.79</v>
      </c>
    </row>
    <row r="3258" spans="2:5">
      <c r="B3258" s="215" t="s">
        <v>298</v>
      </c>
      <c r="C3258" s="216">
        <v>0</v>
      </c>
      <c r="D3258" s="216">
        <v>1101607.1499999999</v>
      </c>
      <c r="E3258" s="216">
        <v>0</v>
      </c>
    </row>
    <row r="3259" spans="2:5">
      <c r="B3259" s="217" t="s">
        <v>539</v>
      </c>
      <c r="C3259" s="214">
        <v>0</v>
      </c>
      <c r="D3259" s="214">
        <v>0</v>
      </c>
      <c r="E3259" s="214">
        <v>0</v>
      </c>
    </row>
    <row r="3260" spans="2:5">
      <c r="B3260" s="218" t="s">
        <v>887</v>
      </c>
      <c r="C3260" s="214">
        <v>0</v>
      </c>
      <c r="D3260" s="214">
        <v>0</v>
      </c>
      <c r="E3260" s="214">
        <v>0</v>
      </c>
    </row>
    <row r="3261" spans="2:5">
      <c r="B3261" s="217" t="s">
        <v>3249</v>
      </c>
      <c r="C3261" s="214">
        <v>0</v>
      </c>
      <c r="D3261" s="214">
        <v>1101607.1499999999</v>
      </c>
      <c r="E3261" s="214">
        <v>0</v>
      </c>
    </row>
    <row r="3262" spans="2:5">
      <c r="B3262" s="218" t="s">
        <v>3248</v>
      </c>
      <c r="C3262" s="214">
        <v>0</v>
      </c>
      <c r="D3262" s="214">
        <v>1101607.1499999999</v>
      </c>
      <c r="E3262" s="214">
        <v>0</v>
      </c>
    </row>
    <row r="3263" spans="2:5">
      <c r="B3263" s="213" t="s">
        <v>546</v>
      </c>
      <c r="C3263" s="214">
        <v>480820595</v>
      </c>
      <c r="D3263" s="214">
        <v>509753929.51999998</v>
      </c>
      <c r="E3263" s="214">
        <v>344752607.73000002</v>
      </c>
    </row>
    <row r="3264" spans="2:5">
      <c r="B3264" s="215" t="s">
        <v>281</v>
      </c>
      <c r="C3264" s="216">
        <v>480820595</v>
      </c>
      <c r="D3264" s="216">
        <v>509753929.51999998</v>
      </c>
      <c r="E3264" s="216">
        <v>344752607.73000002</v>
      </c>
    </row>
    <row r="3265" spans="2:5">
      <c r="B3265" s="217" t="s">
        <v>3011</v>
      </c>
      <c r="C3265" s="214">
        <v>6304849</v>
      </c>
      <c r="D3265" s="214">
        <v>5989607</v>
      </c>
      <c r="E3265" s="214">
        <v>5989607</v>
      </c>
    </row>
    <row r="3266" spans="2:5">
      <c r="B3266" s="218" t="s">
        <v>3012</v>
      </c>
      <c r="C3266" s="214">
        <v>6304849</v>
      </c>
      <c r="D3266" s="214">
        <v>5989607</v>
      </c>
      <c r="E3266" s="214">
        <v>5989607</v>
      </c>
    </row>
    <row r="3267" spans="2:5">
      <c r="B3267" s="217" t="s">
        <v>547</v>
      </c>
      <c r="C3267" s="214">
        <v>1176208</v>
      </c>
      <c r="D3267" s="214">
        <v>109361043.06999999</v>
      </c>
      <c r="E3267" s="214">
        <v>75448320.920000002</v>
      </c>
    </row>
    <row r="3268" spans="2:5">
      <c r="B3268" s="218" t="s">
        <v>894</v>
      </c>
      <c r="C3268" s="214">
        <v>1176208</v>
      </c>
      <c r="D3268" s="214">
        <v>109361043.06999999</v>
      </c>
      <c r="E3268" s="214">
        <v>75448320.920000002</v>
      </c>
    </row>
    <row r="3269" spans="2:5">
      <c r="B3269" s="217" t="s">
        <v>548</v>
      </c>
      <c r="C3269" s="214">
        <v>395979</v>
      </c>
      <c r="D3269" s="214">
        <v>395979</v>
      </c>
      <c r="E3269" s="214">
        <v>0</v>
      </c>
    </row>
    <row r="3270" spans="2:5">
      <c r="B3270" s="218" t="s">
        <v>895</v>
      </c>
      <c r="C3270" s="214">
        <v>395979</v>
      </c>
      <c r="D3270" s="214">
        <v>395979</v>
      </c>
      <c r="E3270" s="214">
        <v>0</v>
      </c>
    </row>
    <row r="3271" spans="2:5">
      <c r="B3271" s="217" t="s">
        <v>549</v>
      </c>
      <c r="C3271" s="214">
        <v>366625</v>
      </c>
      <c r="D3271" s="214">
        <v>366625</v>
      </c>
      <c r="E3271" s="214">
        <v>0</v>
      </c>
    </row>
    <row r="3272" spans="2:5">
      <c r="B3272" s="218" t="s">
        <v>896</v>
      </c>
      <c r="C3272" s="214">
        <v>366625</v>
      </c>
      <c r="D3272" s="214">
        <v>366625</v>
      </c>
      <c r="E3272" s="214">
        <v>0</v>
      </c>
    </row>
    <row r="3273" spans="2:5">
      <c r="B3273" s="217" t="s">
        <v>550</v>
      </c>
      <c r="C3273" s="214">
        <v>1069096</v>
      </c>
      <c r="D3273" s="214">
        <v>1069096</v>
      </c>
      <c r="E3273" s="214">
        <v>0</v>
      </c>
    </row>
    <row r="3274" spans="2:5">
      <c r="B3274" s="218" t="s">
        <v>897</v>
      </c>
      <c r="C3274" s="214">
        <v>1069096</v>
      </c>
      <c r="D3274" s="214">
        <v>1069096</v>
      </c>
      <c r="E3274" s="214">
        <v>0</v>
      </c>
    </row>
    <row r="3275" spans="2:5">
      <c r="B3275" s="217" t="s">
        <v>551</v>
      </c>
      <c r="C3275" s="214">
        <v>395979</v>
      </c>
      <c r="D3275" s="214">
        <v>395979</v>
      </c>
      <c r="E3275" s="214">
        <v>0</v>
      </c>
    </row>
    <row r="3276" spans="2:5">
      <c r="B3276" s="218" t="s">
        <v>898</v>
      </c>
      <c r="C3276" s="214">
        <v>395979</v>
      </c>
      <c r="D3276" s="214">
        <v>395979</v>
      </c>
      <c r="E3276" s="214">
        <v>0</v>
      </c>
    </row>
    <row r="3277" spans="2:5">
      <c r="B3277" s="217" t="s">
        <v>552</v>
      </c>
      <c r="C3277" s="214">
        <v>2706487</v>
      </c>
      <c r="D3277" s="214">
        <v>4931238.88</v>
      </c>
      <c r="E3277" s="214">
        <v>2641361.35</v>
      </c>
    </row>
    <row r="3278" spans="2:5">
      <c r="B3278" s="218" t="s">
        <v>899</v>
      </c>
      <c r="C3278" s="214">
        <v>2706487</v>
      </c>
      <c r="D3278" s="214">
        <v>4931238.88</v>
      </c>
      <c r="E3278" s="214">
        <v>2641361.35</v>
      </c>
    </row>
    <row r="3279" spans="2:5">
      <c r="B3279" s="217" t="s">
        <v>553</v>
      </c>
      <c r="C3279" s="214">
        <v>5396255</v>
      </c>
      <c r="D3279" s="214">
        <v>1396255</v>
      </c>
      <c r="E3279" s="214">
        <v>0</v>
      </c>
    </row>
    <row r="3280" spans="2:5">
      <c r="B3280" s="218" t="s">
        <v>900</v>
      </c>
      <c r="C3280" s="214">
        <v>5396255</v>
      </c>
      <c r="D3280" s="214">
        <v>1396255</v>
      </c>
      <c r="E3280" s="214">
        <v>0</v>
      </c>
    </row>
    <row r="3281" spans="2:5">
      <c r="B3281" s="217" t="s">
        <v>554</v>
      </c>
      <c r="C3281" s="214">
        <v>359703</v>
      </c>
      <c r="D3281" s="214">
        <v>1561275.7</v>
      </c>
      <c r="E3281" s="214">
        <v>1427740.17</v>
      </c>
    </row>
    <row r="3282" spans="2:5">
      <c r="B3282" s="218" t="s">
        <v>901</v>
      </c>
      <c r="C3282" s="214">
        <v>359703</v>
      </c>
      <c r="D3282" s="214">
        <v>1561275.7</v>
      </c>
      <c r="E3282" s="214">
        <v>1427740.17</v>
      </c>
    </row>
    <row r="3283" spans="2:5">
      <c r="B3283" s="217" t="s">
        <v>555</v>
      </c>
      <c r="C3283" s="214">
        <v>10286248</v>
      </c>
      <c r="D3283" s="214">
        <v>1</v>
      </c>
      <c r="E3283" s="214">
        <v>0</v>
      </c>
    </row>
    <row r="3284" spans="2:5">
      <c r="B3284" s="218" t="s">
        <v>902</v>
      </c>
      <c r="C3284" s="214">
        <v>10286248</v>
      </c>
      <c r="D3284" s="214">
        <v>1</v>
      </c>
      <c r="E3284" s="214">
        <v>0</v>
      </c>
    </row>
    <row r="3285" spans="2:5">
      <c r="B3285" s="217" t="s">
        <v>2295</v>
      </c>
      <c r="C3285" s="214">
        <v>6731551</v>
      </c>
      <c r="D3285" s="214">
        <v>1558697</v>
      </c>
      <c r="E3285" s="214">
        <v>1558695.07</v>
      </c>
    </row>
    <row r="3286" spans="2:5">
      <c r="B3286" s="218" t="s">
        <v>2296</v>
      </c>
      <c r="C3286" s="214">
        <v>6731551</v>
      </c>
      <c r="D3286" s="214">
        <v>1558697</v>
      </c>
      <c r="E3286" s="214">
        <v>1558695.07</v>
      </c>
    </row>
    <row r="3287" spans="2:5">
      <c r="B3287" s="217" t="s">
        <v>2297</v>
      </c>
      <c r="C3287" s="214">
        <v>6731551</v>
      </c>
      <c r="D3287" s="214">
        <v>1558697</v>
      </c>
      <c r="E3287" s="214">
        <v>1558695.07</v>
      </c>
    </row>
    <row r="3288" spans="2:5">
      <c r="B3288" s="218" t="s">
        <v>2298</v>
      </c>
      <c r="C3288" s="214">
        <v>6731551</v>
      </c>
      <c r="D3288" s="214">
        <v>1558697</v>
      </c>
      <c r="E3288" s="214">
        <v>1558695.07</v>
      </c>
    </row>
    <row r="3289" spans="2:5">
      <c r="B3289" s="217" t="s">
        <v>2299</v>
      </c>
      <c r="C3289" s="214">
        <v>12486882</v>
      </c>
      <c r="D3289" s="214">
        <v>2704206</v>
      </c>
      <c r="E3289" s="214">
        <v>2704204.05</v>
      </c>
    </row>
    <row r="3290" spans="2:5">
      <c r="B3290" s="218" t="s">
        <v>2300</v>
      </c>
      <c r="C3290" s="214">
        <v>12486882</v>
      </c>
      <c r="D3290" s="214">
        <v>2704206</v>
      </c>
      <c r="E3290" s="214">
        <v>2704204.05</v>
      </c>
    </row>
    <row r="3291" spans="2:5">
      <c r="B3291" s="217" t="s">
        <v>556</v>
      </c>
      <c r="C3291" s="214">
        <v>14693812</v>
      </c>
      <c r="D3291" s="214">
        <v>63918756</v>
      </c>
      <c r="E3291" s="214">
        <v>35592339.149999999</v>
      </c>
    </row>
    <row r="3292" spans="2:5">
      <c r="B3292" s="218" t="s">
        <v>903</v>
      </c>
      <c r="C3292" s="214">
        <v>14693812</v>
      </c>
      <c r="D3292" s="214">
        <v>63918756</v>
      </c>
      <c r="E3292" s="214">
        <v>35592339.149999999</v>
      </c>
    </row>
    <row r="3293" spans="2:5">
      <c r="B3293" s="217" t="s">
        <v>557</v>
      </c>
      <c r="C3293" s="214">
        <v>1239531</v>
      </c>
      <c r="D3293" s="214">
        <v>9671849.0199999996</v>
      </c>
      <c r="E3293" s="214">
        <v>8978147.9100000001</v>
      </c>
    </row>
    <row r="3294" spans="2:5">
      <c r="B3294" s="218" t="s">
        <v>904</v>
      </c>
      <c r="C3294" s="214">
        <v>1239531</v>
      </c>
      <c r="D3294" s="214">
        <v>9671849.0199999996</v>
      </c>
      <c r="E3294" s="214">
        <v>8978147.9100000001</v>
      </c>
    </row>
    <row r="3295" spans="2:5">
      <c r="B3295" s="217" t="s">
        <v>3884</v>
      </c>
      <c r="C3295" s="214">
        <v>83390754</v>
      </c>
      <c r="D3295" s="214">
        <v>13314490</v>
      </c>
      <c r="E3295" s="214">
        <v>13314455.18</v>
      </c>
    </row>
    <row r="3296" spans="2:5">
      <c r="B3296" s="218" t="s">
        <v>2782</v>
      </c>
      <c r="C3296" s="214">
        <v>83390754</v>
      </c>
      <c r="D3296" s="214">
        <v>13314490</v>
      </c>
      <c r="E3296" s="214">
        <v>13314455.18</v>
      </c>
    </row>
    <row r="3297" spans="2:5">
      <c r="B3297" s="217" t="s">
        <v>2665</v>
      </c>
      <c r="C3297" s="214">
        <v>56208476</v>
      </c>
      <c r="D3297" s="214">
        <v>38803727.75</v>
      </c>
      <c r="E3297" s="214">
        <v>38772336.760000005</v>
      </c>
    </row>
    <row r="3298" spans="2:5">
      <c r="B3298" s="218" t="s">
        <v>2666</v>
      </c>
      <c r="C3298" s="214">
        <v>56208476</v>
      </c>
      <c r="D3298" s="214">
        <v>38803727.75</v>
      </c>
      <c r="E3298" s="214">
        <v>38772336.760000005</v>
      </c>
    </row>
    <row r="3299" spans="2:5">
      <c r="B3299" s="217" t="s">
        <v>2301</v>
      </c>
      <c r="C3299" s="214">
        <v>11208701</v>
      </c>
      <c r="D3299" s="214">
        <v>1</v>
      </c>
      <c r="E3299" s="214">
        <v>0</v>
      </c>
    </row>
    <row r="3300" spans="2:5">
      <c r="B3300" s="218" t="s">
        <v>2302</v>
      </c>
      <c r="C3300" s="214">
        <v>11208701</v>
      </c>
      <c r="D3300" s="214">
        <v>1</v>
      </c>
      <c r="E3300" s="214">
        <v>0</v>
      </c>
    </row>
    <row r="3301" spans="2:5">
      <c r="B3301" s="217" t="s">
        <v>3883</v>
      </c>
      <c r="C3301" s="214">
        <v>11548427</v>
      </c>
      <c r="D3301" s="214">
        <v>4944779</v>
      </c>
      <c r="E3301" s="214">
        <v>4367357.8899999997</v>
      </c>
    </row>
    <row r="3302" spans="2:5">
      <c r="B3302" s="218" t="s">
        <v>3013</v>
      </c>
      <c r="C3302" s="214">
        <v>11548427</v>
      </c>
      <c r="D3302" s="214">
        <v>4944779</v>
      </c>
      <c r="E3302" s="214">
        <v>4367357.8899999997</v>
      </c>
    </row>
    <row r="3303" spans="2:5">
      <c r="B3303" s="217" t="s">
        <v>2303</v>
      </c>
      <c r="C3303" s="214">
        <v>4768626</v>
      </c>
      <c r="D3303" s="214">
        <v>0</v>
      </c>
      <c r="E3303" s="214">
        <v>0</v>
      </c>
    </row>
    <row r="3304" spans="2:5">
      <c r="B3304" s="218" t="s">
        <v>2304</v>
      </c>
      <c r="C3304" s="214">
        <v>4768626</v>
      </c>
      <c r="D3304" s="214">
        <v>0</v>
      </c>
      <c r="E3304" s="214">
        <v>0</v>
      </c>
    </row>
    <row r="3305" spans="2:5">
      <c r="B3305" s="217" t="s">
        <v>3882</v>
      </c>
      <c r="C3305" s="214">
        <v>3589097</v>
      </c>
      <c r="D3305" s="214">
        <v>1845905</v>
      </c>
      <c r="E3305" s="214">
        <v>1845902.55</v>
      </c>
    </row>
    <row r="3306" spans="2:5">
      <c r="B3306" s="218" t="s">
        <v>3014</v>
      </c>
      <c r="C3306" s="214">
        <v>3589097</v>
      </c>
      <c r="D3306" s="214">
        <v>1845905</v>
      </c>
      <c r="E3306" s="214">
        <v>1845902.55</v>
      </c>
    </row>
    <row r="3307" spans="2:5">
      <c r="B3307" s="217" t="s">
        <v>2305</v>
      </c>
      <c r="C3307" s="214">
        <v>11208701</v>
      </c>
      <c r="D3307" s="214">
        <v>1</v>
      </c>
      <c r="E3307" s="214">
        <v>0</v>
      </c>
    </row>
    <row r="3308" spans="2:5">
      <c r="B3308" s="218" t="s">
        <v>2306</v>
      </c>
      <c r="C3308" s="214">
        <v>11208701</v>
      </c>
      <c r="D3308" s="214">
        <v>1</v>
      </c>
      <c r="E3308" s="214">
        <v>0</v>
      </c>
    </row>
    <row r="3309" spans="2:5">
      <c r="B3309" s="217" t="s">
        <v>2307</v>
      </c>
      <c r="C3309" s="214">
        <v>6731551</v>
      </c>
      <c r="D3309" s="214">
        <v>1</v>
      </c>
      <c r="E3309" s="214">
        <v>0</v>
      </c>
    </row>
    <row r="3310" spans="2:5">
      <c r="B3310" s="218" t="s">
        <v>2308</v>
      </c>
      <c r="C3310" s="214">
        <v>6731551</v>
      </c>
      <c r="D3310" s="214">
        <v>1</v>
      </c>
      <c r="E3310" s="214">
        <v>0</v>
      </c>
    </row>
    <row r="3311" spans="2:5">
      <c r="B3311" s="217" t="s">
        <v>2309</v>
      </c>
      <c r="C3311" s="214">
        <v>6731551</v>
      </c>
      <c r="D3311" s="214">
        <v>1</v>
      </c>
      <c r="E3311" s="214">
        <v>0</v>
      </c>
    </row>
    <row r="3312" spans="2:5">
      <c r="B3312" s="218" t="s">
        <v>2310</v>
      </c>
      <c r="C3312" s="214">
        <v>6731551</v>
      </c>
      <c r="D3312" s="214">
        <v>1</v>
      </c>
      <c r="E3312" s="214">
        <v>0</v>
      </c>
    </row>
    <row r="3313" spans="2:5">
      <c r="B3313" s="217" t="s">
        <v>2311</v>
      </c>
      <c r="C3313" s="214">
        <v>4768626</v>
      </c>
      <c r="D3313" s="214">
        <v>0</v>
      </c>
      <c r="E3313" s="214">
        <v>0</v>
      </c>
    </row>
    <row r="3314" spans="2:5">
      <c r="B3314" s="218" t="s">
        <v>2312</v>
      </c>
      <c r="C3314" s="214">
        <v>4768626</v>
      </c>
      <c r="D3314" s="214">
        <v>0</v>
      </c>
      <c r="E3314" s="214">
        <v>0</v>
      </c>
    </row>
    <row r="3315" spans="2:5">
      <c r="B3315" s="217" t="s">
        <v>3881</v>
      </c>
      <c r="C3315" s="214">
        <v>11208701</v>
      </c>
      <c r="D3315" s="214">
        <v>1</v>
      </c>
      <c r="E3315" s="214">
        <v>0</v>
      </c>
    </row>
    <row r="3316" spans="2:5">
      <c r="B3316" s="218" t="s">
        <v>2313</v>
      </c>
      <c r="C3316" s="214">
        <v>11208701</v>
      </c>
      <c r="D3316" s="214">
        <v>1</v>
      </c>
      <c r="E3316" s="214">
        <v>0</v>
      </c>
    </row>
    <row r="3317" spans="2:5">
      <c r="B3317" s="217" t="s">
        <v>558</v>
      </c>
      <c r="C3317" s="214">
        <v>2080099</v>
      </c>
      <c r="D3317" s="214">
        <v>5584429.2800000003</v>
      </c>
      <c r="E3317" s="214">
        <v>818100.28</v>
      </c>
    </row>
    <row r="3318" spans="2:5">
      <c r="B3318" s="218" t="s">
        <v>905</v>
      </c>
      <c r="C3318" s="214">
        <v>2080099</v>
      </c>
      <c r="D3318" s="214">
        <v>5584429.2800000003</v>
      </c>
      <c r="E3318" s="214">
        <v>818100.28</v>
      </c>
    </row>
    <row r="3319" spans="2:5">
      <c r="B3319" s="217" t="s">
        <v>1055</v>
      </c>
      <c r="C3319" s="214">
        <v>6223248</v>
      </c>
      <c r="D3319" s="214">
        <v>22447212.170000002</v>
      </c>
      <c r="E3319" s="214">
        <v>0</v>
      </c>
    </row>
    <row r="3320" spans="2:5">
      <c r="B3320" s="218" t="s">
        <v>1056</v>
      </c>
      <c r="C3320" s="214">
        <v>6223248</v>
      </c>
      <c r="D3320" s="214">
        <v>22447212.170000002</v>
      </c>
      <c r="E3320" s="214">
        <v>0</v>
      </c>
    </row>
    <row r="3321" spans="2:5">
      <c r="B3321" s="217" t="s">
        <v>3880</v>
      </c>
      <c r="C3321" s="214">
        <v>11208701</v>
      </c>
      <c r="D3321" s="214">
        <v>44073181.810000002</v>
      </c>
      <c r="E3321" s="214">
        <v>30582545.559999999</v>
      </c>
    </row>
    <row r="3322" spans="2:5">
      <c r="B3322" s="218" t="s">
        <v>3299</v>
      </c>
      <c r="C3322" s="214">
        <v>0</v>
      </c>
      <c r="D3322" s="214">
        <v>35193580.810000002</v>
      </c>
      <c r="E3322" s="214">
        <v>30582545.559999999</v>
      </c>
    </row>
    <row r="3323" spans="2:5">
      <c r="B3323" s="218" t="s">
        <v>2314</v>
      </c>
      <c r="C3323" s="214">
        <v>11208701</v>
      </c>
      <c r="D3323" s="214">
        <v>8879601</v>
      </c>
      <c r="E3323" s="214">
        <v>0</v>
      </c>
    </row>
    <row r="3324" spans="2:5">
      <c r="B3324" s="217" t="s">
        <v>2315</v>
      </c>
      <c r="C3324" s="214">
        <v>6731551</v>
      </c>
      <c r="D3324" s="214">
        <v>6172451</v>
      </c>
      <c r="E3324" s="214">
        <v>0</v>
      </c>
    </row>
    <row r="3325" spans="2:5">
      <c r="B3325" s="218" t="s">
        <v>2316</v>
      </c>
      <c r="C3325" s="214">
        <v>6731551</v>
      </c>
      <c r="D3325" s="214">
        <v>6172451</v>
      </c>
      <c r="E3325" s="214">
        <v>0</v>
      </c>
    </row>
    <row r="3326" spans="2:5">
      <c r="B3326" s="217" t="s">
        <v>2317</v>
      </c>
      <c r="C3326" s="214">
        <v>11208701</v>
      </c>
      <c r="D3326" s="214">
        <v>1</v>
      </c>
      <c r="E3326" s="214">
        <v>0</v>
      </c>
    </row>
    <row r="3327" spans="2:5">
      <c r="B3327" s="218" t="s">
        <v>2318</v>
      </c>
      <c r="C3327" s="214">
        <v>11208701</v>
      </c>
      <c r="D3327" s="214">
        <v>1</v>
      </c>
      <c r="E3327" s="214">
        <v>0</v>
      </c>
    </row>
    <row r="3328" spans="2:5">
      <c r="B3328" s="217" t="s">
        <v>2319</v>
      </c>
      <c r="C3328" s="214">
        <v>4768626</v>
      </c>
      <c r="D3328" s="214">
        <v>1</v>
      </c>
      <c r="E3328" s="214">
        <v>0</v>
      </c>
    </row>
    <row r="3329" spans="2:5">
      <c r="B3329" s="218" t="s">
        <v>2320</v>
      </c>
      <c r="C3329" s="214">
        <v>4768626</v>
      </c>
      <c r="D3329" s="214">
        <v>1</v>
      </c>
      <c r="E3329" s="214">
        <v>0</v>
      </c>
    </row>
    <row r="3330" spans="2:5">
      <c r="B3330" s="217" t="s">
        <v>2321</v>
      </c>
      <c r="C3330" s="214">
        <v>6731551</v>
      </c>
      <c r="D3330" s="214">
        <v>1</v>
      </c>
      <c r="E3330" s="214">
        <v>0</v>
      </c>
    </row>
    <row r="3331" spans="2:5">
      <c r="B3331" s="218" t="s">
        <v>2322</v>
      </c>
      <c r="C3331" s="214">
        <v>6731551</v>
      </c>
      <c r="D3331" s="214">
        <v>1</v>
      </c>
      <c r="E3331" s="214">
        <v>0</v>
      </c>
    </row>
    <row r="3332" spans="2:5">
      <c r="B3332" s="217" t="s">
        <v>2323</v>
      </c>
      <c r="C3332" s="214">
        <v>6731551</v>
      </c>
      <c r="D3332" s="214">
        <v>1</v>
      </c>
      <c r="E3332" s="214">
        <v>0</v>
      </c>
    </row>
    <row r="3333" spans="2:5">
      <c r="B3333" s="218" t="s">
        <v>2324</v>
      </c>
      <c r="C3333" s="214">
        <v>6731551</v>
      </c>
      <c r="D3333" s="214">
        <v>1</v>
      </c>
      <c r="E3333" s="214">
        <v>0</v>
      </c>
    </row>
    <row r="3334" spans="2:5">
      <c r="B3334" s="217" t="s">
        <v>3015</v>
      </c>
      <c r="C3334" s="214">
        <v>26373497</v>
      </c>
      <c r="D3334" s="214">
        <v>17895082.66</v>
      </c>
      <c r="E3334" s="214">
        <v>17895082.66</v>
      </c>
    </row>
    <row r="3335" spans="2:5">
      <c r="B3335" s="218" t="s">
        <v>3012</v>
      </c>
      <c r="C3335" s="214">
        <v>26373497</v>
      </c>
      <c r="D3335" s="214">
        <v>17895082.66</v>
      </c>
      <c r="E3335" s="214">
        <v>17895082.66</v>
      </c>
    </row>
    <row r="3336" spans="2:5">
      <c r="B3336" s="217" t="s">
        <v>3370</v>
      </c>
      <c r="C3336" s="214">
        <v>0</v>
      </c>
      <c r="D3336" s="214">
        <v>1875829.6</v>
      </c>
      <c r="E3336" s="214">
        <v>0</v>
      </c>
    </row>
    <row r="3337" spans="2:5">
      <c r="B3337" s="218" t="s">
        <v>3369</v>
      </c>
      <c r="C3337" s="214">
        <v>0</v>
      </c>
      <c r="D3337" s="214">
        <v>1875829.6</v>
      </c>
      <c r="E3337" s="214">
        <v>0</v>
      </c>
    </row>
    <row r="3338" spans="2:5">
      <c r="B3338" s="217" t="s">
        <v>3879</v>
      </c>
      <c r="C3338" s="214">
        <v>0</v>
      </c>
      <c r="D3338" s="214">
        <v>1875829.6</v>
      </c>
      <c r="E3338" s="214">
        <v>0</v>
      </c>
    </row>
    <row r="3339" spans="2:5">
      <c r="B3339" s="218" t="s">
        <v>3368</v>
      </c>
      <c r="C3339" s="214">
        <v>0</v>
      </c>
      <c r="D3339" s="214">
        <v>1875829.6</v>
      </c>
      <c r="E3339" s="214">
        <v>0</v>
      </c>
    </row>
    <row r="3340" spans="2:5">
      <c r="B3340" s="217" t="s">
        <v>1100</v>
      </c>
      <c r="C3340" s="214">
        <v>109550415</v>
      </c>
      <c r="D3340" s="214">
        <v>133575499.16</v>
      </c>
      <c r="E3340" s="214">
        <v>95526767.579999998</v>
      </c>
    </row>
    <row r="3341" spans="2:5">
      <c r="B3341" s="218" t="s">
        <v>1101</v>
      </c>
      <c r="C3341" s="214">
        <v>109550415</v>
      </c>
      <c r="D3341" s="214">
        <v>133575499.16</v>
      </c>
      <c r="E3341" s="214">
        <v>95526767.579999998</v>
      </c>
    </row>
    <row r="3342" spans="2:5">
      <c r="B3342" s="217" t="s">
        <v>3367</v>
      </c>
      <c r="C3342" s="214">
        <v>0</v>
      </c>
      <c r="D3342" s="214">
        <v>3114233.87</v>
      </c>
      <c r="E3342" s="214">
        <v>0</v>
      </c>
    </row>
    <row r="3343" spans="2:5">
      <c r="B3343" s="218" t="s">
        <v>3366</v>
      </c>
      <c r="C3343" s="214">
        <v>0</v>
      </c>
      <c r="D3343" s="214">
        <v>3114233.87</v>
      </c>
      <c r="E3343" s="214">
        <v>0</v>
      </c>
    </row>
    <row r="3344" spans="2:5">
      <c r="B3344" s="217" t="s">
        <v>3365</v>
      </c>
      <c r="C3344" s="214">
        <v>0</v>
      </c>
      <c r="D3344" s="214">
        <v>1332377.8899999999</v>
      </c>
      <c r="E3344" s="214">
        <v>0</v>
      </c>
    </row>
    <row r="3345" spans="2:5">
      <c r="B3345" s="218" t="s">
        <v>3364</v>
      </c>
      <c r="C3345" s="214">
        <v>0</v>
      </c>
      <c r="D3345" s="214">
        <v>1332377.8899999999</v>
      </c>
      <c r="E3345" s="214">
        <v>0</v>
      </c>
    </row>
    <row r="3346" spans="2:5">
      <c r="B3346" s="217" t="s">
        <v>559</v>
      </c>
      <c r="C3346" s="214">
        <v>813873</v>
      </c>
      <c r="D3346" s="214">
        <v>3922423.7800000003</v>
      </c>
      <c r="E3346" s="214">
        <v>3324115.67</v>
      </c>
    </row>
    <row r="3347" spans="2:5">
      <c r="B3347" s="218" t="s">
        <v>906</v>
      </c>
      <c r="C3347" s="214">
        <v>813873</v>
      </c>
      <c r="D3347" s="214">
        <v>3922423.7800000003</v>
      </c>
      <c r="E3347" s="214">
        <v>3324115.67</v>
      </c>
    </row>
    <row r="3348" spans="2:5">
      <c r="B3348" s="217" t="s">
        <v>560</v>
      </c>
      <c r="C3348" s="214">
        <v>472277</v>
      </c>
      <c r="D3348" s="214">
        <v>2691171.2800000003</v>
      </c>
      <c r="E3348" s="214">
        <v>2406832.91</v>
      </c>
    </row>
    <row r="3349" spans="2:5">
      <c r="B3349" s="218" t="s">
        <v>907</v>
      </c>
      <c r="C3349" s="214">
        <v>472277</v>
      </c>
      <c r="D3349" s="214">
        <v>2691171.2800000003</v>
      </c>
      <c r="E3349" s="214">
        <v>2406832.91</v>
      </c>
    </row>
    <row r="3350" spans="2:5">
      <c r="B3350" s="217" t="s">
        <v>561</v>
      </c>
      <c r="C3350" s="214">
        <v>2605992</v>
      </c>
      <c r="D3350" s="214">
        <v>1405992</v>
      </c>
      <c r="E3350" s="214">
        <v>0</v>
      </c>
    </row>
    <row r="3351" spans="2:5">
      <c r="B3351" s="218" t="s">
        <v>908</v>
      </c>
      <c r="C3351" s="214">
        <v>2605992</v>
      </c>
      <c r="D3351" s="214">
        <v>1405992</v>
      </c>
      <c r="E3351" s="214">
        <v>0</v>
      </c>
    </row>
    <row r="3352" spans="2:5">
      <c r="B3352" s="217" t="s">
        <v>3016</v>
      </c>
      <c r="C3352" s="214">
        <v>3616546</v>
      </c>
      <c r="D3352" s="214">
        <v>0</v>
      </c>
      <c r="E3352" s="214">
        <v>0</v>
      </c>
    </row>
    <row r="3353" spans="2:5">
      <c r="B3353" s="218" t="s">
        <v>3012</v>
      </c>
      <c r="C3353" s="214">
        <v>3616546</v>
      </c>
      <c r="D3353" s="214">
        <v>0</v>
      </c>
      <c r="E3353" s="214">
        <v>0</v>
      </c>
    </row>
    <row r="3354" spans="2:5">
      <c r="B3354" s="213" t="s">
        <v>562</v>
      </c>
      <c r="C3354" s="214">
        <v>1032177202</v>
      </c>
      <c r="D3354" s="214">
        <v>1588000280.9399998</v>
      </c>
      <c r="E3354" s="214">
        <v>1108795815.3699999</v>
      </c>
    </row>
    <row r="3355" spans="2:5">
      <c r="B3355" s="215" t="s">
        <v>281</v>
      </c>
      <c r="C3355" s="216">
        <v>1032177202</v>
      </c>
      <c r="D3355" s="216">
        <v>1482565750.9399998</v>
      </c>
      <c r="E3355" s="216">
        <v>1070257175.42</v>
      </c>
    </row>
    <row r="3356" spans="2:5">
      <c r="B3356" s="217" t="s">
        <v>1365</v>
      </c>
      <c r="C3356" s="214">
        <v>4561511</v>
      </c>
      <c r="D3356" s="214">
        <v>1991321.94</v>
      </c>
      <c r="E3356" s="214">
        <v>0</v>
      </c>
    </row>
    <row r="3357" spans="2:5">
      <c r="B3357" s="218" t="s">
        <v>1366</v>
      </c>
      <c r="C3357" s="214">
        <v>4561511</v>
      </c>
      <c r="D3357" s="214">
        <v>1991321.94</v>
      </c>
      <c r="E3357" s="214">
        <v>0</v>
      </c>
    </row>
    <row r="3358" spans="2:5">
      <c r="B3358" s="217" t="s">
        <v>1367</v>
      </c>
      <c r="C3358" s="214">
        <v>10954371</v>
      </c>
      <c r="D3358" s="214">
        <v>5273691.25</v>
      </c>
      <c r="E3358" s="214">
        <v>4218951.59</v>
      </c>
    </row>
    <row r="3359" spans="2:5">
      <c r="B3359" s="218" t="s">
        <v>1368</v>
      </c>
      <c r="C3359" s="214">
        <v>10954371</v>
      </c>
      <c r="D3359" s="214">
        <v>5273691.25</v>
      </c>
      <c r="E3359" s="214">
        <v>4218951.59</v>
      </c>
    </row>
    <row r="3360" spans="2:5">
      <c r="B3360" s="217" t="s">
        <v>1369</v>
      </c>
      <c r="C3360" s="214">
        <v>4561511</v>
      </c>
      <c r="D3360" s="214">
        <v>0.94</v>
      </c>
      <c r="E3360" s="214">
        <v>0</v>
      </c>
    </row>
    <row r="3361" spans="2:5">
      <c r="B3361" s="218" t="s">
        <v>1370</v>
      </c>
      <c r="C3361" s="214">
        <v>4561511</v>
      </c>
      <c r="D3361" s="214">
        <v>0.94</v>
      </c>
      <c r="E3361" s="214">
        <v>0</v>
      </c>
    </row>
    <row r="3362" spans="2:5">
      <c r="B3362" s="217" t="s">
        <v>1371</v>
      </c>
      <c r="C3362" s="214">
        <v>6510045</v>
      </c>
      <c r="D3362" s="214">
        <v>7412380.9500000002</v>
      </c>
      <c r="E3362" s="214">
        <v>5391204.46</v>
      </c>
    </row>
    <row r="3363" spans="2:5">
      <c r="B3363" s="218" t="s">
        <v>1372</v>
      </c>
      <c r="C3363" s="214">
        <v>6510045</v>
      </c>
      <c r="D3363" s="214">
        <v>6089404.6600000001</v>
      </c>
      <c r="E3363" s="214">
        <v>5391204.46</v>
      </c>
    </row>
    <row r="3364" spans="2:5">
      <c r="B3364" s="218" t="s">
        <v>3363</v>
      </c>
      <c r="C3364" s="214">
        <v>0</v>
      </c>
      <c r="D3364" s="214">
        <v>1322976.29</v>
      </c>
      <c r="E3364" s="214">
        <v>0</v>
      </c>
    </row>
    <row r="3365" spans="2:5">
      <c r="B3365" s="217" t="s">
        <v>1373</v>
      </c>
      <c r="C3365" s="214">
        <v>12223182</v>
      </c>
      <c r="D3365" s="214">
        <v>6619941.2700000005</v>
      </c>
      <c r="E3365" s="214">
        <v>5296964.9800000004</v>
      </c>
    </row>
    <row r="3366" spans="2:5">
      <c r="B3366" s="218" t="s">
        <v>1374</v>
      </c>
      <c r="C3366" s="214">
        <v>12223182</v>
      </c>
      <c r="D3366" s="214">
        <v>5296964.9800000004</v>
      </c>
      <c r="E3366" s="214">
        <v>5296964.9800000004</v>
      </c>
    </row>
    <row r="3367" spans="2:5">
      <c r="B3367" s="218" t="s">
        <v>3362</v>
      </c>
      <c r="C3367" s="214">
        <v>0</v>
      </c>
      <c r="D3367" s="214">
        <v>1322976.29</v>
      </c>
      <c r="E3367" s="214">
        <v>0</v>
      </c>
    </row>
    <row r="3368" spans="2:5">
      <c r="B3368" s="217" t="s">
        <v>1375</v>
      </c>
      <c r="C3368" s="214">
        <v>4561511</v>
      </c>
      <c r="D3368" s="214">
        <v>7083090.7599999998</v>
      </c>
      <c r="E3368" s="214">
        <v>3601439.74</v>
      </c>
    </row>
    <row r="3369" spans="2:5">
      <c r="B3369" s="218" t="s">
        <v>1376</v>
      </c>
      <c r="C3369" s="214">
        <v>4561511</v>
      </c>
      <c r="D3369" s="214">
        <v>3991321.94</v>
      </c>
      <c r="E3369" s="214">
        <v>3601439.74</v>
      </c>
    </row>
    <row r="3370" spans="2:5">
      <c r="B3370" s="218" t="s">
        <v>3361</v>
      </c>
      <c r="C3370" s="214">
        <v>0</v>
      </c>
      <c r="D3370" s="214">
        <v>3091768.82</v>
      </c>
      <c r="E3370" s="214">
        <v>0</v>
      </c>
    </row>
    <row r="3371" spans="2:5">
      <c r="B3371" s="217" t="s">
        <v>1377</v>
      </c>
      <c r="C3371" s="214">
        <v>6510045</v>
      </c>
      <c r="D3371" s="214">
        <v>1862445.41</v>
      </c>
      <c r="E3371" s="214">
        <v>0</v>
      </c>
    </row>
    <row r="3372" spans="2:5">
      <c r="B3372" s="218" t="s">
        <v>1378</v>
      </c>
      <c r="C3372" s="214">
        <v>6510045</v>
      </c>
      <c r="D3372" s="214">
        <v>1.66</v>
      </c>
      <c r="E3372" s="214">
        <v>0</v>
      </c>
    </row>
    <row r="3373" spans="2:5">
      <c r="B3373" s="218" t="s">
        <v>3360</v>
      </c>
      <c r="C3373" s="214">
        <v>0</v>
      </c>
      <c r="D3373" s="214">
        <v>1862443.75</v>
      </c>
      <c r="E3373" s="214">
        <v>0</v>
      </c>
    </row>
    <row r="3374" spans="2:5">
      <c r="B3374" s="217" t="s">
        <v>4183</v>
      </c>
      <c r="C3374" s="214">
        <v>0</v>
      </c>
      <c r="D3374" s="214">
        <v>15684815.470000001</v>
      </c>
      <c r="E3374" s="214">
        <v>0</v>
      </c>
    </row>
    <row r="3375" spans="2:5">
      <c r="B3375" s="218" t="s">
        <v>4182</v>
      </c>
      <c r="C3375" s="214">
        <v>0</v>
      </c>
      <c r="D3375" s="214">
        <v>15684815.470000001</v>
      </c>
      <c r="E3375" s="214">
        <v>0</v>
      </c>
    </row>
    <row r="3376" spans="2:5">
      <c r="B3376" s="217" t="s">
        <v>3878</v>
      </c>
      <c r="C3376" s="214">
        <v>0</v>
      </c>
      <c r="D3376" s="214">
        <v>392971546.03000003</v>
      </c>
      <c r="E3376" s="214">
        <v>362348951.01999998</v>
      </c>
    </row>
    <row r="3377" spans="2:5">
      <c r="B3377" s="218" t="s">
        <v>3667</v>
      </c>
      <c r="C3377" s="214">
        <v>0</v>
      </c>
      <c r="D3377" s="214">
        <v>71285213.359999999</v>
      </c>
      <c r="E3377" s="214">
        <v>71285213.349999994</v>
      </c>
    </row>
    <row r="3378" spans="2:5">
      <c r="B3378" s="218" t="s">
        <v>3666</v>
      </c>
      <c r="C3378" s="214">
        <v>0</v>
      </c>
      <c r="D3378" s="214">
        <v>321686332.67000002</v>
      </c>
      <c r="E3378" s="214">
        <v>291063737.67000002</v>
      </c>
    </row>
    <row r="3379" spans="2:5">
      <c r="B3379" s="217" t="s">
        <v>3359</v>
      </c>
      <c r="C3379" s="214">
        <v>0</v>
      </c>
      <c r="D3379" s="214">
        <v>1862443.75</v>
      </c>
      <c r="E3379" s="214">
        <v>0</v>
      </c>
    </row>
    <row r="3380" spans="2:5">
      <c r="B3380" s="218" t="s">
        <v>3358</v>
      </c>
      <c r="C3380" s="214">
        <v>0</v>
      </c>
      <c r="D3380" s="214">
        <v>1862443.75</v>
      </c>
      <c r="E3380" s="214">
        <v>0</v>
      </c>
    </row>
    <row r="3381" spans="2:5">
      <c r="B3381" s="217" t="s">
        <v>4244</v>
      </c>
      <c r="C3381" s="214">
        <v>0</v>
      </c>
      <c r="D3381" s="214">
        <v>86780000</v>
      </c>
      <c r="E3381" s="214">
        <v>0</v>
      </c>
    </row>
    <row r="3382" spans="2:5">
      <c r="B3382" s="218" t="s">
        <v>4243</v>
      </c>
      <c r="C3382" s="214">
        <v>0</v>
      </c>
      <c r="D3382" s="214">
        <v>86780000</v>
      </c>
      <c r="E3382" s="214">
        <v>0</v>
      </c>
    </row>
    <row r="3383" spans="2:5">
      <c r="B3383" s="217" t="s">
        <v>3357</v>
      </c>
      <c r="C3383" s="214">
        <v>0</v>
      </c>
      <c r="D3383" s="214">
        <v>1862443.75</v>
      </c>
      <c r="E3383" s="214">
        <v>0</v>
      </c>
    </row>
    <row r="3384" spans="2:5">
      <c r="B3384" s="218" t="s">
        <v>3356</v>
      </c>
      <c r="C3384" s="214">
        <v>0</v>
      </c>
      <c r="D3384" s="214">
        <v>1862443.75</v>
      </c>
      <c r="E3384" s="214">
        <v>0</v>
      </c>
    </row>
    <row r="3385" spans="2:5">
      <c r="B3385" s="217" t="s">
        <v>3355</v>
      </c>
      <c r="C3385" s="214">
        <v>0</v>
      </c>
      <c r="D3385" s="214">
        <v>3529701.53</v>
      </c>
      <c r="E3385" s="214">
        <v>0</v>
      </c>
    </row>
    <row r="3386" spans="2:5">
      <c r="B3386" s="218" t="s">
        <v>3354</v>
      </c>
      <c r="C3386" s="214">
        <v>0</v>
      </c>
      <c r="D3386" s="214">
        <v>3529701.53</v>
      </c>
      <c r="E3386" s="214">
        <v>0</v>
      </c>
    </row>
    <row r="3387" spans="2:5">
      <c r="B3387" s="217" t="s">
        <v>3353</v>
      </c>
      <c r="C3387" s="214">
        <v>0</v>
      </c>
      <c r="D3387" s="214">
        <v>1322976.29</v>
      </c>
      <c r="E3387" s="214">
        <v>0</v>
      </c>
    </row>
    <row r="3388" spans="2:5">
      <c r="B3388" s="218" t="s">
        <v>3352</v>
      </c>
      <c r="C3388" s="214">
        <v>0</v>
      </c>
      <c r="D3388" s="214">
        <v>1322976.29</v>
      </c>
      <c r="E3388" s="214">
        <v>0</v>
      </c>
    </row>
    <row r="3389" spans="2:5">
      <c r="B3389" s="217" t="s">
        <v>1033</v>
      </c>
      <c r="C3389" s="214">
        <v>17110090</v>
      </c>
      <c r="D3389" s="214">
        <v>36001206</v>
      </c>
      <c r="E3389" s="214">
        <v>25114937.309999999</v>
      </c>
    </row>
    <row r="3390" spans="2:5">
      <c r="B3390" s="218" t="s">
        <v>1034</v>
      </c>
      <c r="C3390" s="214">
        <v>17110090</v>
      </c>
      <c r="D3390" s="214">
        <v>36001206</v>
      </c>
      <c r="E3390" s="214">
        <v>25114937.309999999</v>
      </c>
    </row>
    <row r="3391" spans="2:5">
      <c r="B3391" s="217" t="s">
        <v>563</v>
      </c>
      <c r="C3391" s="214">
        <v>27732712</v>
      </c>
      <c r="D3391" s="214">
        <v>28026124.34</v>
      </c>
      <c r="E3391" s="214">
        <v>22811006.190000001</v>
      </c>
    </row>
    <row r="3392" spans="2:5">
      <c r="B3392" s="218" t="s">
        <v>909</v>
      </c>
      <c r="C3392" s="214">
        <v>27732712</v>
      </c>
      <c r="D3392" s="214">
        <v>28026124.34</v>
      </c>
      <c r="E3392" s="214">
        <v>22811006.190000001</v>
      </c>
    </row>
    <row r="3393" spans="2:5">
      <c r="B3393" s="217" t="s">
        <v>564</v>
      </c>
      <c r="C3393" s="214">
        <v>4945292</v>
      </c>
      <c r="D3393" s="214">
        <v>2945292</v>
      </c>
      <c r="E3393" s="214">
        <v>0</v>
      </c>
    </row>
    <row r="3394" spans="2:5">
      <c r="B3394" s="218" t="s">
        <v>910</v>
      </c>
      <c r="C3394" s="214">
        <v>4945292</v>
      </c>
      <c r="D3394" s="214">
        <v>2945292</v>
      </c>
      <c r="E3394" s="214">
        <v>0</v>
      </c>
    </row>
    <row r="3395" spans="2:5">
      <c r="B3395" s="217" t="s">
        <v>3877</v>
      </c>
      <c r="C3395" s="214">
        <v>1764860</v>
      </c>
      <c r="D3395" s="214">
        <v>6292803.7300000004</v>
      </c>
      <c r="E3395" s="214">
        <v>5866224</v>
      </c>
    </row>
    <row r="3396" spans="2:5">
      <c r="B3396" s="218" t="s">
        <v>911</v>
      </c>
      <c r="C3396" s="214">
        <v>1764860</v>
      </c>
      <c r="D3396" s="214">
        <v>6292803.7300000004</v>
      </c>
      <c r="E3396" s="214">
        <v>5866224</v>
      </c>
    </row>
    <row r="3397" spans="2:5">
      <c r="B3397" s="217" t="s">
        <v>389</v>
      </c>
      <c r="C3397" s="214">
        <v>0</v>
      </c>
      <c r="D3397" s="214">
        <v>20594591.18</v>
      </c>
      <c r="E3397" s="214">
        <v>0</v>
      </c>
    </row>
    <row r="3398" spans="2:5">
      <c r="B3398" s="218" t="s">
        <v>723</v>
      </c>
      <c r="C3398" s="214">
        <v>0</v>
      </c>
      <c r="D3398" s="214">
        <v>20594591.18</v>
      </c>
      <c r="E3398" s="214">
        <v>0</v>
      </c>
    </row>
    <row r="3399" spans="2:5">
      <c r="B3399" s="217" t="s">
        <v>2783</v>
      </c>
      <c r="C3399" s="214">
        <v>19151206</v>
      </c>
      <c r="D3399" s="214">
        <v>18193646</v>
      </c>
      <c r="E3399" s="214">
        <v>18193646</v>
      </c>
    </row>
    <row r="3400" spans="2:5">
      <c r="B3400" s="218" t="s">
        <v>2784</v>
      </c>
      <c r="C3400" s="214">
        <v>19151206</v>
      </c>
      <c r="D3400" s="214">
        <v>18193646</v>
      </c>
      <c r="E3400" s="214">
        <v>18193646</v>
      </c>
    </row>
    <row r="3401" spans="2:5">
      <c r="B3401" s="217" t="s">
        <v>565</v>
      </c>
      <c r="C3401" s="214">
        <v>5742217</v>
      </c>
      <c r="D3401" s="214">
        <v>33001870.359999999</v>
      </c>
      <c r="E3401" s="214">
        <v>16711929.359999999</v>
      </c>
    </row>
    <row r="3402" spans="2:5">
      <c r="B3402" s="218" t="s">
        <v>912</v>
      </c>
      <c r="C3402" s="214">
        <v>5742217</v>
      </c>
      <c r="D3402" s="214">
        <v>33001870.359999999</v>
      </c>
      <c r="E3402" s="214">
        <v>16711929.359999999</v>
      </c>
    </row>
    <row r="3403" spans="2:5">
      <c r="B3403" s="217" t="s">
        <v>3876</v>
      </c>
      <c r="C3403" s="214">
        <v>1999367</v>
      </c>
      <c r="D3403" s="214">
        <v>490</v>
      </c>
      <c r="E3403" s="214">
        <v>0</v>
      </c>
    </row>
    <row r="3404" spans="2:5">
      <c r="B3404" s="218" t="s">
        <v>4209</v>
      </c>
      <c r="C3404" s="214">
        <v>1999367</v>
      </c>
      <c r="D3404" s="214">
        <v>490</v>
      </c>
      <c r="E3404" s="214">
        <v>0</v>
      </c>
    </row>
    <row r="3405" spans="2:5">
      <c r="B3405" s="217" t="s">
        <v>566</v>
      </c>
      <c r="C3405" s="214">
        <v>2724072</v>
      </c>
      <c r="D3405" s="214">
        <v>5000000</v>
      </c>
      <c r="E3405" s="214">
        <v>0</v>
      </c>
    </row>
    <row r="3406" spans="2:5">
      <c r="B3406" s="218" t="s">
        <v>913</v>
      </c>
      <c r="C3406" s="214">
        <v>2724072</v>
      </c>
      <c r="D3406" s="214">
        <v>5000000</v>
      </c>
      <c r="E3406" s="214">
        <v>0</v>
      </c>
    </row>
    <row r="3407" spans="2:5">
      <c r="B3407" s="217" t="s">
        <v>3017</v>
      </c>
      <c r="C3407" s="214">
        <v>4562691</v>
      </c>
      <c r="D3407" s="214">
        <v>4562691</v>
      </c>
      <c r="E3407" s="214">
        <v>0</v>
      </c>
    </row>
    <row r="3408" spans="2:5">
      <c r="B3408" s="218" t="s">
        <v>3018</v>
      </c>
      <c r="C3408" s="214">
        <v>4562691</v>
      </c>
      <c r="D3408" s="214">
        <v>4562691</v>
      </c>
      <c r="E3408" s="214">
        <v>0</v>
      </c>
    </row>
    <row r="3409" spans="2:5">
      <c r="B3409" s="217" t="s">
        <v>3019</v>
      </c>
      <c r="C3409" s="214">
        <v>15225234</v>
      </c>
      <c r="D3409" s="214">
        <v>1</v>
      </c>
      <c r="E3409" s="214">
        <v>0</v>
      </c>
    </row>
    <row r="3410" spans="2:5">
      <c r="B3410" s="218" t="s">
        <v>3020</v>
      </c>
      <c r="C3410" s="214">
        <v>15225234</v>
      </c>
      <c r="D3410" s="214">
        <v>1</v>
      </c>
      <c r="E3410" s="214">
        <v>0</v>
      </c>
    </row>
    <row r="3411" spans="2:5">
      <c r="B3411" s="217" t="s">
        <v>3021</v>
      </c>
      <c r="C3411" s="214">
        <v>7694092</v>
      </c>
      <c r="D3411" s="214">
        <v>694092</v>
      </c>
      <c r="E3411" s="214">
        <v>0</v>
      </c>
    </row>
    <row r="3412" spans="2:5">
      <c r="B3412" s="218" t="s">
        <v>3022</v>
      </c>
      <c r="C3412" s="214">
        <v>7694092</v>
      </c>
      <c r="D3412" s="214">
        <v>694092</v>
      </c>
      <c r="E3412" s="214">
        <v>0</v>
      </c>
    </row>
    <row r="3413" spans="2:5">
      <c r="B3413" s="217" t="s">
        <v>567</v>
      </c>
      <c r="C3413" s="214">
        <v>51505022</v>
      </c>
      <c r="D3413" s="214">
        <v>41757129</v>
      </c>
      <c r="E3413" s="214">
        <v>29894272.300000001</v>
      </c>
    </row>
    <row r="3414" spans="2:5">
      <c r="B3414" s="218" t="s">
        <v>914</v>
      </c>
      <c r="C3414" s="214">
        <v>51505022</v>
      </c>
      <c r="D3414" s="214">
        <v>41757129</v>
      </c>
      <c r="E3414" s="214">
        <v>29894272.300000001</v>
      </c>
    </row>
    <row r="3415" spans="2:5">
      <c r="B3415" s="217" t="s">
        <v>568</v>
      </c>
      <c r="C3415" s="214">
        <v>34929333</v>
      </c>
      <c r="D3415" s="214">
        <v>38207094.310000002</v>
      </c>
      <c r="E3415" s="214">
        <v>21863345.850000001</v>
      </c>
    </row>
    <row r="3416" spans="2:5">
      <c r="B3416" s="218" t="s">
        <v>915</v>
      </c>
      <c r="C3416" s="214">
        <v>34929333</v>
      </c>
      <c r="D3416" s="214">
        <v>38207094.310000002</v>
      </c>
      <c r="E3416" s="214">
        <v>21863345.850000001</v>
      </c>
    </row>
    <row r="3417" spans="2:5">
      <c r="B3417" s="217" t="s">
        <v>3875</v>
      </c>
      <c r="C3417" s="214">
        <v>87879417</v>
      </c>
      <c r="D3417" s="214">
        <v>120148170.54000001</v>
      </c>
      <c r="E3417" s="214">
        <v>120148170.41</v>
      </c>
    </row>
    <row r="3418" spans="2:5">
      <c r="B3418" s="218" t="s">
        <v>2785</v>
      </c>
      <c r="C3418" s="214">
        <v>87879417</v>
      </c>
      <c r="D3418" s="214">
        <v>120148170.54000001</v>
      </c>
      <c r="E3418" s="214">
        <v>120148170.41</v>
      </c>
    </row>
    <row r="3419" spans="2:5">
      <c r="B3419" s="217" t="s">
        <v>3874</v>
      </c>
      <c r="C3419" s="214">
        <v>18159739</v>
      </c>
      <c r="D3419" s="214">
        <v>4159739</v>
      </c>
      <c r="E3419" s="214">
        <v>2721268.93</v>
      </c>
    </row>
    <row r="3420" spans="2:5">
      <c r="B3420" s="218" t="s">
        <v>2807</v>
      </c>
      <c r="C3420" s="214">
        <v>18159739</v>
      </c>
      <c r="D3420" s="214">
        <v>4159739</v>
      </c>
      <c r="E3420" s="214">
        <v>2721268.93</v>
      </c>
    </row>
    <row r="3421" spans="2:5">
      <c r="B3421" s="217" t="s">
        <v>2786</v>
      </c>
      <c r="C3421" s="214">
        <v>18141523</v>
      </c>
      <c r="D3421" s="214">
        <v>41681838.909999996</v>
      </c>
      <c r="E3421" s="214">
        <v>41681838.909999996</v>
      </c>
    </row>
    <row r="3422" spans="2:5">
      <c r="B3422" s="218" t="s">
        <v>2787</v>
      </c>
      <c r="C3422" s="214">
        <v>18141523</v>
      </c>
      <c r="D3422" s="214">
        <v>41681838.909999996</v>
      </c>
      <c r="E3422" s="214">
        <v>41681838.909999996</v>
      </c>
    </row>
    <row r="3423" spans="2:5">
      <c r="B3423" s="217" t="s">
        <v>4304</v>
      </c>
      <c r="C3423" s="214">
        <v>0</v>
      </c>
      <c r="D3423" s="214">
        <v>3000000</v>
      </c>
      <c r="E3423" s="214">
        <v>0</v>
      </c>
    </row>
    <row r="3424" spans="2:5">
      <c r="B3424" s="218" t="s">
        <v>4305</v>
      </c>
      <c r="C3424" s="214">
        <v>0</v>
      </c>
      <c r="D3424" s="214">
        <v>3000000</v>
      </c>
      <c r="E3424" s="214">
        <v>0</v>
      </c>
    </row>
    <row r="3425" spans="2:5">
      <c r="B3425" s="217" t="s">
        <v>3023</v>
      </c>
      <c r="C3425" s="214">
        <v>7564426</v>
      </c>
      <c r="D3425" s="214">
        <v>564426</v>
      </c>
      <c r="E3425" s="214">
        <v>0</v>
      </c>
    </row>
    <row r="3426" spans="2:5">
      <c r="B3426" s="218" t="s">
        <v>3024</v>
      </c>
      <c r="C3426" s="214">
        <v>7564426</v>
      </c>
      <c r="D3426" s="214">
        <v>564426</v>
      </c>
      <c r="E3426" s="214">
        <v>0</v>
      </c>
    </row>
    <row r="3427" spans="2:5">
      <c r="B3427" s="217" t="s">
        <v>2667</v>
      </c>
      <c r="C3427" s="214">
        <v>18611549</v>
      </c>
      <c r="D3427" s="214">
        <v>2000389</v>
      </c>
      <c r="E3427" s="214">
        <v>1957598.75</v>
      </c>
    </row>
    <row r="3428" spans="2:5">
      <c r="B3428" s="218" t="s">
        <v>2668</v>
      </c>
      <c r="C3428" s="214">
        <v>18611549</v>
      </c>
      <c r="D3428" s="214">
        <v>2000389</v>
      </c>
      <c r="E3428" s="214">
        <v>1957598.75</v>
      </c>
    </row>
    <row r="3429" spans="2:5">
      <c r="B3429" s="217" t="s">
        <v>2669</v>
      </c>
      <c r="C3429" s="214">
        <v>37326861</v>
      </c>
      <c r="D3429" s="214">
        <v>30145008</v>
      </c>
      <c r="E3429" s="214">
        <v>30125615.199999999</v>
      </c>
    </row>
    <row r="3430" spans="2:5">
      <c r="B3430" s="218" t="s">
        <v>2670</v>
      </c>
      <c r="C3430" s="214">
        <v>37326861</v>
      </c>
      <c r="D3430" s="214">
        <v>30145008</v>
      </c>
      <c r="E3430" s="214">
        <v>30125615.199999999</v>
      </c>
    </row>
    <row r="3431" spans="2:5">
      <c r="B3431" s="217" t="s">
        <v>2671</v>
      </c>
      <c r="C3431" s="214">
        <v>44273355</v>
      </c>
      <c r="D3431" s="214">
        <v>21498919</v>
      </c>
      <c r="E3431" s="214">
        <v>21498730</v>
      </c>
    </row>
    <row r="3432" spans="2:5">
      <c r="B3432" s="218" t="s">
        <v>2672</v>
      </c>
      <c r="C3432" s="214">
        <v>40250191</v>
      </c>
      <c r="D3432" s="214">
        <v>21498917</v>
      </c>
      <c r="E3432" s="214">
        <v>21498730</v>
      </c>
    </row>
    <row r="3433" spans="2:5">
      <c r="B3433" s="218" t="s">
        <v>2788</v>
      </c>
      <c r="C3433" s="214">
        <v>4023164</v>
      </c>
      <c r="D3433" s="214">
        <v>2</v>
      </c>
      <c r="E3433" s="214">
        <v>0</v>
      </c>
    </row>
    <row r="3434" spans="2:5">
      <c r="B3434" s="217" t="s">
        <v>2789</v>
      </c>
      <c r="C3434" s="214">
        <v>2390995</v>
      </c>
      <c r="D3434" s="214">
        <v>2</v>
      </c>
      <c r="E3434" s="214">
        <v>0</v>
      </c>
    </row>
    <row r="3435" spans="2:5">
      <c r="B3435" s="218" t="s">
        <v>2790</v>
      </c>
      <c r="C3435" s="214">
        <v>2390995</v>
      </c>
      <c r="D3435" s="214">
        <v>2</v>
      </c>
      <c r="E3435" s="214">
        <v>0</v>
      </c>
    </row>
    <row r="3436" spans="2:5">
      <c r="B3436" s="217" t="s">
        <v>2325</v>
      </c>
      <c r="C3436" s="214">
        <v>6683666</v>
      </c>
      <c r="D3436" s="214">
        <v>1</v>
      </c>
      <c r="E3436" s="214">
        <v>0</v>
      </c>
    </row>
    <row r="3437" spans="2:5">
      <c r="B3437" s="218" t="s">
        <v>2326</v>
      </c>
      <c r="C3437" s="214">
        <v>6683666</v>
      </c>
      <c r="D3437" s="214">
        <v>1</v>
      </c>
      <c r="E3437" s="214">
        <v>0</v>
      </c>
    </row>
    <row r="3438" spans="2:5">
      <c r="B3438" s="217" t="s">
        <v>569</v>
      </c>
      <c r="C3438" s="214">
        <v>19505331</v>
      </c>
      <c r="D3438" s="214">
        <v>70329003.800000012</v>
      </c>
      <c r="E3438" s="214">
        <v>32112778.329999998</v>
      </c>
    </row>
    <row r="3439" spans="2:5">
      <c r="B3439" s="218" t="s">
        <v>916</v>
      </c>
      <c r="C3439" s="214">
        <v>14770199</v>
      </c>
      <c r="D3439" s="214">
        <v>70329002.800000012</v>
      </c>
      <c r="E3439" s="214">
        <v>32112778.329999998</v>
      </c>
    </row>
    <row r="3440" spans="2:5">
      <c r="B3440" s="218" t="s">
        <v>2327</v>
      </c>
      <c r="C3440" s="214">
        <v>4735132</v>
      </c>
      <c r="D3440" s="214">
        <v>1</v>
      </c>
      <c r="E3440" s="214">
        <v>0</v>
      </c>
    </row>
    <row r="3441" spans="2:5">
      <c r="B3441" s="217" t="s">
        <v>3025</v>
      </c>
      <c r="C3441" s="214">
        <v>11127992</v>
      </c>
      <c r="D3441" s="214">
        <v>1</v>
      </c>
      <c r="E3441" s="214">
        <v>0</v>
      </c>
    </row>
    <row r="3442" spans="2:5">
      <c r="B3442" s="218" t="s">
        <v>2558</v>
      </c>
      <c r="C3442" s="214">
        <v>11127992</v>
      </c>
      <c r="D3442" s="214">
        <v>1</v>
      </c>
      <c r="E3442" s="214">
        <v>0</v>
      </c>
    </row>
    <row r="3443" spans="2:5">
      <c r="B3443" s="217" t="s">
        <v>3873</v>
      </c>
      <c r="C3443" s="214">
        <v>2789356</v>
      </c>
      <c r="D3443" s="214">
        <v>2</v>
      </c>
      <c r="E3443" s="214">
        <v>0</v>
      </c>
    </row>
    <row r="3444" spans="2:5">
      <c r="B3444" s="218" t="s">
        <v>3026</v>
      </c>
      <c r="C3444" s="214">
        <v>2789356</v>
      </c>
      <c r="D3444" s="214">
        <v>2</v>
      </c>
      <c r="E3444" s="214">
        <v>0</v>
      </c>
    </row>
    <row r="3445" spans="2:5">
      <c r="B3445" s="217" t="s">
        <v>2725</v>
      </c>
      <c r="C3445" s="214">
        <v>11127992</v>
      </c>
      <c r="D3445" s="214">
        <v>1</v>
      </c>
      <c r="E3445" s="214">
        <v>0</v>
      </c>
    </row>
    <row r="3446" spans="2:5">
      <c r="B3446" s="218" t="s">
        <v>2328</v>
      </c>
      <c r="C3446" s="214">
        <v>11127992</v>
      </c>
      <c r="D3446" s="214">
        <v>1</v>
      </c>
      <c r="E3446" s="214">
        <v>0</v>
      </c>
    </row>
    <row r="3447" spans="2:5">
      <c r="B3447" s="217" t="s">
        <v>2329</v>
      </c>
      <c r="C3447" s="214">
        <v>6683666</v>
      </c>
      <c r="D3447" s="214">
        <v>1</v>
      </c>
      <c r="E3447" s="214">
        <v>0</v>
      </c>
    </row>
    <row r="3448" spans="2:5">
      <c r="B3448" s="218" t="s">
        <v>2330</v>
      </c>
      <c r="C3448" s="214">
        <v>6683666</v>
      </c>
      <c r="D3448" s="214">
        <v>1</v>
      </c>
      <c r="E3448" s="214">
        <v>0</v>
      </c>
    </row>
    <row r="3449" spans="2:5">
      <c r="B3449" s="217" t="s">
        <v>2331</v>
      </c>
      <c r="C3449" s="214">
        <v>6683666</v>
      </c>
      <c r="D3449" s="214">
        <v>1</v>
      </c>
      <c r="E3449" s="214">
        <v>0</v>
      </c>
    </row>
    <row r="3450" spans="2:5">
      <c r="B3450" s="218" t="s">
        <v>2332</v>
      </c>
      <c r="C3450" s="214">
        <v>6683666</v>
      </c>
      <c r="D3450" s="214">
        <v>1</v>
      </c>
      <c r="E3450" s="214">
        <v>0</v>
      </c>
    </row>
    <row r="3451" spans="2:5">
      <c r="B3451" s="217" t="s">
        <v>3872</v>
      </c>
      <c r="C3451" s="214">
        <v>13760435</v>
      </c>
      <c r="D3451" s="214">
        <v>2</v>
      </c>
      <c r="E3451" s="214">
        <v>0</v>
      </c>
    </row>
    <row r="3452" spans="2:5">
      <c r="B3452" s="218" t="s">
        <v>3027</v>
      </c>
      <c r="C3452" s="214">
        <v>13760435</v>
      </c>
      <c r="D3452" s="214">
        <v>2</v>
      </c>
      <c r="E3452" s="214">
        <v>0</v>
      </c>
    </row>
    <row r="3453" spans="2:5">
      <c r="B3453" s="217" t="s">
        <v>3871</v>
      </c>
      <c r="C3453" s="214">
        <v>6683666</v>
      </c>
      <c r="D3453" s="214">
        <v>1</v>
      </c>
      <c r="E3453" s="214">
        <v>0</v>
      </c>
    </row>
    <row r="3454" spans="2:5">
      <c r="B3454" s="218" t="s">
        <v>2333</v>
      </c>
      <c r="C3454" s="214">
        <v>6683666</v>
      </c>
      <c r="D3454" s="214">
        <v>1</v>
      </c>
      <c r="E3454" s="214">
        <v>0</v>
      </c>
    </row>
    <row r="3455" spans="2:5">
      <c r="B3455" s="217" t="s">
        <v>3028</v>
      </c>
      <c r="C3455" s="214">
        <v>2049849</v>
      </c>
      <c r="D3455" s="214">
        <v>149849</v>
      </c>
      <c r="E3455" s="214">
        <v>0</v>
      </c>
    </row>
    <row r="3456" spans="2:5">
      <c r="B3456" s="218" t="s">
        <v>3029</v>
      </c>
      <c r="C3456" s="214">
        <v>2049849</v>
      </c>
      <c r="D3456" s="214">
        <v>149849</v>
      </c>
      <c r="E3456" s="214">
        <v>0</v>
      </c>
    </row>
    <row r="3457" spans="2:5">
      <c r="B3457" s="217" t="s">
        <v>3870</v>
      </c>
      <c r="C3457" s="214">
        <v>10106363</v>
      </c>
      <c r="D3457" s="214">
        <v>2</v>
      </c>
      <c r="E3457" s="214">
        <v>0</v>
      </c>
    </row>
    <row r="3458" spans="2:5">
      <c r="B3458" s="218" t="s">
        <v>4208</v>
      </c>
      <c r="C3458" s="214">
        <v>10106363</v>
      </c>
      <c r="D3458" s="214">
        <v>2</v>
      </c>
      <c r="E3458" s="214">
        <v>0</v>
      </c>
    </row>
    <row r="3459" spans="2:5">
      <c r="B3459" s="217" t="s">
        <v>2334</v>
      </c>
      <c r="C3459" s="214">
        <v>6683666</v>
      </c>
      <c r="D3459" s="214">
        <v>2683666</v>
      </c>
      <c r="E3459" s="214">
        <v>0</v>
      </c>
    </row>
    <row r="3460" spans="2:5">
      <c r="B3460" s="218" t="s">
        <v>2335</v>
      </c>
      <c r="C3460" s="214">
        <v>6683666</v>
      </c>
      <c r="D3460" s="214">
        <v>2683666</v>
      </c>
      <c r="E3460" s="214">
        <v>0</v>
      </c>
    </row>
    <row r="3461" spans="2:5">
      <c r="B3461" s="217" t="s">
        <v>3869</v>
      </c>
      <c r="C3461" s="214">
        <v>8886803</v>
      </c>
      <c r="D3461" s="214">
        <v>2</v>
      </c>
      <c r="E3461" s="214">
        <v>0</v>
      </c>
    </row>
    <row r="3462" spans="2:5">
      <c r="B3462" s="218" t="s">
        <v>3030</v>
      </c>
      <c r="C3462" s="214">
        <v>8886803</v>
      </c>
      <c r="D3462" s="214">
        <v>2</v>
      </c>
      <c r="E3462" s="214">
        <v>0</v>
      </c>
    </row>
    <row r="3463" spans="2:5">
      <c r="B3463" s="217" t="s">
        <v>2336</v>
      </c>
      <c r="C3463" s="214">
        <v>11127992</v>
      </c>
      <c r="D3463" s="214">
        <v>6381647</v>
      </c>
      <c r="E3463" s="214">
        <v>0</v>
      </c>
    </row>
    <row r="3464" spans="2:5">
      <c r="B3464" s="218" t="s">
        <v>2337</v>
      </c>
      <c r="C3464" s="214">
        <v>11127992</v>
      </c>
      <c r="D3464" s="214">
        <v>6381647</v>
      </c>
      <c r="E3464" s="214">
        <v>0</v>
      </c>
    </row>
    <row r="3465" spans="2:5">
      <c r="B3465" s="217" t="s">
        <v>3868</v>
      </c>
      <c r="C3465" s="214">
        <v>9277539</v>
      </c>
      <c r="D3465" s="214">
        <v>2</v>
      </c>
      <c r="E3465" s="214">
        <v>0</v>
      </c>
    </row>
    <row r="3466" spans="2:5">
      <c r="B3466" s="218" t="s">
        <v>3031</v>
      </c>
      <c r="C3466" s="214">
        <v>9277539</v>
      </c>
      <c r="D3466" s="214">
        <v>2</v>
      </c>
      <c r="E3466" s="214">
        <v>0</v>
      </c>
    </row>
    <row r="3467" spans="2:5">
      <c r="B3467" s="217" t="s">
        <v>2338</v>
      </c>
      <c r="C3467" s="214">
        <v>4735132</v>
      </c>
      <c r="D3467" s="214">
        <v>0</v>
      </c>
      <c r="E3467" s="214">
        <v>0</v>
      </c>
    </row>
    <row r="3468" spans="2:5">
      <c r="B3468" s="218" t="s">
        <v>2339</v>
      </c>
      <c r="C3468" s="214">
        <v>4735132</v>
      </c>
      <c r="D3468" s="214">
        <v>0</v>
      </c>
      <c r="E3468" s="214">
        <v>0</v>
      </c>
    </row>
    <row r="3469" spans="2:5">
      <c r="B3469" s="217" t="s">
        <v>3867</v>
      </c>
      <c r="C3469" s="214">
        <v>8375826</v>
      </c>
      <c r="D3469" s="214">
        <v>2</v>
      </c>
      <c r="E3469" s="214">
        <v>0</v>
      </c>
    </row>
    <row r="3470" spans="2:5">
      <c r="B3470" s="218" t="s">
        <v>2791</v>
      </c>
      <c r="C3470" s="214">
        <v>8375826</v>
      </c>
      <c r="D3470" s="214">
        <v>2</v>
      </c>
      <c r="E3470" s="214">
        <v>0</v>
      </c>
    </row>
    <row r="3471" spans="2:5">
      <c r="B3471" s="217" t="s">
        <v>2340</v>
      </c>
      <c r="C3471" s="214">
        <v>6683666</v>
      </c>
      <c r="D3471" s="214">
        <v>1</v>
      </c>
      <c r="E3471" s="214">
        <v>0</v>
      </c>
    </row>
    <row r="3472" spans="2:5">
      <c r="B3472" s="218" t="s">
        <v>2341</v>
      </c>
      <c r="C3472" s="214">
        <v>6683666</v>
      </c>
      <c r="D3472" s="214">
        <v>1</v>
      </c>
      <c r="E3472" s="214">
        <v>0</v>
      </c>
    </row>
    <row r="3473" spans="2:5">
      <c r="B3473" s="217" t="s">
        <v>3866</v>
      </c>
      <c r="C3473" s="214">
        <v>2522874</v>
      </c>
      <c r="D3473" s="214">
        <v>6500001</v>
      </c>
      <c r="E3473" s="214">
        <v>0</v>
      </c>
    </row>
    <row r="3474" spans="2:5">
      <c r="B3474" s="218" t="s">
        <v>2792</v>
      </c>
      <c r="C3474" s="214">
        <v>2522874</v>
      </c>
      <c r="D3474" s="214">
        <v>6500001</v>
      </c>
      <c r="E3474" s="214">
        <v>0</v>
      </c>
    </row>
    <row r="3475" spans="2:5">
      <c r="B3475" s="217" t="s">
        <v>2342</v>
      </c>
      <c r="C3475" s="214">
        <v>6683666</v>
      </c>
      <c r="D3475" s="214">
        <v>1</v>
      </c>
      <c r="E3475" s="214">
        <v>0</v>
      </c>
    </row>
    <row r="3476" spans="2:5">
      <c r="B3476" s="218" t="s">
        <v>2343</v>
      </c>
      <c r="C3476" s="214">
        <v>6683666</v>
      </c>
      <c r="D3476" s="214">
        <v>1</v>
      </c>
      <c r="E3476" s="214">
        <v>0</v>
      </c>
    </row>
    <row r="3477" spans="2:5">
      <c r="B3477" s="217" t="s">
        <v>2344</v>
      </c>
      <c r="C3477" s="214">
        <v>6683666</v>
      </c>
      <c r="D3477" s="214">
        <v>5435921.5700000003</v>
      </c>
      <c r="E3477" s="214">
        <v>5435919.5700000003</v>
      </c>
    </row>
    <row r="3478" spans="2:5">
      <c r="B3478" s="218" t="s">
        <v>2345</v>
      </c>
      <c r="C3478" s="214">
        <v>6683666</v>
      </c>
      <c r="D3478" s="214">
        <v>5435921.5700000003</v>
      </c>
      <c r="E3478" s="214">
        <v>5435919.5700000003</v>
      </c>
    </row>
    <row r="3479" spans="2:5">
      <c r="B3479" s="217" t="s">
        <v>2346</v>
      </c>
      <c r="C3479" s="214">
        <v>11127992</v>
      </c>
      <c r="D3479" s="214">
        <v>1</v>
      </c>
      <c r="E3479" s="214">
        <v>0</v>
      </c>
    </row>
    <row r="3480" spans="2:5">
      <c r="B3480" s="218" t="s">
        <v>2347</v>
      </c>
      <c r="C3480" s="214">
        <v>11127992</v>
      </c>
      <c r="D3480" s="214">
        <v>1</v>
      </c>
      <c r="E3480" s="214">
        <v>0</v>
      </c>
    </row>
    <row r="3481" spans="2:5">
      <c r="B3481" s="217" t="s">
        <v>3865</v>
      </c>
      <c r="C3481" s="214">
        <v>29858470</v>
      </c>
      <c r="D3481" s="214">
        <v>18327948</v>
      </c>
      <c r="E3481" s="214">
        <v>0</v>
      </c>
    </row>
    <row r="3482" spans="2:5">
      <c r="B3482" s="218" t="s">
        <v>2673</v>
      </c>
      <c r="C3482" s="214">
        <v>29858470</v>
      </c>
      <c r="D3482" s="214">
        <v>18327948</v>
      </c>
      <c r="E3482" s="214">
        <v>0</v>
      </c>
    </row>
    <row r="3483" spans="2:5">
      <c r="B3483" s="217" t="s">
        <v>3864</v>
      </c>
      <c r="C3483" s="214">
        <v>4735132</v>
      </c>
      <c r="D3483" s="214">
        <v>22280174.77</v>
      </c>
      <c r="E3483" s="214">
        <v>16516341.15</v>
      </c>
    </row>
    <row r="3484" spans="2:5">
      <c r="B3484" s="218" t="s">
        <v>3183</v>
      </c>
      <c r="C3484" s="214">
        <v>0</v>
      </c>
      <c r="D3484" s="214">
        <v>22280173.77</v>
      </c>
      <c r="E3484" s="214">
        <v>16516341.15</v>
      </c>
    </row>
    <row r="3485" spans="2:5">
      <c r="B3485" s="218" t="s">
        <v>2348</v>
      </c>
      <c r="C3485" s="214">
        <v>4735132</v>
      </c>
      <c r="D3485" s="214">
        <v>1</v>
      </c>
      <c r="E3485" s="214">
        <v>0</v>
      </c>
    </row>
    <row r="3486" spans="2:5">
      <c r="B3486" s="217" t="s">
        <v>3863</v>
      </c>
      <c r="C3486" s="214">
        <v>103869279</v>
      </c>
      <c r="D3486" s="214">
        <v>198845978.12</v>
      </c>
      <c r="E3486" s="214">
        <v>198845978.12</v>
      </c>
    </row>
    <row r="3487" spans="2:5">
      <c r="B3487" s="218" t="s">
        <v>2793</v>
      </c>
      <c r="C3487" s="214">
        <v>103869279</v>
      </c>
      <c r="D3487" s="214">
        <v>198845978.12</v>
      </c>
      <c r="E3487" s="214">
        <v>198845978.12</v>
      </c>
    </row>
    <row r="3488" spans="2:5">
      <c r="B3488" s="217" t="s">
        <v>2349</v>
      </c>
      <c r="C3488" s="214">
        <v>6683666</v>
      </c>
      <c r="D3488" s="214">
        <v>1520749.16</v>
      </c>
      <c r="E3488" s="214">
        <v>1520747.83</v>
      </c>
    </row>
    <row r="3489" spans="2:5">
      <c r="B3489" s="218" t="s">
        <v>2350</v>
      </c>
      <c r="C3489" s="214">
        <v>6683666</v>
      </c>
      <c r="D3489" s="214">
        <v>1520749.16</v>
      </c>
      <c r="E3489" s="214">
        <v>1520747.83</v>
      </c>
    </row>
    <row r="3490" spans="2:5">
      <c r="B3490" s="217" t="s">
        <v>3862</v>
      </c>
      <c r="C3490" s="214">
        <v>4735132</v>
      </c>
      <c r="D3490" s="214">
        <v>1076684.1499999999</v>
      </c>
      <c r="E3490" s="214">
        <v>1076683.03</v>
      </c>
    </row>
    <row r="3491" spans="2:5">
      <c r="B3491" s="218" t="s">
        <v>2351</v>
      </c>
      <c r="C3491" s="214">
        <v>4735132</v>
      </c>
      <c r="D3491" s="214">
        <v>1076684.1499999999</v>
      </c>
      <c r="E3491" s="214">
        <v>1076683.03</v>
      </c>
    </row>
    <row r="3492" spans="2:5">
      <c r="B3492" s="217" t="s">
        <v>1102</v>
      </c>
      <c r="C3492" s="214">
        <v>27415621</v>
      </c>
      <c r="D3492" s="214">
        <v>33355724.899999999</v>
      </c>
      <c r="E3492" s="214">
        <v>7521422.5999999996</v>
      </c>
    </row>
    <row r="3493" spans="2:5">
      <c r="B3493" s="218" t="s">
        <v>1103</v>
      </c>
      <c r="C3493" s="214">
        <v>25073159</v>
      </c>
      <c r="D3493" s="214">
        <v>33355723.899999999</v>
      </c>
      <c r="E3493" s="214">
        <v>7521422.5999999996</v>
      </c>
    </row>
    <row r="3494" spans="2:5">
      <c r="B3494" s="218" t="s">
        <v>3032</v>
      </c>
      <c r="C3494" s="214">
        <v>2342462</v>
      </c>
      <c r="D3494" s="214">
        <v>1</v>
      </c>
      <c r="E3494" s="214">
        <v>0</v>
      </c>
    </row>
    <row r="3495" spans="2:5">
      <c r="B3495" s="217" t="s">
        <v>2352</v>
      </c>
      <c r="C3495" s="214">
        <v>6683666</v>
      </c>
      <c r="D3495" s="214">
        <v>1520747.83</v>
      </c>
      <c r="E3495" s="214">
        <v>1520747.83</v>
      </c>
    </row>
    <row r="3496" spans="2:5">
      <c r="B3496" s="218" t="s">
        <v>2353</v>
      </c>
      <c r="C3496" s="214">
        <v>6683666</v>
      </c>
      <c r="D3496" s="214">
        <v>1520747.83</v>
      </c>
      <c r="E3496" s="214">
        <v>1520747.83</v>
      </c>
    </row>
    <row r="3497" spans="2:5">
      <c r="B3497" s="217" t="s">
        <v>2354</v>
      </c>
      <c r="C3497" s="214">
        <v>6683666</v>
      </c>
      <c r="D3497" s="214">
        <v>1469099.75</v>
      </c>
      <c r="E3497" s="214">
        <v>1469098.28</v>
      </c>
    </row>
    <row r="3498" spans="2:5">
      <c r="B3498" s="218" t="s">
        <v>2355</v>
      </c>
      <c r="C3498" s="214">
        <v>6683666</v>
      </c>
      <c r="D3498" s="214">
        <v>1469099.75</v>
      </c>
      <c r="E3498" s="214">
        <v>1469098.28</v>
      </c>
    </row>
    <row r="3499" spans="2:5">
      <c r="B3499" s="217" t="s">
        <v>2356</v>
      </c>
      <c r="C3499" s="214">
        <v>6683666</v>
      </c>
      <c r="D3499" s="214">
        <v>1520749.15</v>
      </c>
      <c r="E3499" s="214">
        <v>1520747.83</v>
      </c>
    </row>
    <row r="3500" spans="2:5">
      <c r="B3500" s="218" t="s">
        <v>2357</v>
      </c>
      <c r="C3500" s="214">
        <v>6683666</v>
      </c>
      <c r="D3500" s="214">
        <v>1520749.15</v>
      </c>
      <c r="E3500" s="214">
        <v>1520747.83</v>
      </c>
    </row>
    <row r="3501" spans="2:5">
      <c r="B3501" s="217" t="s">
        <v>2358</v>
      </c>
      <c r="C3501" s="214">
        <v>4735132</v>
      </c>
      <c r="D3501" s="214">
        <v>1076684.1499999999</v>
      </c>
      <c r="E3501" s="214">
        <v>1076683.03</v>
      </c>
    </row>
    <row r="3502" spans="2:5">
      <c r="B3502" s="218" t="s">
        <v>2359</v>
      </c>
      <c r="C3502" s="214">
        <v>4735132</v>
      </c>
      <c r="D3502" s="214">
        <v>1076684.1499999999</v>
      </c>
      <c r="E3502" s="214">
        <v>1076683.03</v>
      </c>
    </row>
    <row r="3503" spans="2:5">
      <c r="B3503" s="217" t="s">
        <v>2360</v>
      </c>
      <c r="C3503" s="214">
        <v>6683666</v>
      </c>
      <c r="D3503" s="214">
        <v>1</v>
      </c>
      <c r="E3503" s="214">
        <v>0</v>
      </c>
    </row>
    <row r="3504" spans="2:5">
      <c r="B3504" s="218" t="s">
        <v>2361</v>
      </c>
      <c r="C3504" s="214">
        <v>6683666</v>
      </c>
      <c r="D3504" s="214">
        <v>1</v>
      </c>
      <c r="E3504" s="214">
        <v>0</v>
      </c>
    </row>
    <row r="3505" spans="2:5">
      <c r="B3505" s="217" t="s">
        <v>2362</v>
      </c>
      <c r="C3505" s="214">
        <v>11127992</v>
      </c>
      <c r="D3505" s="214">
        <v>1</v>
      </c>
      <c r="E3505" s="214">
        <v>0</v>
      </c>
    </row>
    <row r="3506" spans="2:5">
      <c r="B3506" s="218" t="s">
        <v>2363</v>
      </c>
      <c r="C3506" s="214">
        <v>11127992</v>
      </c>
      <c r="D3506" s="214">
        <v>1</v>
      </c>
      <c r="E3506" s="214">
        <v>0</v>
      </c>
    </row>
    <row r="3507" spans="2:5">
      <c r="B3507" s="217" t="s">
        <v>3861</v>
      </c>
      <c r="C3507" s="214">
        <v>11768758</v>
      </c>
      <c r="D3507" s="214">
        <v>27000002</v>
      </c>
      <c r="E3507" s="214">
        <v>27000000</v>
      </c>
    </row>
    <row r="3508" spans="2:5">
      <c r="B3508" s="218" t="s">
        <v>3033</v>
      </c>
      <c r="C3508" s="214">
        <v>11768758</v>
      </c>
      <c r="D3508" s="214">
        <v>27000002</v>
      </c>
      <c r="E3508" s="214">
        <v>27000000</v>
      </c>
    </row>
    <row r="3509" spans="2:5">
      <c r="B3509" s="217" t="s">
        <v>2364</v>
      </c>
      <c r="C3509" s="214">
        <v>4735132</v>
      </c>
      <c r="D3509" s="214">
        <v>4735132</v>
      </c>
      <c r="E3509" s="214">
        <v>2242599.13</v>
      </c>
    </row>
    <row r="3510" spans="2:5">
      <c r="B3510" s="218" t="s">
        <v>2365</v>
      </c>
      <c r="C3510" s="214">
        <v>4735132</v>
      </c>
      <c r="D3510" s="214">
        <v>4735132</v>
      </c>
      <c r="E3510" s="214">
        <v>2242599.13</v>
      </c>
    </row>
    <row r="3511" spans="2:5">
      <c r="B3511" s="217" t="s">
        <v>3860</v>
      </c>
      <c r="C3511" s="214">
        <v>29745219</v>
      </c>
      <c r="D3511" s="214">
        <v>1</v>
      </c>
      <c r="E3511" s="214">
        <v>0</v>
      </c>
    </row>
    <row r="3512" spans="2:5">
      <c r="B3512" s="218" t="s">
        <v>2794</v>
      </c>
      <c r="C3512" s="214">
        <v>29745219</v>
      </c>
      <c r="D3512" s="214">
        <v>1</v>
      </c>
      <c r="E3512" s="214">
        <v>0</v>
      </c>
    </row>
    <row r="3513" spans="2:5">
      <c r="B3513" s="217" t="s">
        <v>2366</v>
      </c>
      <c r="C3513" s="214">
        <v>4735132</v>
      </c>
      <c r="D3513" s="214">
        <v>1</v>
      </c>
      <c r="E3513" s="214">
        <v>0</v>
      </c>
    </row>
    <row r="3514" spans="2:5">
      <c r="B3514" s="218" t="s">
        <v>2367</v>
      </c>
      <c r="C3514" s="214">
        <v>4735132</v>
      </c>
      <c r="D3514" s="214">
        <v>1</v>
      </c>
      <c r="E3514" s="214">
        <v>0</v>
      </c>
    </row>
    <row r="3515" spans="2:5">
      <c r="B3515" s="217" t="s">
        <v>3859</v>
      </c>
      <c r="C3515" s="214">
        <v>9395859</v>
      </c>
      <c r="D3515" s="214">
        <v>18500002</v>
      </c>
      <c r="E3515" s="214">
        <v>11108376.91</v>
      </c>
    </row>
    <row r="3516" spans="2:5">
      <c r="B3516" s="218" t="s">
        <v>3033</v>
      </c>
      <c r="C3516" s="214">
        <v>9395859</v>
      </c>
      <c r="D3516" s="214">
        <v>18500002</v>
      </c>
      <c r="E3516" s="214">
        <v>11108376.91</v>
      </c>
    </row>
    <row r="3517" spans="2:5">
      <c r="B3517" s="217" t="s">
        <v>2368</v>
      </c>
      <c r="C3517" s="214">
        <v>4735132</v>
      </c>
      <c r="D3517" s="214">
        <v>4735132</v>
      </c>
      <c r="E3517" s="214">
        <v>2238882.44</v>
      </c>
    </row>
    <row r="3518" spans="2:5">
      <c r="B3518" s="218" t="s">
        <v>2369</v>
      </c>
      <c r="C3518" s="214">
        <v>4735132</v>
      </c>
      <c r="D3518" s="214">
        <v>4735132</v>
      </c>
      <c r="E3518" s="214">
        <v>2238882.44</v>
      </c>
    </row>
    <row r="3519" spans="2:5">
      <c r="B3519" s="217" t="s">
        <v>2370</v>
      </c>
      <c r="C3519" s="214">
        <v>4735132</v>
      </c>
      <c r="D3519" s="214">
        <v>4735132</v>
      </c>
      <c r="E3519" s="214">
        <v>2251611.59</v>
      </c>
    </row>
    <row r="3520" spans="2:5">
      <c r="B3520" s="218" t="s">
        <v>2371</v>
      </c>
      <c r="C3520" s="214">
        <v>4735132</v>
      </c>
      <c r="D3520" s="214">
        <v>4735132</v>
      </c>
      <c r="E3520" s="214">
        <v>2251611.59</v>
      </c>
    </row>
    <row r="3521" spans="2:5">
      <c r="B3521" s="217" t="s">
        <v>3034</v>
      </c>
      <c r="C3521" s="214">
        <v>4735132</v>
      </c>
      <c r="D3521" s="214">
        <v>5327021.32</v>
      </c>
      <c r="E3521" s="214">
        <v>1065404.26</v>
      </c>
    </row>
    <row r="3522" spans="2:5">
      <c r="B3522" s="218" t="s">
        <v>2559</v>
      </c>
      <c r="C3522" s="214">
        <v>4735132</v>
      </c>
      <c r="D3522" s="214">
        <v>5327021.32</v>
      </c>
      <c r="E3522" s="214">
        <v>1065404.26</v>
      </c>
    </row>
    <row r="3523" spans="2:5">
      <c r="B3523" s="217" t="s">
        <v>2372</v>
      </c>
      <c r="C3523" s="214">
        <v>11127992</v>
      </c>
      <c r="D3523" s="214">
        <v>8518990.8599999994</v>
      </c>
      <c r="E3523" s="214">
        <v>2503798.1800000002</v>
      </c>
    </row>
    <row r="3524" spans="2:5">
      <c r="B3524" s="218" t="s">
        <v>2373</v>
      </c>
      <c r="C3524" s="214">
        <v>11127992</v>
      </c>
      <c r="D3524" s="214">
        <v>8518990.8599999994</v>
      </c>
      <c r="E3524" s="214">
        <v>2503798.1800000002</v>
      </c>
    </row>
    <row r="3525" spans="2:5">
      <c r="B3525" s="217" t="s">
        <v>2374</v>
      </c>
      <c r="C3525" s="214">
        <v>4735132</v>
      </c>
      <c r="D3525" s="214">
        <v>5327021.32</v>
      </c>
      <c r="E3525" s="214">
        <v>1065404.26</v>
      </c>
    </row>
    <row r="3526" spans="2:5">
      <c r="B3526" s="218" t="s">
        <v>2375</v>
      </c>
      <c r="C3526" s="214">
        <v>4735132</v>
      </c>
      <c r="D3526" s="214">
        <v>5327021.32</v>
      </c>
      <c r="E3526" s="214">
        <v>1065404.26</v>
      </c>
    </row>
    <row r="3527" spans="2:5">
      <c r="B3527" s="217" t="s">
        <v>2376</v>
      </c>
      <c r="C3527" s="214">
        <v>6683666</v>
      </c>
      <c r="D3527" s="214">
        <v>7519124.0300000003</v>
      </c>
      <c r="E3527" s="214">
        <v>1503824.81</v>
      </c>
    </row>
    <row r="3528" spans="2:5">
      <c r="B3528" s="218" t="s">
        <v>2377</v>
      </c>
      <c r="C3528" s="214">
        <v>6683666</v>
      </c>
      <c r="D3528" s="214">
        <v>7519124.0300000003</v>
      </c>
      <c r="E3528" s="214">
        <v>1503824.81</v>
      </c>
    </row>
    <row r="3529" spans="2:5">
      <c r="B3529" s="217" t="s">
        <v>2378</v>
      </c>
      <c r="C3529" s="214">
        <v>6683666</v>
      </c>
      <c r="D3529" s="214">
        <v>7519124.0300000003</v>
      </c>
      <c r="E3529" s="214">
        <v>1503824.81</v>
      </c>
    </row>
    <row r="3530" spans="2:5">
      <c r="B3530" s="218" t="s">
        <v>2379</v>
      </c>
      <c r="C3530" s="214">
        <v>6683666</v>
      </c>
      <c r="D3530" s="214">
        <v>7519124.0300000003</v>
      </c>
      <c r="E3530" s="214">
        <v>1503824.81</v>
      </c>
    </row>
    <row r="3531" spans="2:5">
      <c r="B3531" s="217" t="s">
        <v>2380</v>
      </c>
      <c r="C3531" s="214">
        <v>4735132</v>
      </c>
      <c r="D3531" s="214">
        <v>5327021.32</v>
      </c>
      <c r="E3531" s="214">
        <v>1065404.26</v>
      </c>
    </row>
    <row r="3532" spans="2:5">
      <c r="B3532" s="218" t="s">
        <v>2381</v>
      </c>
      <c r="C3532" s="214">
        <v>4735132</v>
      </c>
      <c r="D3532" s="214">
        <v>5327021.32</v>
      </c>
      <c r="E3532" s="214">
        <v>1065404.26</v>
      </c>
    </row>
    <row r="3533" spans="2:5">
      <c r="B3533" s="217" t="s">
        <v>2382</v>
      </c>
      <c r="C3533" s="214">
        <v>6683666</v>
      </c>
      <c r="D3533" s="214">
        <v>1</v>
      </c>
      <c r="E3533" s="214">
        <v>0</v>
      </c>
    </row>
    <row r="3534" spans="2:5">
      <c r="B3534" s="218" t="s">
        <v>2383</v>
      </c>
      <c r="C3534" s="214">
        <v>6683666</v>
      </c>
      <c r="D3534" s="214">
        <v>1</v>
      </c>
      <c r="E3534" s="214">
        <v>0</v>
      </c>
    </row>
    <row r="3535" spans="2:5">
      <c r="B3535" s="217" t="s">
        <v>2384</v>
      </c>
      <c r="C3535" s="214">
        <v>6683666</v>
      </c>
      <c r="D3535" s="214">
        <v>1</v>
      </c>
      <c r="E3535" s="214">
        <v>0</v>
      </c>
    </row>
    <row r="3536" spans="2:5">
      <c r="B3536" s="218" t="s">
        <v>2385</v>
      </c>
      <c r="C3536" s="214">
        <v>6683666</v>
      </c>
      <c r="D3536" s="214">
        <v>1</v>
      </c>
      <c r="E3536" s="214">
        <v>0</v>
      </c>
    </row>
    <row r="3537" spans="2:5">
      <c r="B3537" s="217" t="s">
        <v>2386</v>
      </c>
      <c r="C3537" s="214">
        <v>4735132</v>
      </c>
      <c r="D3537" s="214">
        <v>4735132</v>
      </c>
      <c r="E3537" s="214">
        <v>0</v>
      </c>
    </row>
    <row r="3538" spans="2:5">
      <c r="B3538" s="218" t="s">
        <v>2387</v>
      </c>
      <c r="C3538" s="214">
        <v>4735132</v>
      </c>
      <c r="D3538" s="214">
        <v>4735132</v>
      </c>
      <c r="E3538" s="214">
        <v>0</v>
      </c>
    </row>
    <row r="3539" spans="2:5">
      <c r="B3539" s="217" t="s">
        <v>3858</v>
      </c>
      <c r="C3539" s="214">
        <v>5901674</v>
      </c>
      <c r="D3539" s="214">
        <v>5647535</v>
      </c>
      <c r="E3539" s="214">
        <v>5647535</v>
      </c>
    </row>
    <row r="3540" spans="2:5">
      <c r="B3540" s="218" t="s">
        <v>2795</v>
      </c>
      <c r="C3540" s="214">
        <v>5901674</v>
      </c>
      <c r="D3540" s="214">
        <v>5647535</v>
      </c>
      <c r="E3540" s="214">
        <v>5647535</v>
      </c>
    </row>
    <row r="3541" spans="2:5">
      <c r="B3541" s="217" t="s">
        <v>2388</v>
      </c>
      <c r="C3541" s="214">
        <v>4735132</v>
      </c>
      <c r="D3541" s="214">
        <v>4735132</v>
      </c>
      <c r="E3541" s="214">
        <v>0</v>
      </c>
    </row>
    <row r="3542" spans="2:5">
      <c r="B3542" s="218" t="s">
        <v>2389</v>
      </c>
      <c r="C3542" s="214">
        <v>4735132</v>
      </c>
      <c r="D3542" s="214">
        <v>4735132</v>
      </c>
      <c r="E3542" s="214">
        <v>0</v>
      </c>
    </row>
    <row r="3543" spans="2:5">
      <c r="B3543" s="217" t="s">
        <v>2390</v>
      </c>
      <c r="C3543" s="214">
        <v>4735132</v>
      </c>
      <c r="D3543" s="214">
        <v>0</v>
      </c>
      <c r="E3543" s="214">
        <v>0</v>
      </c>
    </row>
    <row r="3544" spans="2:5">
      <c r="B3544" s="218" t="s">
        <v>2391</v>
      </c>
      <c r="C3544" s="214">
        <v>4735132</v>
      </c>
      <c r="D3544" s="214">
        <v>0</v>
      </c>
      <c r="E3544" s="214">
        <v>0</v>
      </c>
    </row>
    <row r="3545" spans="2:5">
      <c r="B3545" s="217" t="s">
        <v>3035</v>
      </c>
      <c r="C3545" s="214">
        <v>2803807</v>
      </c>
      <c r="D3545" s="214">
        <v>2</v>
      </c>
      <c r="E3545" s="214">
        <v>0</v>
      </c>
    </row>
    <row r="3546" spans="2:5">
      <c r="B3546" s="218" t="s">
        <v>3036</v>
      </c>
      <c r="C3546" s="214">
        <v>2803807</v>
      </c>
      <c r="D3546" s="214">
        <v>2</v>
      </c>
      <c r="E3546" s="214">
        <v>0</v>
      </c>
    </row>
    <row r="3547" spans="2:5">
      <c r="B3547" s="217" t="s">
        <v>3037</v>
      </c>
      <c r="C3547" s="214">
        <v>8145788</v>
      </c>
      <c r="D3547" s="214">
        <v>2997269</v>
      </c>
      <c r="E3547" s="214">
        <v>2997267.17</v>
      </c>
    </row>
    <row r="3548" spans="2:5">
      <c r="B3548" s="218" t="s">
        <v>3038</v>
      </c>
      <c r="C3548" s="214">
        <v>8145788</v>
      </c>
      <c r="D3548" s="214">
        <v>2997269</v>
      </c>
      <c r="E3548" s="214">
        <v>2997267.17</v>
      </c>
    </row>
    <row r="3549" spans="2:5">
      <c r="B3549" s="215" t="s">
        <v>283</v>
      </c>
      <c r="C3549" s="216">
        <v>0</v>
      </c>
      <c r="D3549" s="216">
        <v>73500000</v>
      </c>
      <c r="E3549" s="216">
        <v>13059123.16</v>
      </c>
    </row>
    <row r="3550" spans="2:5">
      <c r="B3550" s="217" t="s">
        <v>3184</v>
      </c>
      <c r="C3550" s="214">
        <v>0</v>
      </c>
      <c r="D3550" s="214">
        <v>73500000</v>
      </c>
      <c r="E3550" s="214">
        <v>13059123.16</v>
      </c>
    </row>
    <row r="3551" spans="2:5">
      <c r="B3551" s="218" t="s">
        <v>3185</v>
      </c>
      <c r="C3551" s="214">
        <v>0</v>
      </c>
      <c r="D3551" s="214">
        <v>73500000</v>
      </c>
      <c r="E3551" s="214">
        <v>13059123.16</v>
      </c>
    </row>
    <row r="3552" spans="2:5">
      <c r="B3552" s="215" t="s">
        <v>298</v>
      </c>
      <c r="C3552" s="216">
        <v>0</v>
      </c>
      <c r="D3552" s="216">
        <v>31934530</v>
      </c>
      <c r="E3552" s="216">
        <v>25479516.789999999</v>
      </c>
    </row>
    <row r="3553" spans="2:5">
      <c r="B3553" s="217" t="s">
        <v>1033</v>
      </c>
      <c r="C3553" s="214">
        <v>0</v>
      </c>
      <c r="D3553" s="214">
        <v>31934530</v>
      </c>
      <c r="E3553" s="214">
        <v>25479516.789999999</v>
      </c>
    </row>
    <row r="3554" spans="2:5">
      <c r="B3554" s="218" t="s">
        <v>1034</v>
      </c>
      <c r="C3554" s="214">
        <v>0</v>
      </c>
      <c r="D3554" s="214">
        <v>31934530</v>
      </c>
      <c r="E3554" s="214">
        <v>25479516.789999999</v>
      </c>
    </row>
    <row r="3555" spans="2:5">
      <c r="B3555" s="213" t="s">
        <v>570</v>
      </c>
      <c r="C3555" s="214">
        <v>707064865</v>
      </c>
      <c r="D3555" s="214">
        <v>1213496608.0599999</v>
      </c>
      <c r="E3555" s="214">
        <v>824066905.71000004</v>
      </c>
    </row>
    <row r="3556" spans="2:5">
      <c r="B3556" s="215" t="s">
        <v>281</v>
      </c>
      <c r="C3556" s="216">
        <v>707064865</v>
      </c>
      <c r="D3556" s="216">
        <v>1123496608.0599999</v>
      </c>
      <c r="E3556" s="216">
        <v>810333145.71000004</v>
      </c>
    </row>
    <row r="3557" spans="2:5">
      <c r="B3557" s="217" t="s">
        <v>3351</v>
      </c>
      <c r="C3557" s="214">
        <v>0</v>
      </c>
      <c r="D3557" s="214">
        <v>3091768.82</v>
      </c>
      <c r="E3557" s="214">
        <v>0</v>
      </c>
    </row>
    <row r="3558" spans="2:5">
      <c r="B3558" s="218" t="s">
        <v>3350</v>
      </c>
      <c r="C3558" s="214">
        <v>0</v>
      </c>
      <c r="D3558" s="214">
        <v>3091768.82</v>
      </c>
      <c r="E3558" s="214">
        <v>0</v>
      </c>
    </row>
    <row r="3559" spans="2:5">
      <c r="B3559" s="217" t="s">
        <v>3349</v>
      </c>
      <c r="C3559" s="214">
        <v>0</v>
      </c>
      <c r="D3559" s="214">
        <v>1322976.29</v>
      </c>
      <c r="E3559" s="214">
        <v>0</v>
      </c>
    </row>
    <row r="3560" spans="2:5">
      <c r="B3560" s="218" t="s">
        <v>3348</v>
      </c>
      <c r="C3560" s="214">
        <v>0</v>
      </c>
      <c r="D3560" s="214">
        <v>1322976.29</v>
      </c>
      <c r="E3560" s="214">
        <v>0</v>
      </c>
    </row>
    <row r="3561" spans="2:5">
      <c r="B3561" s="217" t="s">
        <v>3347</v>
      </c>
      <c r="C3561" s="214">
        <v>0</v>
      </c>
      <c r="D3561" s="214">
        <v>1862443.75</v>
      </c>
      <c r="E3561" s="214">
        <v>0</v>
      </c>
    </row>
    <row r="3562" spans="2:5">
      <c r="B3562" s="218" t="s">
        <v>3346</v>
      </c>
      <c r="C3562" s="214">
        <v>0</v>
      </c>
      <c r="D3562" s="214">
        <v>1862443.75</v>
      </c>
      <c r="E3562" s="214">
        <v>0</v>
      </c>
    </row>
    <row r="3563" spans="2:5">
      <c r="B3563" s="217" t="s">
        <v>571</v>
      </c>
      <c r="C3563" s="214">
        <v>43345560</v>
      </c>
      <c r="D3563" s="214">
        <v>211836988</v>
      </c>
      <c r="E3563" s="214">
        <v>204869886.71000001</v>
      </c>
    </row>
    <row r="3564" spans="2:5">
      <c r="B3564" s="218" t="s">
        <v>917</v>
      </c>
      <c r="C3564" s="214">
        <v>43345560</v>
      </c>
      <c r="D3564" s="214">
        <v>211836988</v>
      </c>
      <c r="E3564" s="214">
        <v>204869886.71000001</v>
      </c>
    </row>
    <row r="3565" spans="2:5">
      <c r="B3565" s="217" t="s">
        <v>2726</v>
      </c>
      <c r="C3565" s="214">
        <v>4718384</v>
      </c>
      <c r="D3565" s="214">
        <v>1318621.6399999999</v>
      </c>
      <c r="E3565" s="214">
        <v>1318621.6200000001</v>
      </c>
    </row>
    <row r="3566" spans="2:5">
      <c r="B3566" s="218" t="s">
        <v>1798</v>
      </c>
      <c r="C3566" s="214">
        <v>4718384</v>
      </c>
      <c r="D3566" s="214">
        <v>1318621.6399999999</v>
      </c>
      <c r="E3566" s="214">
        <v>1318621.6200000001</v>
      </c>
    </row>
    <row r="3567" spans="2:5">
      <c r="B3567" s="217" t="s">
        <v>4242</v>
      </c>
      <c r="C3567" s="214">
        <v>0</v>
      </c>
      <c r="D3567" s="214">
        <v>62943000</v>
      </c>
      <c r="E3567" s="214">
        <v>62134719.43</v>
      </c>
    </row>
    <row r="3568" spans="2:5">
      <c r="B3568" s="218" t="s">
        <v>4241</v>
      </c>
      <c r="C3568" s="214">
        <v>0</v>
      </c>
      <c r="D3568" s="214">
        <v>62943000</v>
      </c>
      <c r="E3568" s="214">
        <v>62134719.43</v>
      </c>
    </row>
    <row r="3569" spans="2:5">
      <c r="B3569" s="217" t="s">
        <v>3857</v>
      </c>
      <c r="C3569" s="214">
        <v>0</v>
      </c>
      <c r="D3569" s="214">
        <v>17494937.260000002</v>
      </c>
      <c r="E3569" s="214">
        <v>2096457.51</v>
      </c>
    </row>
    <row r="3570" spans="2:5">
      <c r="B3570" s="218" t="s">
        <v>3728</v>
      </c>
      <c r="C3570" s="214">
        <v>0</v>
      </c>
      <c r="D3570" s="214">
        <v>17494937.260000002</v>
      </c>
      <c r="E3570" s="214">
        <v>2096457.51</v>
      </c>
    </row>
    <row r="3571" spans="2:5">
      <c r="B3571" s="217" t="s">
        <v>1799</v>
      </c>
      <c r="C3571" s="214">
        <v>4718384</v>
      </c>
      <c r="D3571" s="214">
        <v>1648278.02</v>
      </c>
      <c r="E3571" s="214">
        <v>1318620.6200000001</v>
      </c>
    </row>
    <row r="3572" spans="2:5">
      <c r="B3572" s="218" t="s">
        <v>1800</v>
      </c>
      <c r="C3572" s="214">
        <v>4718384</v>
      </c>
      <c r="D3572" s="214">
        <v>1648278.02</v>
      </c>
      <c r="E3572" s="214">
        <v>1318620.6200000001</v>
      </c>
    </row>
    <row r="3573" spans="2:5">
      <c r="B3573" s="217" t="s">
        <v>3856</v>
      </c>
      <c r="C3573" s="214">
        <v>0</v>
      </c>
      <c r="D3573" s="214">
        <v>30000000</v>
      </c>
      <c r="E3573" s="214">
        <v>0</v>
      </c>
    </row>
    <row r="3574" spans="2:5">
      <c r="B3574" s="218" t="s">
        <v>3665</v>
      </c>
      <c r="C3574" s="214">
        <v>0</v>
      </c>
      <c r="D3574" s="214">
        <v>30000000</v>
      </c>
      <c r="E3574" s="214">
        <v>0</v>
      </c>
    </row>
    <row r="3575" spans="2:5">
      <c r="B3575" s="217" t="s">
        <v>572</v>
      </c>
      <c r="C3575" s="214">
        <v>11838218</v>
      </c>
      <c r="D3575" s="214">
        <v>9537968.3499999996</v>
      </c>
      <c r="E3575" s="214">
        <v>0</v>
      </c>
    </row>
    <row r="3576" spans="2:5">
      <c r="B3576" s="218" t="s">
        <v>918</v>
      </c>
      <c r="C3576" s="214">
        <v>11838218</v>
      </c>
      <c r="D3576" s="214">
        <v>9537968.3499999996</v>
      </c>
      <c r="E3576" s="214">
        <v>0</v>
      </c>
    </row>
    <row r="3577" spans="2:5">
      <c r="B3577" s="217" t="s">
        <v>3664</v>
      </c>
      <c r="C3577" s="214">
        <v>0</v>
      </c>
      <c r="D3577" s="214">
        <v>30000000</v>
      </c>
      <c r="E3577" s="214">
        <v>18343443.879999999</v>
      </c>
    </row>
    <row r="3578" spans="2:5">
      <c r="B3578" s="218" t="s">
        <v>3663</v>
      </c>
      <c r="C3578" s="214">
        <v>0</v>
      </c>
      <c r="D3578" s="214">
        <v>30000000</v>
      </c>
      <c r="E3578" s="214">
        <v>18343443.879999999</v>
      </c>
    </row>
    <row r="3579" spans="2:5">
      <c r="B3579" s="217" t="s">
        <v>2674</v>
      </c>
      <c r="C3579" s="214">
        <v>60128042</v>
      </c>
      <c r="D3579" s="214">
        <v>116872737.09999999</v>
      </c>
      <c r="E3579" s="214">
        <v>73687353.460000008</v>
      </c>
    </row>
    <row r="3580" spans="2:5">
      <c r="B3580" s="218" t="s">
        <v>2675</v>
      </c>
      <c r="C3580" s="214">
        <v>60128042</v>
      </c>
      <c r="D3580" s="214">
        <v>54771737.100000001</v>
      </c>
      <c r="E3580" s="214">
        <v>53687353.460000001</v>
      </c>
    </row>
    <row r="3581" spans="2:5">
      <c r="B3581" s="218" t="s">
        <v>3662</v>
      </c>
      <c r="C3581" s="214">
        <v>0</v>
      </c>
      <c r="D3581" s="214">
        <v>62101000</v>
      </c>
      <c r="E3581" s="214">
        <v>20000000</v>
      </c>
    </row>
    <row r="3582" spans="2:5">
      <c r="B3582" s="217" t="s">
        <v>2727</v>
      </c>
      <c r="C3582" s="214">
        <v>128563109</v>
      </c>
      <c r="D3582" s="214">
        <v>108060636</v>
      </c>
      <c r="E3582" s="214">
        <v>108053780.11</v>
      </c>
    </row>
    <row r="3583" spans="2:5">
      <c r="B3583" s="218" t="s">
        <v>2676</v>
      </c>
      <c r="C3583" s="214">
        <v>128563109</v>
      </c>
      <c r="D3583" s="214">
        <v>108060636</v>
      </c>
      <c r="E3583" s="214">
        <v>108053780.11</v>
      </c>
    </row>
    <row r="3584" spans="2:5">
      <c r="B3584" s="217" t="s">
        <v>573</v>
      </c>
      <c r="C3584" s="214">
        <v>17947328</v>
      </c>
      <c r="D3584" s="214">
        <v>3</v>
      </c>
      <c r="E3584" s="214">
        <v>0</v>
      </c>
    </row>
    <row r="3585" spans="2:5">
      <c r="B3585" s="218" t="s">
        <v>919</v>
      </c>
      <c r="C3585" s="214">
        <v>17947328</v>
      </c>
      <c r="D3585" s="214">
        <v>3</v>
      </c>
      <c r="E3585" s="214">
        <v>0</v>
      </c>
    </row>
    <row r="3586" spans="2:5">
      <c r="B3586" s="217" t="s">
        <v>1801</v>
      </c>
      <c r="C3586" s="214">
        <v>11087637</v>
      </c>
      <c r="D3586" s="214">
        <v>7087637</v>
      </c>
      <c r="E3586" s="214">
        <v>3664097.86</v>
      </c>
    </row>
    <row r="3587" spans="2:5">
      <c r="B3587" s="218" t="s">
        <v>1802</v>
      </c>
      <c r="C3587" s="214">
        <v>11087637</v>
      </c>
      <c r="D3587" s="214">
        <v>7087637</v>
      </c>
      <c r="E3587" s="214">
        <v>3664097.86</v>
      </c>
    </row>
    <row r="3588" spans="2:5">
      <c r="B3588" s="217" t="s">
        <v>1803</v>
      </c>
      <c r="C3588" s="214">
        <v>6659723</v>
      </c>
      <c r="D3588" s="214">
        <v>3494120</v>
      </c>
      <c r="E3588" s="214">
        <v>3494119.42</v>
      </c>
    </row>
    <row r="3589" spans="2:5">
      <c r="B3589" s="218" t="s">
        <v>1804</v>
      </c>
      <c r="C3589" s="214">
        <v>6659723</v>
      </c>
      <c r="D3589" s="214">
        <v>3494120</v>
      </c>
      <c r="E3589" s="214">
        <v>3494119.42</v>
      </c>
    </row>
    <row r="3590" spans="2:5">
      <c r="B3590" s="217" t="s">
        <v>1805</v>
      </c>
      <c r="C3590" s="214">
        <v>6659723</v>
      </c>
      <c r="D3590" s="214">
        <v>2659723</v>
      </c>
      <c r="E3590" s="214">
        <v>0</v>
      </c>
    </row>
    <row r="3591" spans="2:5">
      <c r="B3591" s="218" t="s">
        <v>1806</v>
      </c>
      <c r="C3591" s="214">
        <v>6659723</v>
      </c>
      <c r="D3591" s="214">
        <v>2659723</v>
      </c>
      <c r="E3591" s="214">
        <v>0</v>
      </c>
    </row>
    <row r="3592" spans="2:5">
      <c r="B3592" s="217" t="s">
        <v>1807</v>
      </c>
      <c r="C3592" s="214">
        <v>4718384</v>
      </c>
      <c r="D3592" s="214">
        <v>1</v>
      </c>
      <c r="E3592" s="214">
        <v>0</v>
      </c>
    </row>
    <row r="3593" spans="2:5">
      <c r="B3593" s="218" t="s">
        <v>1808</v>
      </c>
      <c r="C3593" s="214">
        <v>4718384</v>
      </c>
      <c r="D3593" s="214">
        <v>1</v>
      </c>
      <c r="E3593" s="214">
        <v>0</v>
      </c>
    </row>
    <row r="3594" spans="2:5">
      <c r="B3594" s="217" t="s">
        <v>1809</v>
      </c>
      <c r="C3594" s="214">
        <v>11087637</v>
      </c>
      <c r="D3594" s="214">
        <v>6087637</v>
      </c>
      <c r="E3594" s="214">
        <v>0</v>
      </c>
    </row>
    <row r="3595" spans="2:5">
      <c r="B3595" s="218" t="s">
        <v>1810</v>
      </c>
      <c r="C3595" s="214">
        <v>11087637</v>
      </c>
      <c r="D3595" s="214">
        <v>6087637</v>
      </c>
      <c r="E3595" s="214">
        <v>0</v>
      </c>
    </row>
    <row r="3596" spans="2:5">
      <c r="B3596" s="217" t="s">
        <v>1811</v>
      </c>
      <c r="C3596" s="214">
        <v>4718384</v>
      </c>
      <c r="D3596" s="214">
        <v>1</v>
      </c>
      <c r="E3596" s="214">
        <v>0</v>
      </c>
    </row>
    <row r="3597" spans="2:5">
      <c r="B3597" s="218" t="s">
        <v>1812</v>
      </c>
      <c r="C3597" s="214">
        <v>4718384</v>
      </c>
      <c r="D3597" s="214">
        <v>1</v>
      </c>
      <c r="E3597" s="214">
        <v>0</v>
      </c>
    </row>
    <row r="3598" spans="2:5">
      <c r="B3598" s="217" t="s">
        <v>1813</v>
      </c>
      <c r="C3598" s="214">
        <v>6659723</v>
      </c>
      <c r="D3598" s="214">
        <v>1534918</v>
      </c>
      <c r="E3598" s="214">
        <v>1534916.2</v>
      </c>
    </row>
    <row r="3599" spans="2:5">
      <c r="B3599" s="218" t="s">
        <v>1814</v>
      </c>
      <c r="C3599" s="214">
        <v>6659723</v>
      </c>
      <c r="D3599" s="214">
        <v>1534918</v>
      </c>
      <c r="E3599" s="214">
        <v>1534916.2</v>
      </c>
    </row>
    <row r="3600" spans="2:5">
      <c r="B3600" s="217" t="s">
        <v>1815</v>
      </c>
      <c r="C3600" s="214">
        <v>6659723</v>
      </c>
      <c r="D3600" s="214">
        <v>1534918</v>
      </c>
      <c r="E3600" s="214">
        <v>1534916.2</v>
      </c>
    </row>
    <row r="3601" spans="2:5">
      <c r="B3601" s="218" t="s">
        <v>1816</v>
      </c>
      <c r="C3601" s="214">
        <v>6659723</v>
      </c>
      <c r="D3601" s="214">
        <v>1534918</v>
      </c>
      <c r="E3601" s="214">
        <v>1534916.2</v>
      </c>
    </row>
    <row r="3602" spans="2:5">
      <c r="B3602" s="217" t="s">
        <v>3855</v>
      </c>
      <c r="C3602" s="214">
        <v>6659723</v>
      </c>
      <c r="D3602" s="214">
        <v>6659723</v>
      </c>
      <c r="E3602" s="214">
        <v>6077167.9699999997</v>
      </c>
    </row>
    <row r="3603" spans="2:5">
      <c r="B3603" s="218" t="s">
        <v>1817</v>
      </c>
      <c r="C3603" s="214">
        <v>6659723</v>
      </c>
      <c r="D3603" s="214">
        <v>6659723</v>
      </c>
      <c r="E3603" s="214">
        <v>6077167.9699999997</v>
      </c>
    </row>
    <row r="3604" spans="2:5">
      <c r="B3604" s="217" t="s">
        <v>574</v>
      </c>
      <c r="C3604" s="214">
        <v>166366052</v>
      </c>
      <c r="D3604" s="214">
        <v>271558306</v>
      </c>
      <c r="E3604" s="214">
        <v>170229344.81999999</v>
      </c>
    </row>
    <row r="3605" spans="2:5">
      <c r="B3605" s="218" t="s">
        <v>920</v>
      </c>
      <c r="C3605" s="214">
        <v>166366052</v>
      </c>
      <c r="D3605" s="214">
        <v>271558306</v>
      </c>
      <c r="E3605" s="214">
        <v>170229344.81999999</v>
      </c>
    </row>
    <row r="3606" spans="2:5">
      <c r="B3606" s="217" t="s">
        <v>3854</v>
      </c>
      <c r="C3606" s="214">
        <v>4718384</v>
      </c>
      <c r="D3606" s="214">
        <v>4718384</v>
      </c>
      <c r="E3606" s="214">
        <v>2339505.31</v>
      </c>
    </row>
    <row r="3607" spans="2:5">
      <c r="B3607" s="218" t="s">
        <v>1818</v>
      </c>
      <c r="C3607" s="214">
        <v>4718384</v>
      </c>
      <c r="D3607" s="214">
        <v>4718384</v>
      </c>
      <c r="E3607" s="214">
        <v>2339505.31</v>
      </c>
    </row>
    <row r="3608" spans="2:5">
      <c r="B3608" s="217" t="s">
        <v>575</v>
      </c>
      <c r="C3608" s="214">
        <v>3900459</v>
      </c>
      <c r="D3608" s="214">
        <v>6607438.9400000004</v>
      </c>
      <c r="E3608" s="214">
        <v>5285950.3499999996</v>
      </c>
    </row>
    <row r="3609" spans="2:5">
      <c r="B3609" s="218" t="s">
        <v>921</v>
      </c>
      <c r="C3609" s="214">
        <v>3900459</v>
      </c>
      <c r="D3609" s="214">
        <v>6607438.9400000004</v>
      </c>
      <c r="E3609" s="214">
        <v>5285950.3499999996</v>
      </c>
    </row>
    <row r="3610" spans="2:5">
      <c r="B3610" s="217" t="s">
        <v>1819</v>
      </c>
      <c r="C3610" s="214">
        <v>11087637</v>
      </c>
      <c r="D3610" s="214">
        <v>11087637</v>
      </c>
      <c r="E3610" s="214">
        <v>5397014.0899999999</v>
      </c>
    </row>
    <row r="3611" spans="2:5">
      <c r="B3611" s="218" t="s">
        <v>1820</v>
      </c>
      <c r="C3611" s="214">
        <v>11087637</v>
      </c>
      <c r="D3611" s="214">
        <v>11087637</v>
      </c>
      <c r="E3611" s="214">
        <v>5397014.0899999999</v>
      </c>
    </row>
    <row r="3612" spans="2:5">
      <c r="B3612" s="217" t="s">
        <v>1821</v>
      </c>
      <c r="C3612" s="214">
        <v>4718384</v>
      </c>
      <c r="D3612" s="214">
        <v>4718384</v>
      </c>
      <c r="E3612" s="214">
        <v>2139824.25</v>
      </c>
    </row>
    <row r="3613" spans="2:5">
      <c r="B3613" s="218" t="s">
        <v>1822</v>
      </c>
      <c r="C3613" s="214">
        <v>4718384</v>
      </c>
      <c r="D3613" s="214">
        <v>4718384</v>
      </c>
      <c r="E3613" s="214">
        <v>2139824.25</v>
      </c>
    </row>
    <row r="3614" spans="2:5">
      <c r="B3614" s="217" t="s">
        <v>3853</v>
      </c>
      <c r="C3614" s="214">
        <v>6659723</v>
      </c>
      <c r="D3614" s="214">
        <v>3254707.15</v>
      </c>
      <c r="E3614" s="214">
        <v>3254704.87</v>
      </c>
    </row>
    <row r="3615" spans="2:5">
      <c r="B3615" s="218" t="s">
        <v>1823</v>
      </c>
      <c r="C3615" s="214">
        <v>6659723</v>
      </c>
      <c r="D3615" s="214">
        <v>3254707.15</v>
      </c>
      <c r="E3615" s="214">
        <v>3254704.87</v>
      </c>
    </row>
    <row r="3616" spans="2:5">
      <c r="B3616" s="217" t="s">
        <v>2728</v>
      </c>
      <c r="C3616" s="214">
        <v>7102971</v>
      </c>
      <c r="D3616" s="214">
        <v>1</v>
      </c>
      <c r="E3616" s="214">
        <v>0</v>
      </c>
    </row>
    <row r="3617" spans="2:5">
      <c r="B3617" s="218" t="s">
        <v>1035</v>
      </c>
      <c r="C3617" s="214">
        <v>7102971</v>
      </c>
      <c r="D3617" s="214">
        <v>1</v>
      </c>
      <c r="E3617" s="214">
        <v>0</v>
      </c>
    </row>
    <row r="3618" spans="2:5">
      <c r="B3618" s="217" t="s">
        <v>1824</v>
      </c>
      <c r="C3618" s="214">
        <v>6659723</v>
      </c>
      <c r="D3618" s="214">
        <v>3254707.15</v>
      </c>
      <c r="E3618" s="214">
        <v>3254704.87</v>
      </c>
    </row>
    <row r="3619" spans="2:5">
      <c r="B3619" s="218" t="s">
        <v>1825</v>
      </c>
      <c r="C3619" s="214">
        <v>6659723</v>
      </c>
      <c r="D3619" s="214">
        <v>3254707.15</v>
      </c>
      <c r="E3619" s="214">
        <v>3254704.87</v>
      </c>
    </row>
    <row r="3620" spans="2:5">
      <c r="B3620" s="217" t="s">
        <v>3661</v>
      </c>
      <c r="C3620" s="214">
        <v>0</v>
      </c>
      <c r="D3620" s="214">
        <v>30000000</v>
      </c>
      <c r="E3620" s="214">
        <v>20000000</v>
      </c>
    </row>
    <row r="3621" spans="2:5">
      <c r="B3621" s="218" t="s">
        <v>3660</v>
      </c>
      <c r="C3621" s="214">
        <v>0</v>
      </c>
      <c r="D3621" s="214">
        <v>30000000</v>
      </c>
      <c r="E3621" s="214">
        <v>20000000</v>
      </c>
    </row>
    <row r="3622" spans="2:5">
      <c r="B3622" s="217" t="s">
        <v>3039</v>
      </c>
      <c r="C3622" s="214">
        <v>7517059</v>
      </c>
      <c r="D3622" s="214">
        <v>0</v>
      </c>
      <c r="E3622" s="214">
        <v>0</v>
      </c>
    </row>
    <row r="3623" spans="2:5">
      <c r="B3623" s="218" t="s">
        <v>3040</v>
      </c>
      <c r="C3623" s="214">
        <v>7517059</v>
      </c>
      <c r="D3623" s="214">
        <v>0</v>
      </c>
      <c r="E3623" s="214">
        <v>0</v>
      </c>
    </row>
    <row r="3624" spans="2:5">
      <c r="B3624" s="217" t="s">
        <v>3041</v>
      </c>
      <c r="C3624" s="214">
        <v>4170092</v>
      </c>
      <c r="D3624" s="214">
        <v>0</v>
      </c>
      <c r="E3624" s="214">
        <v>0</v>
      </c>
    </row>
    <row r="3625" spans="2:5">
      <c r="B3625" s="218" t="s">
        <v>3042</v>
      </c>
      <c r="C3625" s="214">
        <v>4170092</v>
      </c>
      <c r="D3625" s="214">
        <v>0</v>
      </c>
      <c r="E3625" s="214">
        <v>0</v>
      </c>
    </row>
    <row r="3626" spans="2:5">
      <c r="B3626" s="217" t="s">
        <v>3043</v>
      </c>
      <c r="C3626" s="214">
        <v>3591040</v>
      </c>
      <c r="D3626" s="214">
        <v>0</v>
      </c>
      <c r="E3626" s="214">
        <v>0</v>
      </c>
    </row>
    <row r="3627" spans="2:5">
      <c r="B3627" s="218" t="s">
        <v>3044</v>
      </c>
      <c r="C3627" s="214">
        <v>3591040</v>
      </c>
      <c r="D3627" s="214">
        <v>0</v>
      </c>
      <c r="E3627" s="214">
        <v>0</v>
      </c>
    </row>
    <row r="3628" spans="2:5">
      <c r="B3628" s="217" t="s">
        <v>3045</v>
      </c>
      <c r="C3628" s="214">
        <v>2180781</v>
      </c>
      <c r="D3628" s="214">
        <v>2</v>
      </c>
      <c r="E3628" s="214">
        <v>0</v>
      </c>
    </row>
    <row r="3629" spans="2:5">
      <c r="B3629" s="218" t="s">
        <v>3046</v>
      </c>
      <c r="C3629" s="214">
        <v>2180781</v>
      </c>
      <c r="D3629" s="214">
        <v>2</v>
      </c>
      <c r="E3629" s="214">
        <v>0</v>
      </c>
    </row>
    <row r="3630" spans="2:5">
      <c r="B3630" s="217" t="s">
        <v>3047</v>
      </c>
      <c r="C3630" s="214">
        <v>18409193</v>
      </c>
      <c r="D3630" s="214">
        <v>1</v>
      </c>
      <c r="E3630" s="214">
        <v>0</v>
      </c>
    </row>
    <row r="3631" spans="2:5">
      <c r="B3631" s="218" t="s">
        <v>3048</v>
      </c>
      <c r="C3631" s="214">
        <v>18409193</v>
      </c>
      <c r="D3631" s="214">
        <v>1</v>
      </c>
      <c r="E3631" s="214">
        <v>0</v>
      </c>
    </row>
    <row r="3632" spans="2:5">
      <c r="B3632" s="217" t="s">
        <v>1104</v>
      </c>
      <c r="C3632" s="214">
        <v>115901234</v>
      </c>
      <c r="D3632" s="214">
        <v>159986431.76999998</v>
      </c>
      <c r="E3632" s="214">
        <v>110303996.16</v>
      </c>
    </row>
    <row r="3633" spans="2:5">
      <c r="B3633" s="218" t="s">
        <v>1105</v>
      </c>
      <c r="C3633" s="214">
        <v>115901234</v>
      </c>
      <c r="D3633" s="214">
        <v>159986431.76999998</v>
      </c>
      <c r="E3633" s="214">
        <v>110303996.16</v>
      </c>
    </row>
    <row r="3634" spans="2:5">
      <c r="B3634" s="217" t="s">
        <v>3049</v>
      </c>
      <c r="C3634" s="214">
        <v>3942648</v>
      </c>
      <c r="D3634" s="214">
        <v>0</v>
      </c>
      <c r="E3634" s="214">
        <v>0</v>
      </c>
    </row>
    <row r="3635" spans="2:5">
      <c r="B3635" s="218" t="s">
        <v>3050</v>
      </c>
      <c r="C3635" s="214">
        <v>3942648</v>
      </c>
      <c r="D3635" s="214">
        <v>0</v>
      </c>
      <c r="E3635" s="214">
        <v>0</v>
      </c>
    </row>
    <row r="3636" spans="2:5">
      <c r="B3636" s="217" t="s">
        <v>3051</v>
      </c>
      <c r="C3636" s="214">
        <v>3969803</v>
      </c>
      <c r="D3636" s="214">
        <v>169803</v>
      </c>
      <c r="E3636" s="214">
        <v>0</v>
      </c>
    </row>
    <row r="3637" spans="2:5">
      <c r="B3637" s="218" t="s">
        <v>3052</v>
      </c>
      <c r="C3637" s="214">
        <v>3969803</v>
      </c>
      <c r="D3637" s="214">
        <v>169803</v>
      </c>
      <c r="E3637" s="214">
        <v>0</v>
      </c>
    </row>
    <row r="3638" spans="2:5">
      <c r="B3638" s="217" t="s">
        <v>3345</v>
      </c>
      <c r="C3638" s="214">
        <v>0</v>
      </c>
      <c r="D3638" s="214">
        <v>3091768.82</v>
      </c>
      <c r="E3638" s="214">
        <v>0</v>
      </c>
    </row>
    <row r="3639" spans="2:5">
      <c r="B3639" s="218" t="s">
        <v>3344</v>
      </c>
      <c r="C3639" s="214">
        <v>0</v>
      </c>
      <c r="D3639" s="214">
        <v>3091768.82</v>
      </c>
      <c r="E3639" s="214">
        <v>0</v>
      </c>
    </row>
    <row r="3640" spans="2:5">
      <c r="B3640" s="215" t="s">
        <v>283</v>
      </c>
      <c r="C3640" s="216">
        <v>0</v>
      </c>
      <c r="D3640" s="216">
        <v>90000000</v>
      </c>
      <c r="E3640" s="216">
        <v>13733760</v>
      </c>
    </row>
    <row r="3641" spans="2:5">
      <c r="B3641" s="217" t="s">
        <v>571</v>
      </c>
      <c r="C3641" s="214">
        <v>0</v>
      </c>
      <c r="D3641" s="214">
        <v>90000000</v>
      </c>
      <c r="E3641" s="214">
        <v>13733760</v>
      </c>
    </row>
    <row r="3642" spans="2:5">
      <c r="B3642" s="218" t="s">
        <v>917</v>
      </c>
      <c r="C3642" s="214">
        <v>0</v>
      </c>
      <c r="D3642" s="214">
        <v>90000000</v>
      </c>
      <c r="E3642" s="214">
        <v>13733760</v>
      </c>
    </row>
    <row r="3643" spans="2:5">
      <c r="B3643" s="213" t="s">
        <v>576</v>
      </c>
      <c r="C3643" s="214">
        <v>283034350</v>
      </c>
      <c r="D3643" s="214">
        <v>1634629196.74</v>
      </c>
      <c r="E3643" s="214">
        <v>1459927332.8599999</v>
      </c>
    </row>
    <row r="3644" spans="2:5">
      <c r="B3644" s="215" t="s">
        <v>281</v>
      </c>
      <c r="C3644" s="216">
        <v>283034350</v>
      </c>
      <c r="D3644" s="216">
        <v>1277908268.9400001</v>
      </c>
      <c r="E3644" s="216">
        <v>1103960600.4099998</v>
      </c>
    </row>
    <row r="3645" spans="2:5">
      <c r="B3645" s="217" t="s">
        <v>3343</v>
      </c>
      <c r="C3645" s="214">
        <v>0</v>
      </c>
      <c r="D3645" s="214">
        <v>1332377.8899999999</v>
      </c>
      <c r="E3645" s="214">
        <v>0</v>
      </c>
    </row>
    <row r="3646" spans="2:5">
      <c r="B3646" s="218" t="s">
        <v>3342</v>
      </c>
      <c r="C3646" s="214">
        <v>0</v>
      </c>
      <c r="D3646" s="214">
        <v>1332377.8899999999</v>
      </c>
      <c r="E3646" s="214">
        <v>0</v>
      </c>
    </row>
    <row r="3647" spans="2:5">
      <c r="B3647" s="217" t="s">
        <v>3341</v>
      </c>
      <c r="C3647" s="214">
        <v>0</v>
      </c>
      <c r="D3647" s="214">
        <v>1332377.8899999999</v>
      </c>
      <c r="E3647" s="214">
        <v>0</v>
      </c>
    </row>
    <row r="3648" spans="2:5">
      <c r="B3648" s="218" t="s">
        <v>3340</v>
      </c>
      <c r="C3648" s="214">
        <v>0</v>
      </c>
      <c r="D3648" s="214">
        <v>1332377.8899999999</v>
      </c>
      <c r="E3648" s="214">
        <v>0</v>
      </c>
    </row>
    <row r="3649" spans="2:5">
      <c r="B3649" s="217" t="s">
        <v>3852</v>
      </c>
      <c r="C3649" s="214">
        <v>0</v>
      </c>
      <c r="D3649" s="214">
        <v>75940588.459999993</v>
      </c>
      <c r="E3649" s="214">
        <v>75940588.459999993</v>
      </c>
    </row>
    <row r="3650" spans="2:5">
      <c r="B3650" s="218" t="s">
        <v>3659</v>
      </c>
      <c r="C3650" s="214">
        <v>0</v>
      </c>
      <c r="D3650" s="214">
        <v>75940588.459999993</v>
      </c>
      <c r="E3650" s="214">
        <v>75940588.459999993</v>
      </c>
    </row>
    <row r="3651" spans="2:5">
      <c r="B3651" s="217" t="s">
        <v>3339</v>
      </c>
      <c r="C3651" s="214">
        <v>0</v>
      </c>
      <c r="D3651" s="214">
        <v>1332377.8899999999</v>
      </c>
      <c r="E3651" s="214">
        <v>0</v>
      </c>
    </row>
    <row r="3652" spans="2:5">
      <c r="B3652" s="218" t="s">
        <v>3338</v>
      </c>
      <c r="C3652" s="214">
        <v>0</v>
      </c>
      <c r="D3652" s="214">
        <v>1332377.8899999999</v>
      </c>
      <c r="E3652" s="214">
        <v>0</v>
      </c>
    </row>
    <row r="3653" spans="2:5">
      <c r="B3653" s="217" t="s">
        <v>3337</v>
      </c>
      <c r="C3653" s="214">
        <v>0</v>
      </c>
      <c r="D3653" s="214">
        <v>1332377.8899999999</v>
      </c>
      <c r="E3653" s="214">
        <v>0</v>
      </c>
    </row>
    <row r="3654" spans="2:5">
      <c r="B3654" s="218" t="s">
        <v>3336</v>
      </c>
      <c r="C3654" s="214">
        <v>0</v>
      </c>
      <c r="D3654" s="214">
        <v>1332377.8899999999</v>
      </c>
      <c r="E3654" s="214">
        <v>0</v>
      </c>
    </row>
    <row r="3655" spans="2:5">
      <c r="B3655" s="217" t="s">
        <v>577</v>
      </c>
      <c r="C3655" s="214">
        <v>46832035</v>
      </c>
      <c r="D3655" s="214">
        <v>46832035</v>
      </c>
      <c r="E3655" s="214">
        <v>25297330</v>
      </c>
    </row>
    <row r="3656" spans="2:5">
      <c r="B3656" s="218" t="s">
        <v>922</v>
      </c>
      <c r="C3656" s="214">
        <v>46832035</v>
      </c>
      <c r="D3656" s="214">
        <v>46832035</v>
      </c>
      <c r="E3656" s="214">
        <v>25297330</v>
      </c>
    </row>
    <row r="3657" spans="2:5">
      <c r="B3657" s="217" t="s">
        <v>3658</v>
      </c>
      <c r="C3657" s="214">
        <v>0</v>
      </c>
      <c r="D3657" s="214">
        <v>467879664.75999999</v>
      </c>
      <c r="E3657" s="214">
        <v>462879664.75999999</v>
      </c>
    </row>
    <row r="3658" spans="2:5">
      <c r="B3658" s="218" t="s">
        <v>3657</v>
      </c>
      <c r="C3658" s="214">
        <v>0</v>
      </c>
      <c r="D3658" s="214">
        <v>467879664.75999999</v>
      </c>
      <c r="E3658" s="214">
        <v>462879664.75999999</v>
      </c>
    </row>
    <row r="3659" spans="2:5">
      <c r="B3659" s="217" t="s">
        <v>3656</v>
      </c>
      <c r="C3659" s="214">
        <v>0</v>
      </c>
      <c r="D3659" s="214">
        <v>3872178.4</v>
      </c>
      <c r="E3659" s="214">
        <v>0</v>
      </c>
    </row>
    <row r="3660" spans="2:5">
      <c r="B3660" s="218" t="s">
        <v>3655</v>
      </c>
      <c r="C3660" s="214">
        <v>0</v>
      </c>
      <c r="D3660" s="214">
        <v>3872178.4</v>
      </c>
      <c r="E3660" s="214">
        <v>0</v>
      </c>
    </row>
    <row r="3661" spans="2:5">
      <c r="B3661" s="217" t="s">
        <v>578</v>
      </c>
      <c r="C3661" s="214">
        <v>70741</v>
      </c>
      <c r="D3661" s="214">
        <v>70741</v>
      </c>
      <c r="E3661" s="214">
        <v>0</v>
      </c>
    </row>
    <row r="3662" spans="2:5">
      <c r="B3662" s="218" t="s">
        <v>923</v>
      </c>
      <c r="C3662" s="214">
        <v>70741</v>
      </c>
      <c r="D3662" s="214">
        <v>70741</v>
      </c>
      <c r="E3662" s="214">
        <v>0</v>
      </c>
    </row>
    <row r="3663" spans="2:5">
      <c r="B3663" s="217" t="s">
        <v>1826</v>
      </c>
      <c r="C3663" s="214">
        <v>11208701</v>
      </c>
      <c r="D3663" s="214">
        <v>7630646.7000000002</v>
      </c>
      <c r="E3663" s="214">
        <v>6588220.0199999996</v>
      </c>
    </row>
    <row r="3664" spans="2:5">
      <c r="B3664" s="218" t="s">
        <v>1827</v>
      </c>
      <c r="C3664" s="214">
        <v>11208701</v>
      </c>
      <c r="D3664" s="214">
        <v>7630646.7000000002</v>
      </c>
      <c r="E3664" s="214">
        <v>6588220.0199999996</v>
      </c>
    </row>
    <row r="3665" spans="2:5">
      <c r="B3665" s="217" t="s">
        <v>1828</v>
      </c>
      <c r="C3665" s="214">
        <v>4768626</v>
      </c>
      <c r="D3665" s="214">
        <v>1096331.6100000001</v>
      </c>
      <c r="E3665" s="214">
        <v>1096330.6100000001</v>
      </c>
    </row>
    <row r="3666" spans="2:5">
      <c r="B3666" s="218" t="s">
        <v>1829</v>
      </c>
      <c r="C3666" s="214">
        <v>4768626</v>
      </c>
      <c r="D3666" s="214">
        <v>1096331.6100000001</v>
      </c>
      <c r="E3666" s="214">
        <v>1096330.6100000001</v>
      </c>
    </row>
    <row r="3667" spans="2:5">
      <c r="B3667" s="217" t="s">
        <v>3851</v>
      </c>
      <c r="C3667" s="214">
        <v>13545371</v>
      </c>
      <c r="D3667" s="214">
        <v>10000002</v>
      </c>
      <c r="E3667" s="214">
        <v>10000000</v>
      </c>
    </row>
    <row r="3668" spans="2:5">
      <c r="B3668" s="218" t="s">
        <v>3053</v>
      </c>
      <c r="C3668" s="214">
        <v>13545371</v>
      </c>
      <c r="D3668" s="214">
        <v>10000002</v>
      </c>
      <c r="E3668" s="214">
        <v>10000000</v>
      </c>
    </row>
    <row r="3669" spans="2:5">
      <c r="B3669" s="217" t="s">
        <v>1830</v>
      </c>
      <c r="C3669" s="214">
        <v>4768626</v>
      </c>
      <c r="D3669" s="214">
        <v>3027605.84</v>
      </c>
      <c r="E3669" s="214">
        <v>2641350.4300000002</v>
      </c>
    </row>
    <row r="3670" spans="2:5">
      <c r="B3670" s="218" t="s">
        <v>1831</v>
      </c>
      <c r="C3670" s="214">
        <v>4768626</v>
      </c>
      <c r="D3670" s="214">
        <v>3027605.84</v>
      </c>
      <c r="E3670" s="214">
        <v>2641350.4300000002</v>
      </c>
    </row>
    <row r="3671" spans="2:5">
      <c r="B3671" s="217" t="s">
        <v>3850</v>
      </c>
      <c r="C3671" s="214">
        <v>0</v>
      </c>
      <c r="D3671" s="214">
        <v>16587517.560000001</v>
      </c>
      <c r="E3671" s="214">
        <v>9951197.8699999992</v>
      </c>
    </row>
    <row r="3672" spans="2:5">
      <c r="B3672" s="218" t="s">
        <v>3186</v>
      </c>
      <c r="C3672" s="214">
        <v>0</v>
      </c>
      <c r="D3672" s="214">
        <v>16587517.560000001</v>
      </c>
      <c r="E3672" s="214">
        <v>9951197.8699999992</v>
      </c>
    </row>
    <row r="3673" spans="2:5">
      <c r="B3673" s="217" t="s">
        <v>2729</v>
      </c>
      <c r="C3673" s="214">
        <v>4768626</v>
      </c>
      <c r="D3673" s="214">
        <v>2641672.89</v>
      </c>
      <c r="E3673" s="214">
        <v>2641350.42</v>
      </c>
    </row>
    <row r="3674" spans="2:5">
      <c r="B3674" s="218" t="s">
        <v>1832</v>
      </c>
      <c r="C3674" s="214">
        <v>4768626</v>
      </c>
      <c r="D3674" s="214">
        <v>2641672.89</v>
      </c>
      <c r="E3674" s="214">
        <v>2641350.42</v>
      </c>
    </row>
    <row r="3675" spans="2:5">
      <c r="B3675" s="217" t="s">
        <v>3849</v>
      </c>
      <c r="C3675" s="214">
        <v>64364085</v>
      </c>
      <c r="D3675" s="214">
        <v>24319995</v>
      </c>
      <c r="E3675" s="214">
        <v>21555582.550000001</v>
      </c>
    </row>
    <row r="3676" spans="2:5">
      <c r="B3676" s="218" t="s">
        <v>2796</v>
      </c>
      <c r="C3676" s="214">
        <v>64364085</v>
      </c>
      <c r="D3676" s="214">
        <v>24319995</v>
      </c>
      <c r="E3676" s="214">
        <v>21555582.550000001</v>
      </c>
    </row>
    <row r="3677" spans="2:5">
      <c r="B3677" s="217" t="s">
        <v>4240</v>
      </c>
      <c r="C3677" s="214">
        <v>0</v>
      </c>
      <c r="D3677" s="214">
        <v>20500000</v>
      </c>
      <c r="E3677" s="214">
        <v>20464059.219999999</v>
      </c>
    </row>
    <row r="3678" spans="2:5">
      <c r="B3678" s="218" t="s">
        <v>4239</v>
      </c>
      <c r="C3678" s="214">
        <v>0</v>
      </c>
      <c r="D3678" s="214">
        <v>20500000</v>
      </c>
      <c r="E3678" s="214">
        <v>20464059.219999999</v>
      </c>
    </row>
    <row r="3679" spans="2:5">
      <c r="B3679" s="217" t="s">
        <v>1106</v>
      </c>
      <c r="C3679" s="214">
        <v>79847085</v>
      </c>
      <c r="D3679" s="214">
        <v>324258310</v>
      </c>
      <c r="E3679" s="214">
        <v>324258309</v>
      </c>
    </row>
    <row r="3680" spans="2:5">
      <c r="B3680" s="218" t="s">
        <v>1107</v>
      </c>
      <c r="C3680" s="214">
        <v>79847085</v>
      </c>
      <c r="D3680" s="214">
        <v>324258310</v>
      </c>
      <c r="E3680" s="214">
        <v>324258309</v>
      </c>
    </row>
    <row r="3681" spans="2:5">
      <c r="B3681" s="217" t="s">
        <v>3054</v>
      </c>
      <c r="C3681" s="214">
        <v>3668981</v>
      </c>
      <c r="D3681" s="214">
        <v>16283973</v>
      </c>
      <c r="E3681" s="214">
        <v>16283971.310000001</v>
      </c>
    </row>
    <row r="3682" spans="2:5">
      <c r="B3682" s="218" t="s">
        <v>3055</v>
      </c>
      <c r="C3682" s="214">
        <v>3668981</v>
      </c>
      <c r="D3682" s="214">
        <v>16283973</v>
      </c>
      <c r="E3682" s="214">
        <v>16283971.310000001</v>
      </c>
    </row>
    <row r="3683" spans="2:5">
      <c r="B3683" s="217" t="s">
        <v>3654</v>
      </c>
      <c r="C3683" s="214">
        <v>0</v>
      </c>
      <c r="D3683" s="214">
        <v>7232102.0300000003</v>
      </c>
      <c r="E3683" s="214">
        <v>7231916.0300000003</v>
      </c>
    </row>
    <row r="3684" spans="2:5">
      <c r="B3684" s="218" t="s">
        <v>3653</v>
      </c>
      <c r="C3684" s="214">
        <v>0</v>
      </c>
      <c r="D3684" s="214">
        <v>7232102.0300000003</v>
      </c>
      <c r="E3684" s="214">
        <v>7231916.0300000003</v>
      </c>
    </row>
    <row r="3685" spans="2:5">
      <c r="B3685" s="217" t="s">
        <v>3056</v>
      </c>
      <c r="C3685" s="214">
        <v>21215749</v>
      </c>
      <c r="D3685" s="214">
        <v>139381092</v>
      </c>
      <c r="E3685" s="214">
        <v>17106528.600000001</v>
      </c>
    </row>
    <row r="3686" spans="2:5">
      <c r="B3686" s="218" t="s">
        <v>3057</v>
      </c>
      <c r="C3686" s="214">
        <v>21215749</v>
      </c>
      <c r="D3686" s="214">
        <v>139381092</v>
      </c>
      <c r="E3686" s="214">
        <v>17106528.600000001</v>
      </c>
    </row>
    <row r="3687" spans="2:5">
      <c r="B3687" s="217" t="s">
        <v>1108</v>
      </c>
      <c r="C3687" s="214">
        <v>25651770</v>
      </c>
      <c r="D3687" s="214">
        <v>22049203.5</v>
      </c>
      <c r="E3687" s="214">
        <v>22049103.5</v>
      </c>
    </row>
    <row r="3688" spans="2:5">
      <c r="B3688" s="218" t="s">
        <v>1109</v>
      </c>
      <c r="C3688" s="214">
        <v>25651770</v>
      </c>
      <c r="D3688" s="214">
        <v>22049203.5</v>
      </c>
      <c r="E3688" s="214">
        <v>22049103.5</v>
      </c>
    </row>
    <row r="3689" spans="2:5">
      <c r="B3689" s="217" t="s">
        <v>2556</v>
      </c>
      <c r="C3689" s="214">
        <v>2323954</v>
      </c>
      <c r="D3689" s="214">
        <v>5000000</v>
      </c>
      <c r="E3689" s="214">
        <v>0</v>
      </c>
    </row>
    <row r="3690" spans="2:5">
      <c r="B3690" s="218" t="s">
        <v>2557</v>
      </c>
      <c r="C3690" s="214">
        <v>2323954</v>
      </c>
      <c r="D3690" s="214">
        <v>5000000</v>
      </c>
      <c r="E3690" s="214">
        <v>0</v>
      </c>
    </row>
    <row r="3691" spans="2:5">
      <c r="B3691" s="217" t="s">
        <v>3652</v>
      </c>
      <c r="C3691" s="214">
        <v>0</v>
      </c>
      <c r="D3691" s="214">
        <v>51305097.630000003</v>
      </c>
      <c r="E3691" s="214">
        <v>51305097.630000003</v>
      </c>
    </row>
    <row r="3692" spans="2:5">
      <c r="B3692" s="218" t="s">
        <v>3651</v>
      </c>
      <c r="C3692" s="214">
        <v>0</v>
      </c>
      <c r="D3692" s="214">
        <v>51305097.630000003</v>
      </c>
      <c r="E3692" s="214">
        <v>51305097.630000003</v>
      </c>
    </row>
    <row r="3693" spans="2:5">
      <c r="B3693" s="217" t="s">
        <v>4238</v>
      </c>
      <c r="C3693" s="214">
        <v>0</v>
      </c>
      <c r="D3693" s="214">
        <v>26670000</v>
      </c>
      <c r="E3693" s="214">
        <v>26670000</v>
      </c>
    </row>
    <row r="3694" spans="2:5">
      <c r="B3694" s="218" t="s">
        <v>4237</v>
      </c>
      <c r="C3694" s="214">
        <v>0</v>
      </c>
      <c r="D3694" s="214">
        <v>26670000</v>
      </c>
      <c r="E3694" s="214">
        <v>26670000</v>
      </c>
    </row>
    <row r="3695" spans="2:5">
      <c r="B3695" s="215" t="s">
        <v>283</v>
      </c>
      <c r="C3695" s="216">
        <v>0</v>
      </c>
      <c r="D3695" s="216">
        <v>112900000</v>
      </c>
      <c r="E3695" s="216">
        <v>112889249.70999999</v>
      </c>
    </row>
    <row r="3696" spans="2:5">
      <c r="B3696" s="217" t="s">
        <v>3247</v>
      </c>
      <c r="C3696" s="214">
        <v>0</v>
      </c>
      <c r="D3696" s="214">
        <v>112900000</v>
      </c>
      <c r="E3696" s="214">
        <v>112889249.70999999</v>
      </c>
    </row>
    <row r="3697" spans="2:5">
      <c r="B3697" s="218" t="s">
        <v>3246</v>
      </c>
      <c r="C3697" s="214">
        <v>0</v>
      </c>
      <c r="D3697" s="214">
        <v>112900000</v>
      </c>
      <c r="E3697" s="214">
        <v>112889249.70999999</v>
      </c>
    </row>
    <row r="3698" spans="2:5">
      <c r="B3698" s="215" t="s">
        <v>298</v>
      </c>
      <c r="C3698" s="216">
        <v>0</v>
      </c>
      <c r="D3698" s="216">
        <v>243820927.80000001</v>
      </c>
      <c r="E3698" s="216">
        <v>243077482.74000001</v>
      </c>
    </row>
    <row r="3699" spans="2:5">
      <c r="B3699" s="217" t="s">
        <v>3658</v>
      </c>
      <c r="C3699" s="214">
        <v>0</v>
      </c>
      <c r="D3699" s="214">
        <v>243820927.80000001</v>
      </c>
      <c r="E3699" s="214">
        <v>243077482.74000001</v>
      </c>
    </row>
    <row r="3700" spans="2:5">
      <c r="B3700" s="218" t="s">
        <v>3657</v>
      </c>
      <c r="C3700" s="214">
        <v>0</v>
      </c>
      <c r="D3700" s="214">
        <v>243820927.80000001</v>
      </c>
      <c r="E3700" s="214">
        <v>243077482.74000001</v>
      </c>
    </row>
    <row r="3701" spans="2:5">
      <c r="B3701" s="213" t="s">
        <v>296</v>
      </c>
      <c r="C3701" s="214">
        <v>32680162768</v>
      </c>
      <c r="D3701" s="214">
        <v>31021661641.180016</v>
      </c>
      <c r="E3701" s="214">
        <v>20353921606.849991</v>
      </c>
    </row>
    <row r="3702" spans="2:5">
      <c r="B3702" s="215" t="s">
        <v>281</v>
      </c>
      <c r="C3702" s="216">
        <v>19509391672</v>
      </c>
      <c r="D3702" s="216">
        <v>21092750265.030014</v>
      </c>
      <c r="E3702" s="216">
        <v>14191175463.859989</v>
      </c>
    </row>
    <row r="3703" spans="2:5">
      <c r="B3703" s="217" t="s">
        <v>3848</v>
      </c>
      <c r="C3703" s="214">
        <v>16772660</v>
      </c>
      <c r="D3703" s="214">
        <v>6000001.7199999997</v>
      </c>
      <c r="E3703" s="214">
        <v>0</v>
      </c>
    </row>
    <row r="3704" spans="2:5">
      <c r="B3704" s="218" t="s">
        <v>1379</v>
      </c>
      <c r="C3704" s="214">
        <v>12087770</v>
      </c>
      <c r="D3704" s="214">
        <v>6000000.7199999997</v>
      </c>
      <c r="E3704" s="214">
        <v>0</v>
      </c>
    </row>
    <row r="3705" spans="2:5">
      <c r="B3705" s="218" t="s">
        <v>2392</v>
      </c>
      <c r="C3705" s="214">
        <v>4684890</v>
      </c>
      <c r="D3705" s="214">
        <v>1</v>
      </c>
      <c r="E3705" s="214">
        <v>0</v>
      </c>
    </row>
    <row r="3706" spans="2:5">
      <c r="B3706" s="217" t="s">
        <v>3847</v>
      </c>
      <c r="C3706" s="214">
        <v>97001045</v>
      </c>
      <c r="D3706" s="214">
        <v>2670000</v>
      </c>
      <c r="E3706" s="214">
        <v>2665811.65</v>
      </c>
    </row>
    <row r="3707" spans="2:5">
      <c r="B3707" s="218" t="s">
        <v>2806</v>
      </c>
      <c r="C3707" s="214">
        <v>97001045</v>
      </c>
      <c r="D3707" s="214">
        <v>0</v>
      </c>
      <c r="E3707" s="214">
        <v>0</v>
      </c>
    </row>
    <row r="3708" spans="2:5">
      <c r="B3708" s="218" t="s">
        <v>4236</v>
      </c>
      <c r="C3708" s="214">
        <v>0</v>
      </c>
      <c r="D3708" s="214">
        <v>2670000</v>
      </c>
      <c r="E3708" s="214">
        <v>2665811.65</v>
      </c>
    </row>
    <row r="3709" spans="2:5">
      <c r="B3709" s="217" t="s">
        <v>3846</v>
      </c>
      <c r="C3709" s="214">
        <v>0</v>
      </c>
      <c r="D3709" s="214">
        <v>48540344.420000002</v>
      </c>
      <c r="E3709" s="214">
        <v>0</v>
      </c>
    </row>
    <row r="3710" spans="2:5">
      <c r="B3710" s="218" t="s">
        <v>3650</v>
      </c>
      <c r="C3710" s="214">
        <v>0</v>
      </c>
      <c r="D3710" s="214">
        <v>48540344.420000002</v>
      </c>
      <c r="E3710" s="214">
        <v>0</v>
      </c>
    </row>
    <row r="3711" spans="2:5">
      <c r="B3711" s="217" t="s">
        <v>4181</v>
      </c>
      <c r="C3711" s="214">
        <v>0</v>
      </c>
      <c r="D3711" s="214">
        <v>22751347.009999998</v>
      </c>
      <c r="E3711" s="214">
        <v>0</v>
      </c>
    </row>
    <row r="3712" spans="2:5">
      <c r="B3712" s="218" t="s">
        <v>4180</v>
      </c>
      <c r="C3712" s="214">
        <v>0</v>
      </c>
      <c r="D3712" s="214">
        <v>22751347.009999998</v>
      </c>
      <c r="E3712" s="214">
        <v>0</v>
      </c>
    </row>
    <row r="3713" spans="2:5">
      <c r="B3713" s="217" t="s">
        <v>2730</v>
      </c>
      <c r="C3713" s="214">
        <v>727894513</v>
      </c>
      <c r="D3713" s="214">
        <v>2407748339.5999999</v>
      </c>
      <c r="E3713" s="214">
        <v>1708064803.29</v>
      </c>
    </row>
    <row r="3714" spans="2:5">
      <c r="B3714" s="218" t="s">
        <v>924</v>
      </c>
      <c r="C3714" s="214">
        <v>727894513</v>
      </c>
      <c r="D3714" s="214">
        <v>2407748339.5999999</v>
      </c>
      <c r="E3714" s="214">
        <v>1708064803.29</v>
      </c>
    </row>
    <row r="3715" spans="2:5">
      <c r="B3715" s="217" t="s">
        <v>3845</v>
      </c>
      <c r="C3715" s="214">
        <v>0</v>
      </c>
      <c r="D3715" s="214">
        <v>4722667</v>
      </c>
      <c r="E3715" s="214">
        <v>4722666.55</v>
      </c>
    </row>
    <row r="3716" spans="2:5">
      <c r="B3716" s="218" t="s">
        <v>3631</v>
      </c>
      <c r="C3716" s="214">
        <v>0</v>
      </c>
      <c r="D3716" s="214">
        <v>4722667</v>
      </c>
      <c r="E3716" s="214">
        <v>4722666.55</v>
      </c>
    </row>
    <row r="3717" spans="2:5">
      <c r="B3717" s="217" t="s">
        <v>3844</v>
      </c>
      <c r="C3717" s="214">
        <v>17444853</v>
      </c>
      <c r="D3717" s="214">
        <v>11611838.550000001</v>
      </c>
      <c r="E3717" s="214">
        <v>2591626.14</v>
      </c>
    </row>
    <row r="3718" spans="2:5">
      <c r="B3718" s="218" t="s">
        <v>1380</v>
      </c>
      <c r="C3718" s="214">
        <v>10833015</v>
      </c>
      <c r="D3718" s="214">
        <v>5000000.55</v>
      </c>
      <c r="E3718" s="214">
        <v>0</v>
      </c>
    </row>
    <row r="3719" spans="2:5">
      <c r="B3719" s="218" t="s">
        <v>2393</v>
      </c>
      <c r="C3719" s="214">
        <v>6611838</v>
      </c>
      <c r="D3719" s="214">
        <v>6611838</v>
      </c>
      <c r="E3719" s="214">
        <v>2591626.14</v>
      </c>
    </row>
    <row r="3720" spans="2:5">
      <c r="B3720" s="217" t="s">
        <v>579</v>
      </c>
      <c r="C3720" s="214">
        <v>82000000</v>
      </c>
      <c r="D3720" s="214">
        <v>82000000</v>
      </c>
      <c r="E3720" s="214">
        <v>36115140.469999999</v>
      </c>
    </row>
    <row r="3721" spans="2:5">
      <c r="B3721" s="218" t="s">
        <v>925</v>
      </c>
      <c r="C3721" s="214">
        <v>82000000</v>
      </c>
      <c r="D3721" s="214">
        <v>82000000</v>
      </c>
      <c r="E3721" s="214">
        <v>36115140.469999999</v>
      </c>
    </row>
    <row r="3722" spans="2:5">
      <c r="B3722" s="217" t="s">
        <v>3767</v>
      </c>
      <c r="C3722" s="214">
        <v>5702897166</v>
      </c>
      <c r="D3722" s="214">
        <v>3185050455.1500001</v>
      </c>
      <c r="E3722" s="214">
        <v>1829349281.8399999</v>
      </c>
    </row>
    <row r="3723" spans="2:5">
      <c r="B3723" s="218" t="s">
        <v>1110</v>
      </c>
      <c r="C3723" s="214">
        <v>5702897166</v>
      </c>
      <c r="D3723" s="214">
        <v>3185050455.1500001</v>
      </c>
      <c r="E3723" s="214">
        <v>1829349281.8399999</v>
      </c>
    </row>
    <row r="3724" spans="2:5">
      <c r="B3724" s="217" t="s">
        <v>3843</v>
      </c>
      <c r="C3724" s="214">
        <v>10833015</v>
      </c>
      <c r="D3724" s="214">
        <v>4308874.4399999995</v>
      </c>
      <c r="E3724" s="214">
        <v>0</v>
      </c>
    </row>
    <row r="3725" spans="2:5">
      <c r="B3725" s="218" t="s">
        <v>1381</v>
      </c>
      <c r="C3725" s="214">
        <v>10833015</v>
      </c>
      <c r="D3725" s="214">
        <v>3000000.55</v>
      </c>
      <c r="E3725" s="214">
        <v>0</v>
      </c>
    </row>
    <row r="3726" spans="2:5">
      <c r="B3726" s="218" t="s">
        <v>3335</v>
      </c>
      <c r="C3726" s="214">
        <v>0</v>
      </c>
      <c r="D3726" s="214">
        <v>1308873.8899999999</v>
      </c>
      <c r="E3726" s="214">
        <v>0</v>
      </c>
    </row>
    <row r="3727" spans="2:5">
      <c r="B3727" s="217" t="s">
        <v>3842</v>
      </c>
      <c r="C3727" s="214">
        <v>300000000</v>
      </c>
      <c r="D3727" s="214">
        <v>150000000</v>
      </c>
      <c r="E3727" s="214">
        <v>0</v>
      </c>
    </row>
    <row r="3728" spans="2:5">
      <c r="B3728" s="218" t="s">
        <v>3058</v>
      </c>
      <c r="C3728" s="214">
        <v>300000000</v>
      </c>
      <c r="D3728" s="214">
        <v>150000000</v>
      </c>
      <c r="E3728" s="214">
        <v>0</v>
      </c>
    </row>
    <row r="3729" spans="2:5">
      <c r="B3729" s="217" t="s">
        <v>580</v>
      </c>
      <c r="C3729" s="214">
        <v>222845527</v>
      </c>
      <c r="D3729" s="214">
        <v>2985845527</v>
      </c>
      <c r="E3729" s="214">
        <v>1804583807.9000001</v>
      </c>
    </row>
    <row r="3730" spans="2:5">
      <c r="B3730" s="218" t="s">
        <v>927</v>
      </c>
      <c r="C3730" s="214">
        <v>222845527</v>
      </c>
      <c r="D3730" s="214">
        <v>2985845527</v>
      </c>
      <c r="E3730" s="214">
        <v>1804583807.9000001</v>
      </c>
    </row>
    <row r="3731" spans="2:5">
      <c r="B3731" s="217" t="s">
        <v>3841</v>
      </c>
      <c r="C3731" s="214">
        <v>4510977</v>
      </c>
      <c r="D3731" s="214">
        <v>7005176.1600000001</v>
      </c>
      <c r="E3731" s="214">
        <v>1848528.31</v>
      </c>
    </row>
    <row r="3732" spans="2:5">
      <c r="B3732" s="218" t="s">
        <v>1382</v>
      </c>
      <c r="C3732" s="214">
        <v>4510977</v>
      </c>
      <c r="D3732" s="214">
        <v>3947104.93</v>
      </c>
      <c r="E3732" s="214">
        <v>1848528.31</v>
      </c>
    </row>
    <row r="3733" spans="2:5">
      <c r="B3733" s="218" t="s">
        <v>3334</v>
      </c>
      <c r="C3733" s="214">
        <v>0</v>
      </c>
      <c r="D3733" s="214">
        <v>3058071.23</v>
      </c>
      <c r="E3733" s="214">
        <v>0</v>
      </c>
    </row>
    <row r="3734" spans="2:5">
      <c r="B3734" s="217" t="s">
        <v>581</v>
      </c>
      <c r="C3734" s="214">
        <v>1575154473</v>
      </c>
      <c r="D3734" s="214">
        <v>592154473</v>
      </c>
      <c r="E3734" s="214">
        <v>195761109.51999998</v>
      </c>
    </row>
    <row r="3735" spans="2:5">
      <c r="B3735" s="218" t="s">
        <v>928</v>
      </c>
      <c r="C3735" s="214">
        <v>1575154473</v>
      </c>
      <c r="D3735" s="214">
        <v>592154473</v>
      </c>
      <c r="E3735" s="214">
        <v>195761109.51999998</v>
      </c>
    </row>
    <row r="3736" spans="2:5">
      <c r="B3736" s="217" t="s">
        <v>3840</v>
      </c>
      <c r="C3736" s="214">
        <v>10833015</v>
      </c>
      <c r="D3736" s="214">
        <v>1</v>
      </c>
      <c r="E3736" s="214">
        <v>0</v>
      </c>
    </row>
    <row r="3737" spans="2:5">
      <c r="B3737" s="218" t="s">
        <v>1383</v>
      </c>
      <c r="C3737" s="214">
        <v>10833015</v>
      </c>
      <c r="D3737" s="214">
        <v>1</v>
      </c>
      <c r="E3737" s="214">
        <v>0</v>
      </c>
    </row>
    <row r="3738" spans="2:5">
      <c r="B3738" s="217" t="s">
        <v>2731</v>
      </c>
      <c r="C3738" s="214">
        <v>150000000</v>
      </c>
      <c r="D3738" s="214">
        <v>206799999.99999997</v>
      </c>
      <c r="E3738" s="214">
        <v>63533582.670000002</v>
      </c>
    </row>
    <row r="3739" spans="2:5">
      <c r="B3739" s="218" t="s">
        <v>929</v>
      </c>
      <c r="C3739" s="214">
        <v>150000000</v>
      </c>
      <c r="D3739" s="214">
        <v>206799999.99999997</v>
      </c>
      <c r="E3739" s="214">
        <v>63533582.670000002</v>
      </c>
    </row>
    <row r="3740" spans="2:5">
      <c r="B3740" s="217" t="s">
        <v>3765</v>
      </c>
      <c r="C3740" s="214">
        <v>0</v>
      </c>
      <c r="D3740" s="214">
        <v>26755507</v>
      </c>
      <c r="E3740" s="214">
        <v>26755506.609999999</v>
      </c>
    </row>
    <row r="3741" spans="2:5">
      <c r="B3741" s="218" t="s">
        <v>3201</v>
      </c>
      <c r="C3741" s="214">
        <v>0</v>
      </c>
      <c r="D3741" s="214">
        <v>26755507</v>
      </c>
      <c r="E3741" s="214">
        <v>26755506.609999999</v>
      </c>
    </row>
    <row r="3742" spans="2:5">
      <c r="B3742" s="217" t="s">
        <v>3839</v>
      </c>
      <c r="C3742" s="214">
        <v>10833015</v>
      </c>
      <c r="D3742" s="214">
        <v>8536959.7799999993</v>
      </c>
      <c r="E3742" s="214">
        <v>0</v>
      </c>
    </row>
    <row r="3743" spans="2:5">
      <c r="B3743" s="218" t="s">
        <v>1384</v>
      </c>
      <c r="C3743" s="214">
        <v>10833015</v>
      </c>
      <c r="D3743" s="214">
        <v>5478888.5499999998</v>
      </c>
      <c r="E3743" s="214">
        <v>0</v>
      </c>
    </row>
    <row r="3744" spans="2:5">
      <c r="B3744" s="218" t="s">
        <v>3333</v>
      </c>
      <c r="C3744" s="214">
        <v>0</v>
      </c>
      <c r="D3744" s="214">
        <v>3058071.23</v>
      </c>
      <c r="E3744" s="214">
        <v>0</v>
      </c>
    </row>
    <row r="3745" spans="2:5">
      <c r="B3745" s="217" t="s">
        <v>980</v>
      </c>
      <c r="C3745" s="214">
        <v>12633085</v>
      </c>
      <c r="D3745" s="214">
        <v>0</v>
      </c>
      <c r="E3745" s="214">
        <v>0</v>
      </c>
    </row>
    <row r="3746" spans="2:5">
      <c r="B3746" s="218" t="s">
        <v>981</v>
      </c>
      <c r="C3746" s="214">
        <v>12633085</v>
      </c>
      <c r="D3746" s="214">
        <v>0</v>
      </c>
      <c r="E3746" s="214">
        <v>0</v>
      </c>
    </row>
    <row r="3747" spans="2:5">
      <c r="B3747" s="217" t="s">
        <v>3838</v>
      </c>
      <c r="C3747" s="214">
        <v>6437925</v>
      </c>
      <c r="D3747" s="214">
        <v>5633184.5300000003</v>
      </c>
      <c r="E3747" s="214">
        <v>3064174.06</v>
      </c>
    </row>
    <row r="3748" spans="2:5">
      <c r="B3748" s="218" t="s">
        <v>1385</v>
      </c>
      <c r="C3748" s="214">
        <v>6437925</v>
      </c>
      <c r="D3748" s="214">
        <v>5633184.5300000003</v>
      </c>
      <c r="E3748" s="214">
        <v>3064174.06</v>
      </c>
    </row>
    <row r="3749" spans="2:5">
      <c r="B3749" s="217" t="s">
        <v>3837</v>
      </c>
      <c r="C3749" s="214">
        <v>3354826</v>
      </c>
      <c r="D3749" s="214">
        <v>27529159.969999999</v>
      </c>
      <c r="E3749" s="214">
        <v>27529159.609999999</v>
      </c>
    </row>
    <row r="3750" spans="2:5">
      <c r="B3750" s="218" t="s">
        <v>930</v>
      </c>
      <c r="C3750" s="214">
        <v>3354826</v>
      </c>
      <c r="D3750" s="214">
        <v>27529159.969999999</v>
      </c>
      <c r="E3750" s="214">
        <v>27529159.609999999</v>
      </c>
    </row>
    <row r="3751" spans="2:5">
      <c r="B3751" s="217" t="s">
        <v>2732</v>
      </c>
      <c r="C3751" s="214">
        <v>3485185</v>
      </c>
      <c r="D3751" s="214">
        <v>3485185</v>
      </c>
      <c r="E3751" s="214">
        <v>1590121.19</v>
      </c>
    </row>
    <row r="3752" spans="2:5">
      <c r="B3752" s="218" t="s">
        <v>1057</v>
      </c>
      <c r="C3752" s="214">
        <v>3485185</v>
      </c>
      <c r="D3752" s="214">
        <v>3485185</v>
      </c>
      <c r="E3752" s="214">
        <v>1590121.19</v>
      </c>
    </row>
    <row r="3753" spans="2:5">
      <c r="B3753" s="217" t="s">
        <v>3764</v>
      </c>
      <c r="C3753" s="214">
        <v>0</v>
      </c>
      <c r="D3753" s="214">
        <v>1185247138</v>
      </c>
      <c r="E3753" s="214">
        <v>1179309301.9299998</v>
      </c>
    </row>
    <row r="3754" spans="2:5">
      <c r="B3754" s="218" t="s">
        <v>3200</v>
      </c>
      <c r="C3754" s="214">
        <v>0</v>
      </c>
      <c r="D3754" s="214">
        <v>1185247138</v>
      </c>
      <c r="E3754" s="214">
        <v>1179309301.9299998</v>
      </c>
    </row>
    <row r="3755" spans="2:5">
      <c r="B3755" s="217" t="s">
        <v>3836</v>
      </c>
      <c r="C3755" s="214">
        <v>0</v>
      </c>
      <c r="D3755" s="214">
        <v>795700</v>
      </c>
      <c r="E3755" s="214">
        <v>0</v>
      </c>
    </row>
    <row r="3756" spans="2:5">
      <c r="B3756" s="218" t="s">
        <v>3199</v>
      </c>
      <c r="C3756" s="214">
        <v>0</v>
      </c>
      <c r="D3756" s="214">
        <v>795700</v>
      </c>
      <c r="E3756" s="214">
        <v>0</v>
      </c>
    </row>
    <row r="3757" spans="2:5">
      <c r="B3757" s="217" t="s">
        <v>3835</v>
      </c>
      <c r="C3757" s="214">
        <v>10833015</v>
      </c>
      <c r="D3757" s="214">
        <v>4478888.55</v>
      </c>
      <c r="E3757" s="214">
        <v>0</v>
      </c>
    </row>
    <row r="3758" spans="2:5">
      <c r="B3758" s="218" t="s">
        <v>1386</v>
      </c>
      <c r="C3758" s="214">
        <v>10833015</v>
      </c>
      <c r="D3758" s="214">
        <v>4478888.55</v>
      </c>
      <c r="E3758" s="214">
        <v>0</v>
      </c>
    </row>
    <row r="3759" spans="2:5">
      <c r="B3759" s="217" t="s">
        <v>582</v>
      </c>
      <c r="C3759" s="214">
        <v>17601543</v>
      </c>
      <c r="D3759" s="214">
        <v>14958104</v>
      </c>
      <c r="E3759" s="214">
        <v>8424682.2799999993</v>
      </c>
    </row>
    <row r="3760" spans="2:5">
      <c r="B3760" s="218" t="s">
        <v>931</v>
      </c>
      <c r="C3760" s="214">
        <v>17601543</v>
      </c>
      <c r="D3760" s="214">
        <v>14958104</v>
      </c>
      <c r="E3760" s="214">
        <v>8424682.2799999993</v>
      </c>
    </row>
    <row r="3761" spans="2:5">
      <c r="B3761" s="217" t="s">
        <v>3834</v>
      </c>
      <c r="C3761" s="214">
        <v>0</v>
      </c>
      <c r="D3761" s="214">
        <v>1059000</v>
      </c>
      <c r="E3761" s="214">
        <v>0</v>
      </c>
    </row>
    <row r="3762" spans="2:5">
      <c r="B3762" s="218" t="s">
        <v>3198</v>
      </c>
      <c r="C3762" s="214">
        <v>0</v>
      </c>
      <c r="D3762" s="214">
        <v>1059000</v>
      </c>
      <c r="E3762" s="214">
        <v>0</v>
      </c>
    </row>
    <row r="3763" spans="2:5">
      <c r="B3763" s="217" t="s">
        <v>3833</v>
      </c>
      <c r="C3763" s="214">
        <v>0</v>
      </c>
      <c r="D3763" s="214">
        <v>3417160</v>
      </c>
      <c r="E3763" s="214">
        <v>3417160</v>
      </c>
    </row>
    <row r="3764" spans="2:5">
      <c r="B3764" s="218" t="s">
        <v>3630</v>
      </c>
      <c r="C3764" s="214">
        <v>0</v>
      </c>
      <c r="D3764" s="214">
        <v>3417160</v>
      </c>
      <c r="E3764" s="214">
        <v>3417160</v>
      </c>
    </row>
    <row r="3765" spans="2:5">
      <c r="B3765" s="217" t="s">
        <v>583</v>
      </c>
      <c r="C3765" s="214">
        <v>1881566726</v>
      </c>
      <c r="D3765" s="214">
        <v>1332266566.28</v>
      </c>
      <c r="E3765" s="214">
        <v>1271370863.1900001</v>
      </c>
    </row>
    <row r="3766" spans="2:5">
      <c r="B3766" s="218" t="s">
        <v>932</v>
      </c>
      <c r="C3766" s="214">
        <v>11406726</v>
      </c>
      <c r="D3766" s="214">
        <v>106110202</v>
      </c>
      <c r="E3766" s="214">
        <v>106110200.62</v>
      </c>
    </row>
    <row r="3767" spans="2:5">
      <c r="B3767" s="218" t="s">
        <v>3059</v>
      </c>
      <c r="C3767" s="214">
        <v>1870160000</v>
      </c>
      <c r="D3767" s="214">
        <v>1226156364.28</v>
      </c>
      <c r="E3767" s="214">
        <v>1165260662.5699999</v>
      </c>
    </row>
    <row r="3768" spans="2:5">
      <c r="B3768" s="217" t="s">
        <v>3832</v>
      </c>
      <c r="C3768" s="214">
        <v>57840000</v>
      </c>
      <c r="D3768" s="214">
        <v>82840000</v>
      </c>
      <c r="E3768" s="214">
        <v>0</v>
      </c>
    </row>
    <row r="3769" spans="2:5">
      <c r="B3769" s="218" t="s">
        <v>3059</v>
      </c>
      <c r="C3769" s="214">
        <v>57840000</v>
      </c>
      <c r="D3769" s="214">
        <v>82840000</v>
      </c>
      <c r="E3769" s="214">
        <v>0</v>
      </c>
    </row>
    <row r="3770" spans="2:5">
      <c r="B3770" s="217" t="s">
        <v>3831</v>
      </c>
      <c r="C3770" s="214">
        <v>0</v>
      </c>
      <c r="D3770" s="214">
        <v>194547</v>
      </c>
      <c r="E3770" s="214">
        <v>194547</v>
      </c>
    </row>
    <row r="3771" spans="2:5">
      <c r="B3771" s="218" t="s">
        <v>3245</v>
      </c>
      <c r="C3771" s="214">
        <v>0</v>
      </c>
      <c r="D3771" s="214">
        <v>194547</v>
      </c>
      <c r="E3771" s="214">
        <v>194547</v>
      </c>
    </row>
    <row r="3772" spans="2:5">
      <c r="B3772" s="217" t="s">
        <v>2733</v>
      </c>
      <c r="C3772" s="214">
        <v>6437925</v>
      </c>
      <c r="D3772" s="214">
        <v>5633184.5300000003</v>
      </c>
      <c r="E3772" s="214">
        <v>3131019.69</v>
      </c>
    </row>
    <row r="3773" spans="2:5">
      <c r="B3773" s="218" t="s">
        <v>1387</v>
      </c>
      <c r="C3773" s="214">
        <v>6437925</v>
      </c>
      <c r="D3773" s="214">
        <v>5633184.5300000003</v>
      </c>
      <c r="E3773" s="214">
        <v>3131019.69</v>
      </c>
    </row>
    <row r="3774" spans="2:5">
      <c r="B3774" s="217" t="s">
        <v>3830</v>
      </c>
      <c r="C3774" s="214">
        <v>0</v>
      </c>
      <c r="D3774" s="214">
        <v>319083041</v>
      </c>
      <c r="E3774" s="214">
        <v>319083041</v>
      </c>
    </row>
    <row r="3775" spans="2:5">
      <c r="B3775" s="218" t="s">
        <v>3749</v>
      </c>
      <c r="C3775" s="214">
        <v>0</v>
      </c>
      <c r="D3775" s="214">
        <v>319083041</v>
      </c>
      <c r="E3775" s="214">
        <v>319083041</v>
      </c>
    </row>
    <row r="3776" spans="2:5">
      <c r="B3776" s="217" t="s">
        <v>1388</v>
      </c>
      <c r="C3776" s="214">
        <v>6437925</v>
      </c>
      <c r="D3776" s="214">
        <v>4033184.53</v>
      </c>
      <c r="E3776" s="214">
        <v>0</v>
      </c>
    </row>
    <row r="3777" spans="2:5">
      <c r="B3777" s="218" t="s">
        <v>1389</v>
      </c>
      <c r="C3777" s="214">
        <v>6437925</v>
      </c>
      <c r="D3777" s="214">
        <v>4033184.53</v>
      </c>
      <c r="E3777" s="214">
        <v>0</v>
      </c>
    </row>
    <row r="3778" spans="2:5">
      <c r="B3778" s="217" t="s">
        <v>3829</v>
      </c>
      <c r="C3778" s="214">
        <v>10833015</v>
      </c>
      <c r="D3778" s="214">
        <v>9478888.5500000007</v>
      </c>
      <c r="E3778" s="214">
        <v>6958194.04</v>
      </c>
    </row>
    <row r="3779" spans="2:5">
      <c r="B3779" s="218" t="s">
        <v>1390</v>
      </c>
      <c r="C3779" s="214">
        <v>10833015</v>
      </c>
      <c r="D3779" s="214">
        <v>9478888.5500000007</v>
      </c>
      <c r="E3779" s="214">
        <v>6958194.04</v>
      </c>
    </row>
    <row r="3780" spans="2:5">
      <c r="B3780" s="217" t="s">
        <v>3828</v>
      </c>
      <c r="C3780" s="214">
        <v>0</v>
      </c>
      <c r="D3780" s="214">
        <v>2233000</v>
      </c>
      <c r="E3780" s="214">
        <v>0</v>
      </c>
    </row>
    <row r="3781" spans="2:5">
      <c r="B3781" s="218" t="s">
        <v>3197</v>
      </c>
      <c r="C3781" s="214">
        <v>0</v>
      </c>
      <c r="D3781" s="214">
        <v>2233000</v>
      </c>
      <c r="E3781" s="214">
        <v>0</v>
      </c>
    </row>
    <row r="3782" spans="2:5">
      <c r="B3782" s="217" t="s">
        <v>3827</v>
      </c>
      <c r="C3782" s="214">
        <v>0</v>
      </c>
      <c r="D3782" s="214">
        <v>21588162.75</v>
      </c>
      <c r="E3782" s="214">
        <v>21588162.739999998</v>
      </c>
    </row>
    <row r="3783" spans="2:5">
      <c r="B3783" s="218" t="s">
        <v>3619</v>
      </c>
      <c r="C3783" s="214">
        <v>0</v>
      </c>
      <c r="D3783" s="214">
        <v>21588162.75</v>
      </c>
      <c r="E3783" s="214">
        <v>21588162.739999998</v>
      </c>
    </row>
    <row r="3784" spans="2:5">
      <c r="B3784" s="217" t="s">
        <v>584</v>
      </c>
      <c r="C3784" s="214">
        <v>18241063</v>
      </c>
      <c r="D3784" s="214">
        <v>64773684.859999999</v>
      </c>
      <c r="E3784" s="214">
        <v>36560556.009999998</v>
      </c>
    </row>
    <row r="3785" spans="2:5">
      <c r="B3785" s="218" t="s">
        <v>933</v>
      </c>
      <c r="C3785" s="214">
        <v>18241063</v>
      </c>
      <c r="D3785" s="214">
        <v>64773684.859999999</v>
      </c>
      <c r="E3785" s="214">
        <v>36560556.009999998</v>
      </c>
    </row>
    <row r="3786" spans="2:5">
      <c r="B3786" s="217" t="s">
        <v>3826</v>
      </c>
      <c r="C3786" s="214">
        <v>6437925</v>
      </c>
      <c r="D3786" s="214">
        <v>5633184.5300000003</v>
      </c>
      <c r="E3786" s="214">
        <v>2845365.73</v>
      </c>
    </row>
    <row r="3787" spans="2:5">
      <c r="B3787" s="218" t="s">
        <v>1391</v>
      </c>
      <c r="C3787" s="214">
        <v>6437925</v>
      </c>
      <c r="D3787" s="214">
        <v>5633184.5300000003</v>
      </c>
      <c r="E3787" s="214">
        <v>2845365.73</v>
      </c>
    </row>
    <row r="3788" spans="2:5">
      <c r="B3788" s="217" t="s">
        <v>4306</v>
      </c>
      <c r="C3788" s="214">
        <v>11418688</v>
      </c>
      <c r="D3788" s="214">
        <v>11418688</v>
      </c>
      <c r="E3788" s="214">
        <v>9406956.0199999996</v>
      </c>
    </row>
    <row r="3789" spans="2:5">
      <c r="B3789" s="218" t="s">
        <v>4207</v>
      </c>
      <c r="C3789" s="214">
        <v>11418688</v>
      </c>
      <c r="D3789" s="214">
        <v>11418688</v>
      </c>
      <c r="E3789" s="214">
        <v>9406956.0199999996</v>
      </c>
    </row>
    <row r="3790" spans="2:5">
      <c r="B3790" s="217" t="s">
        <v>4235</v>
      </c>
      <c r="C3790" s="214">
        <v>0</v>
      </c>
      <c r="D3790" s="214">
        <v>37000000</v>
      </c>
      <c r="E3790" s="214">
        <v>37000000</v>
      </c>
    </row>
    <row r="3791" spans="2:5">
      <c r="B3791" s="218" t="s">
        <v>4234</v>
      </c>
      <c r="C3791" s="214">
        <v>0</v>
      </c>
      <c r="D3791" s="214">
        <v>15000000</v>
      </c>
      <c r="E3791" s="214">
        <v>15000000</v>
      </c>
    </row>
    <row r="3792" spans="2:5">
      <c r="B3792" s="218" t="s">
        <v>4233</v>
      </c>
      <c r="C3792" s="214">
        <v>0</v>
      </c>
      <c r="D3792" s="214">
        <v>22000000</v>
      </c>
      <c r="E3792" s="214">
        <v>22000000</v>
      </c>
    </row>
    <row r="3793" spans="2:5">
      <c r="B3793" s="217" t="s">
        <v>2734</v>
      </c>
      <c r="C3793" s="214">
        <v>22462683</v>
      </c>
      <c r="D3793" s="214">
        <v>7263623.6600000001</v>
      </c>
      <c r="E3793" s="214">
        <v>1127173.32</v>
      </c>
    </row>
    <row r="3794" spans="2:5">
      <c r="B3794" s="218" t="s">
        <v>982</v>
      </c>
      <c r="C3794" s="214">
        <v>22462683</v>
      </c>
      <c r="D3794" s="214">
        <v>7263623.6600000001</v>
      </c>
      <c r="E3794" s="214">
        <v>1127173.32</v>
      </c>
    </row>
    <row r="3795" spans="2:5">
      <c r="B3795" s="217" t="s">
        <v>1392</v>
      </c>
      <c r="C3795" s="214">
        <v>6437925</v>
      </c>
      <c r="D3795" s="214">
        <v>5633184.5300000003</v>
      </c>
      <c r="E3795" s="214">
        <v>3010255.8</v>
      </c>
    </row>
    <row r="3796" spans="2:5">
      <c r="B3796" s="218" t="s">
        <v>1393</v>
      </c>
      <c r="C3796" s="214">
        <v>6437925</v>
      </c>
      <c r="D3796" s="214">
        <v>5633184.5300000003</v>
      </c>
      <c r="E3796" s="214">
        <v>3010255.8</v>
      </c>
    </row>
    <row r="3797" spans="2:5">
      <c r="B3797" s="217" t="s">
        <v>3825</v>
      </c>
      <c r="C3797" s="214">
        <v>0</v>
      </c>
      <c r="D3797" s="214">
        <v>3120000</v>
      </c>
      <c r="E3797" s="214">
        <v>0</v>
      </c>
    </row>
    <row r="3798" spans="2:5">
      <c r="B3798" s="218" t="s">
        <v>3196</v>
      </c>
      <c r="C3798" s="214">
        <v>0</v>
      </c>
      <c r="D3798" s="214">
        <v>3120000</v>
      </c>
      <c r="E3798" s="214">
        <v>0</v>
      </c>
    </row>
    <row r="3799" spans="2:5">
      <c r="B3799" s="217" t="s">
        <v>3824</v>
      </c>
      <c r="C3799" s="214">
        <v>0</v>
      </c>
      <c r="D3799" s="214">
        <v>19273788.260000002</v>
      </c>
      <c r="E3799" s="214">
        <v>2246857.92</v>
      </c>
    </row>
    <row r="3800" spans="2:5">
      <c r="B3800" s="218" t="s">
        <v>3727</v>
      </c>
      <c r="C3800" s="214">
        <v>0</v>
      </c>
      <c r="D3800" s="214">
        <v>19273788.260000002</v>
      </c>
      <c r="E3800" s="214">
        <v>2246857.92</v>
      </c>
    </row>
    <row r="3801" spans="2:5">
      <c r="B3801" s="217" t="s">
        <v>2735</v>
      </c>
      <c r="C3801" s="214">
        <v>4510977</v>
      </c>
      <c r="D3801" s="214">
        <v>2847104.93</v>
      </c>
      <c r="E3801" s="214">
        <v>0</v>
      </c>
    </row>
    <row r="3802" spans="2:5">
      <c r="B3802" s="218" t="s">
        <v>1394</v>
      </c>
      <c r="C3802" s="214">
        <v>4510977</v>
      </c>
      <c r="D3802" s="214">
        <v>2847104.93</v>
      </c>
      <c r="E3802" s="214">
        <v>0</v>
      </c>
    </row>
    <row r="3803" spans="2:5">
      <c r="B3803" s="217" t="s">
        <v>3823</v>
      </c>
      <c r="C3803" s="214">
        <v>0</v>
      </c>
      <c r="D3803" s="214">
        <v>1000000</v>
      </c>
      <c r="E3803" s="214">
        <v>0</v>
      </c>
    </row>
    <row r="3804" spans="2:5">
      <c r="B3804" s="218" t="s">
        <v>3195</v>
      </c>
      <c r="C3804" s="214">
        <v>0</v>
      </c>
      <c r="D3804" s="214">
        <v>1000000</v>
      </c>
      <c r="E3804" s="214">
        <v>0</v>
      </c>
    </row>
    <row r="3805" spans="2:5">
      <c r="B3805" s="217" t="s">
        <v>3822</v>
      </c>
      <c r="C3805" s="214">
        <v>0</v>
      </c>
      <c r="D3805" s="214">
        <v>75713095</v>
      </c>
      <c r="E3805" s="214">
        <v>0</v>
      </c>
    </row>
    <row r="3806" spans="2:5">
      <c r="B3806" s="218" t="s">
        <v>3821</v>
      </c>
      <c r="C3806" s="214">
        <v>0</v>
      </c>
      <c r="D3806" s="214">
        <v>75713095</v>
      </c>
      <c r="E3806" s="214">
        <v>0</v>
      </c>
    </row>
    <row r="3807" spans="2:5">
      <c r="B3807" s="217" t="s">
        <v>1395</v>
      </c>
      <c r="C3807" s="214">
        <v>4510977</v>
      </c>
      <c r="D3807" s="214">
        <v>3860003.18</v>
      </c>
      <c r="E3807" s="214">
        <v>3860002.52</v>
      </c>
    </row>
    <row r="3808" spans="2:5">
      <c r="B3808" s="218" t="s">
        <v>1396</v>
      </c>
      <c r="C3808" s="214">
        <v>4510977</v>
      </c>
      <c r="D3808" s="214">
        <v>3860003.18</v>
      </c>
      <c r="E3808" s="214">
        <v>3860002.52</v>
      </c>
    </row>
    <row r="3809" spans="2:5">
      <c r="B3809" s="217" t="s">
        <v>4232</v>
      </c>
      <c r="C3809" s="214">
        <v>0</v>
      </c>
      <c r="D3809" s="214">
        <v>85100000</v>
      </c>
      <c r="E3809" s="214">
        <v>85100000</v>
      </c>
    </row>
    <row r="3810" spans="2:5">
      <c r="B3810" s="218" t="s">
        <v>4231</v>
      </c>
      <c r="C3810" s="214">
        <v>0</v>
      </c>
      <c r="D3810" s="214">
        <v>85100000</v>
      </c>
      <c r="E3810" s="214">
        <v>85100000</v>
      </c>
    </row>
    <row r="3811" spans="2:5">
      <c r="B3811" s="217" t="s">
        <v>1397</v>
      </c>
      <c r="C3811" s="214">
        <v>6437925</v>
      </c>
      <c r="D3811" s="214">
        <v>5865241.4800000004</v>
      </c>
      <c r="E3811" s="214">
        <v>3208669.06</v>
      </c>
    </row>
    <row r="3812" spans="2:5">
      <c r="B3812" s="218" t="s">
        <v>1398</v>
      </c>
      <c r="C3812" s="214">
        <v>6437925</v>
      </c>
      <c r="D3812" s="214">
        <v>5865241.4800000004</v>
      </c>
      <c r="E3812" s="214">
        <v>3208669.06</v>
      </c>
    </row>
    <row r="3813" spans="2:5">
      <c r="B3813" s="217" t="s">
        <v>3820</v>
      </c>
      <c r="C3813" s="214">
        <v>6437925</v>
      </c>
      <c r="D3813" s="214">
        <v>7242665.7800000003</v>
      </c>
      <c r="E3813" s="214">
        <v>3132578.55</v>
      </c>
    </row>
    <row r="3814" spans="2:5">
      <c r="B3814" s="218" t="s">
        <v>1399</v>
      </c>
      <c r="C3814" s="214">
        <v>6437925</v>
      </c>
      <c r="D3814" s="214">
        <v>7242665.7800000003</v>
      </c>
      <c r="E3814" s="214">
        <v>3132578.55</v>
      </c>
    </row>
    <row r="3815" spans="2:5">
      <c r="B3815" s="217" t="s">
        <v>585</v>
      </c>
      <c r="C3815" s="214">
        <v>92618441</v>
      </c>
      <c r="D3815" s="214">
        <v>0</v>
      </c>
      <c r="E3815" s="214">
        <v>0</v>
      </c>
    </row>
    <row r="3816" spans="2:5">
      <c r="B3816" s="218" t="s">
        <v>934</v>
      </c>
      <c r="C3816" s="214">
        <v>92618441</v>
      </c>
      <c r="D3816" s="214">
        <v>0</v>
      </c>
      <c r="E3816" s="214">
        <v>0</v>
      </c>
    </row>
    <row r="3817" spans="2:5">
      <c r="B3817" s="217" t="s">
        <v>3819</v>
      </c>
      <c r="C3817" s="214">
        <v>6437925</v>
      </c>
      <c r="D3817" s="214">
        <v>3642665.78</v>
      </c>
      <c r="E3817" s="214">
        <v>0</v>
      </c>
    </row>
    <row r="3818" spans="2:5">
      <c r="B3818" s="218" t="s">
        <v>1400</v>
      </c>
      <c r="C3818" s="214">
        <v>6437925</v>
      </c>
      <c r="D3818" s="214">
        <v>3642665.78</v>
      </c>
      <c r="E3818" s="214">
        <v>0</v>
      </c>
    </row>
    <row r="3819" spans="2:5">
      <c r="B3819" s="217" t="s">
        <v>1038</v>
      </c>
      <c r="C3819" s="214">
        <v>17110090</v>
      </c>
      <c r="D3819" s="214">
        <v>275000001</v>
      </c>
      <c r="E3819" s="214">
        <v>275000000</v>
      </c>
    </row>
    <row r="3820" spans="2:5">
      <c r="B3820" s="218" t="s">
        <v>1039</v>
      </c>
      <c r="C3820" s="214">
        <v>17110090</v>
      </c>
      <c r="D3820" s="214">
        <v>275000001</v>
      </c>
      <c r="E3820" s="214">
        <v>275000000</v>
      </c>
    </row>
    <row r="3821" spans="2:5">
      <c r="B3821" s="217" t="s">
        <v>3818</v>
      </c>
      <c r="C3821" s="214">
        <v>0</v>
      </c>
      <c r="D3821" s="214">
        <v>359541075.60000002</v>
      </c>
      <c r="E3821" s="214">
        <v>186062626.22999999</v>
      </c>
    </row>
    <row r="3822" spans="2:5">
      <c r="B3822" s="218" t="s">
        <v>3748</v>
      </c>
      <c r="C3822" s="214">
        <v>0</v>
      </c>
      <c r="D3822" s="214">
        <v>359541075.60000002</v>
      </c>
      <c r="E3822" s="214">
        <v>186062626.22999999</v>
      </c>
    </row>
    <row r="3823" spans="2:5">
      <c r="B3823" s="217" t="s">
        <v>1401</v>
      </c>
      <c r="C3823" s="214">
        <v>6437925</v>
      </c>
      <c r="D3823" s="214">
        <v>4042665.78</v>
      </c>
      <c r="E3823" s="214">
        <v>0</v>
      </c>
    </row>
    <row r="3824" spans="2:5">
      <c r="B3824" s="218" t="s">
        <v>1402</v>
      </c>
      <c r="C3824" s="214">
        <v>6437925</v>
      </c>
      <c r="D3824" s="214">
        <v>4042665.78</v>
      </c>
      <c r="E3824" s="214">
        <v>0</v>
      </c>
    </row>
    <row r="3825" spans="2:5">
      <c r="B3825" s="217" t="s">
        <v>4230</v>
      </c>
      <c r="C3825" s="214">
        <v>0</v>
      </c>
      <c r="D3825" s="214">
        <v>49110000</v>
      </c>
      <c r="E3825" s="214">
        <v>0</v>
      </c>
    </row>
    <row r="3826" spans="2:5">
      <c r="B3826" s="218" t="s">
        <v>4229</v>
      </c>
      <c r="C3826" s="214">
        <v>0</v>
      </c>
      <c r="D3826" s="214">
        <v>49110000</v>
      </c>
      <c r="E3826" s="214">
        <v>0</v>
      </c>
    </row>
    <row r="3827" spans="2:5">
      <c r="B3827" s="217" t="s">
        <v>3817</v>
      </c>
      <c r="C3827" s="214">
        <v>0</v>
      </c>
      <c r="D3827" s="214">
        <v>4307931.34</v>
      </c>
      <c r="E3827" s="214">
        <v>0</v>
      </c>
    </row>
    <row r="3828" spans="2:5">
      <c r="B3828" s="218" t="s">
        <v>3194</v>
      </c>
      <c r="C3828" s="214">
        <v>0</v>
      </c>
      <c r="D3828" s="214">
        <v>4307931.34</v>
      </c>
      <c r="E3828" s="214">
        <v>0</v>
      </c>
    </row>
    <row r="3829" spans="2:5">
      <c r="B3829" s="217" t="s">
        <v>2736</v>
      </c>
      <c r="C3829" s="214">
        <v>4684890</v>
      </c>
      <c r="D3829" s="214">
        <v>2918587.22</v>
      </c>
      <c r="E3829" s="214">
        <v>2557467.42</v>
      </c>
    </row>
    <row r="3830" spans="2:5">
      <c r="B3830" s="218" t="s">
        <v>2394</v>
      </c>
      <c r="C3830" s="214">
        <v>4684890</v>
      </c>
      <c r="D3830" s="214">
        <v>2918587.22</v>
      </c>
      <c r="E3830" s="214">
        <v>2557467.42</v>
      </c>
    </row>
    <row r="3831" spans="2:5">
      <c r="B3831" s="217" t="s">
        <v>3816</v>
      </c>
      <c r="C3831" s="214">
        <v>0</v>
      </c>
      <c r="D3831" s="214">
        <v>1086283.6299999999</v>
      </c>
      <c r="E3831" s="214">
        <v>1001153.13</v>
      </c>
    </row>
    <row r="3832" spans="2:5">
      <c r="B3832" s="218" t="s">
        <v>3244</v>
      </c>
      <c r="C3832" s="214">
        <v>0</v>
      </c>
      <c r="D3832" s="214">
        <v>1086283.6299999999</v>
      </c>
      <c r="E3832" s="214">
        <v>1001153.13</v>
      </c>
    </row>
    <row r="3833" spans="2:5">
      <c r="B3833" s="217" t="s">
        <v>3815</v>
      </c>
      <c r="C3833" s="214">
        <v>11006928</v>
      </c>
      <c r="D3833" s="214">
        <v>8551245.8599999994</v>
      </c>
      <c r="E3833" s="214">
        <v>7332377.7199999997</v>
      </c>
    </row>
    <row r="3834" spans="2:5">
      <c r="B3834" s="218" t="s">
        <v>2395</v>
      </c>
      <c r="C3834" s="214">
        <v>11006928</v>
      </c>
      <c r="D3834" s="214">
        <v>8551245.8599999994</v>
      </c>
      <c r="E3834" s="214">
        <v>7332377.7199999997</v>
      </c>
    </row>
    <row r="3835" spans="2:5">
      <c r="B3835" s="217" t="s">
        <v>586</v>
      </c>
      <c r="C3835" s="214">
        <v>199706213</v>
      </c>
      <c r="D3835" s="214">
        <v>659706213</v>
      </c>
      <c r="E3835" s="214">
        <v>509706213</v>
      </c>
    </row>
    <row r="3836" spans="2:5">
      <c r="B3836" s="218" t="s">
        <v>935</v>
      </c>
      <c r="C3836" s="214">
        <v>199706213</v>
      </c>
      <c r="D3836" s="214">
        <v>659706213</v>
      </c>
      <c r="E3836" s="214">
        <v>509706213</v>
      </c>
    </row>
    <row r="3837" spans="2:5">
      <c r="B3837" s="217" t="s">
        <v>3814</v>
      </c>
      <c r="C3837" s="214">
        <v>74857109</v>
      </c>
      <c r="D3837" s="214">
        <v>2679144</v>
      </c>
      <c r="E3837" s="214">
        <v>2679144</v>
      </c>
    </row>
    <row r="3838" spans="2:5">
      <c r="B3838" s="218" t="s">
        <v>3060</v>
      </c>
      <c r="C3838" s="214">
        <v>74857109</v>
      </c>
      <c r="D3838" s="214">
        <v>2679144</v>
      </c>
      <c r="E3838" s="214">
        <v>2679144</v>
      </c>
    </row>
    <row r="3839" spans="2:5">
      <c r="B3839" s="217" t="s">
        <v>2396</v>
      </c>
      <c r="C3839" s="214">
        <v>11006928</v>
      </c>
      <c r="D3839" s="214">
        <v>7510185.8600000003</v>
      </c>
      <c r="E3839" s="214">
        <v>6499527.71</v>
      </c>
    </row>
    <row r="3840" spans="2:5">
      <c r="B3840" s="218" t="s">
        <v>2397</v>
      </c>
      <c r="C3840" s="214">
        <v>11006928</v>
      </c>
      <c r="D3840" s="214">
        <v>7510185.8600000003</v>
      </c>
      <c r="E3840" s="214">
        <v>6499527.71</v>
      </c>
    </row>
    <row r="3841" spans="2:5">
      <c r="B3841" s="217" t="s">
        <v>2398</v>
      </c>
      <c r="C3841" s="214">
        <v>11006928</v>
      </c>
      <c r="D3841" s="214">
        <v>8551245.8599999994</v>
      </c>
      <c r="E3841" s="214">
        <v>7332377.7199999997</v>
      </c>
    </row>
    <row r="3842" spans="2:5">
      <c r="B3842" s="218" t="s">
        <v>2399</v>
      </c>
      <c r="C3842" s="214">
        <v>11006928</v>
      </c>
      <c r="D3842" s="214">
        <v>8551245.8599999994</v>
      </c>
      <c r="E3842" s="214">
        <v>7332377.7199999997</v>
      </c>
    </row>
    <row r="3843" spans="2:5">
      <c r="B3843" s="217" t="s">
        <v>2400</v>
      </c>
      <c r="C3843" s="214">
        <v>11006928</v>
      </c>
      <c r="D3843" s="214">
        <v>11006928</v>
      </c>
      <c r="E3843" s="214">
        <v>2416049.58</v>
      </c>
    </row>
    <row r="3844" spans="2:5">
      <c r="B3844" s="218" t="s">
        <v>2401</v>
      </c>
      <c r="C3844" s="214">
        <v>11006928</v>
      </c>
      <c r="D3844" s="214">
        <v>11006928</v>
      </c>
      <c r="E3844" s="214">
        <v>2416049.58</v>
      </c>
    </row>
    <row r="3845" spans="2:5">
      <c r="B3845" s="217" t="s">
        <v>2402</v>
      </c>
      <c r="C3845" s="214">
        <v>4684890</v>
      </c>
      <c r="D3845" s="214">
        <v>4684890</v>
      </c>
      <c r="E3845" s="214">
        <v>1098624.25</v>
      </c>
    </row>
    <row r="3846" spans="2:5">
      <c r="B3846" s="218" t="s">
        <v>2403</v>
      </c>
      <c r="C3846" s="214">
        <v>4684890</v>
      </c>
      <c r="D3846" s="214">
        <v>4684890</v>
      </c>
      <c r="E3846" s="214">
        <v>1098624.25</v>
      </c>
    </row>
    <row r="3847" spans="2:5">
      <c r="B3847" s="217" t="s">
        <v>2404</v>
      </c>
      <c r="C3847" s="214">
        <v>6611838</v>
      </c>
      <c r="D3847" s="214">
        <v>4133929</v>
      </c>
      <c r="E3847" s="214">
        <v>1566964.28</v>
      </c>
    </row>
    <row r="3848" spans="2:5">
      <c r="B3848" s="218" t="s">
        <v>2405</v>
      </c>
      <c r="C3848" s="214">
        <v>6611838</v>
      </c>
      <c r="D3848" s="214">
        <v>4133929</v>
      </c>
      <c r="E3848" s="214">
        <v>1566964.28</v>
      </c>
    </row>
    <row r="3849" spans="2:5">
      <c r="B3849" s="217" t="s">
        <v>2406</v>
      </c>
      <c r="C3849" s="214">
        <v>11006928</v>
      </c>
      <c r="D3849" s="214">
        <v>11006928</v>
      </c>
      <c r="E3849" s="214">
        <v>2414049.5699999998</v>
      </c>
    </row>
    <row r="3850" spans="2:5">
      <c r="B3850" s="218" t="s">
        <v>2407</v>
      </c>
      <c r="C3850" s="214">
        <v>11006928</v>
      </c>
      <c r="D3850" s="214">
        <v>11006928</v>
      </c>
      <c r="E3850" s="214">
        <v>2414049.5699999998</v>
      </c>
    </row>
    <row r="3851" spans="2:5">
      <c r="B3851" s="217" t="s">
        <v>2408</v>
      </c>
      <c r="C3851" s="214">
        <v>6611838</v>
      </c>
      <c r="D3851" s="214">
        <v>6611838</v>
      </c>
      <c r="E3851" s="214">
        <v>0</v>
      </c>
    </row>
    <row r="3852" spans="2:5">
      <c r="B3852" s="218" t="s">
        <v>2409</v>
      </c>
      <c r="C3852" s="214">
        <v>6611838</v>
      </c>
      <c r="D3852" s="214">
        <v>6611838</v>
      </c>
      <c r="E3852" s="214">
        <v>0</v>
      </c>
    </row>
    <row r="3853" spans="2:5">
      <c r="B3853" s="217" t="s">
        <v>4228</v>
      </c>
      <c r="C3853" s="214">
        <v>0</v>
      </c>
      <c r="D3853" s="214">
        <v>8423660</v>
      </c>
      <c r="E3853" s="214">
        <v>8423660</v>
      </c>
    </row>
    <row r="3854" spans="2:5">
      <c r="B3854" s="218" t="s">
        <v>4227</v>
      </c>
      <c r="C3854" s="214">
        <v>0</v>
      </c>
      <c r="D3854" s="214">
        <v>8423660</v>
      </c>
      <c r="E3854" s="214">
        <v>8423660</v>
      </c>
    </row>
    <row r="3855" spans="2:5">
      <c r="B3855" s="217" t="s">
        <v>587</v>
      </c>
      <c r="C3855" s="214">
        <v>35387959</v>
      </c>
      <c r="D3855" s="214">
        <v>38826347.539999999</v>
      </c>
      <c r="E3855" s="214">
        <v>12492079.18</v>
      </c>
    </row>
    <row r="3856" spans="2:5">
      <c r="B3856" s="218" t="s">
        <v>936</v>
      </c>
      <c r="C3856" s="214">
        <v>24381031</v>
      </c>
      <c r="D3856" s="214">
        <v>31943419.539999999</v>
      </c>
      <c r="E3856" s="214">
        <v>12492079.18</v>
      </c>
    </row>
    <row r="3857" spans="2:5">
      <c r="B3857" s="218" t="s">
        <v>2410</v>
      </c>
      <c r="C3857" s="214">
        <v>11006928</v>
      </c>
      <c r="D3857" s="214">
        <v>6882928</v>
      </c>
      <c r="E3857" s="214">
        <v>0</v>
      </c>
    </row>
    <row r="3858" spans="2:5">
      <c r="B3858" s="217" t="s">
        <v>3813</v>
      </c>
      <c r="C3858" s="214">
        <v>11006928</v>
      </c>
      <c r="D3858" s="214">
        <v>1</v>
      </c>
      <c r="E3858" s="214">
        <v>0</v>
      </c>
    </row>
    <row r="3859" spans="2:5">
      <c r="B3859" s="218" t="s">
        <v>2411</v>
      </c>
      <c r="C3859" s="214">
        <v>11006928</v>
      </c>
      <c r="D3859" s="214">
        <v>1</v>
      </c>
      <c r="E3859" s="214">
        <v>0</v>
      </c>
    </row>
    <row r="3860" spans="2:5">
      <c r="B3860" s="217" t="s">
        <v>1036</v>
      </c>
      <c r="C3860" s="214">
        <v>13190276</v>
      </c>
      <c r="D3860" s="214">
        <v>13535874</v>
      </c>
      <c r="E3860" s="214">
        <v>13535873.42</v>
      </c>
    </row>
    <row r="3861" spans="2:5">
      <c r="B3861" s="218" t="s">
        <v>1037</v>
      </c>
      <c r="C3861" s="214">
        <v>13190276</v>
      </c>
      <c r="D3861" s="214">
        <v>13535874</v>
      </c>
      <c r="E3861" s="214">
        <v>13535873.42</v>
      </c>
    </row>
    <row r="3862" spans="2:5">
      <c r="B3862" s="217" t="s">
        <v>2412</v>
      </c>
      <c r="C3862" s="214">
        <v>11006928</v>
      </c>
      <c r="D3862" s="214">
        <v>1</v>
      </c>
      <c r="E3862" s="214">
        <v>0</v>
      </c>
    </row>
    <row r="3863" spans="2:5">
      <c r="B3863" s="218" t="s">
        <v>2413</v>
      </c>
      <c r="C3863" s="214">
        <v>11006928</v>
      </c>
      <c r="D3863" s="214">
        <v>1</v>
      </c>
      <c r="E3863" s="214">
        <v>0</v>
      </c>
    </row>
    <row r="3864" spans="2:5">
      <c r="B3864" s="217" t="s">
        <v>3812</v>
      </c>
      <c r="C3864" s="214">
        <v>0</v>
      </c>
      <c r="D3864" s="214">
        <v>1900000</v>
      </c>
      <c r="E3864" s="214">
        <v>0</v>
      </c>
    </row>
    <row r="3865" spans="2:5">
      <c r="B3865" s="218" t="s">
        <v>3649</v>
      </c>
      <c r="C3865" s="214">
        <v>0</v>
      </c>
      <c r="D3865" s="214">
        <v>1900000</v>
      </c>
      <c r="E3865" s="214">
        <v>0</v>
      </c>
    </row>
    <row r="3866" spans="2:5">
      <c r="B3866" s="217" t="s">
        <v>588</v>
      </c>
      <c r="C3866" s="214">
        <v>79143372</v>
      </c>
      <c r="D3866" s="214">
        <v>153838314.59</v>
      </c>
      <c r="E3866" s="214">
        <v>99380169.049999997</v>
      </c>
    </row>
    <row r="3867" spans="2:5">
      <c r="B3867" s="218" t="s">
        <v>937</v>
      </c>
      <c r="C3867" s="214">
        <v>74458482</v>
      </c>
      <c r="D3867" s="214">
        <v>149153424.59</v>
      </c>
      <c r="E3867" s="214">
        <v>97705097.480000004</v>
      </c>
    </row>
    <row r="3868" spans="2:5">
      <c r="B3868" s="218" t="s">
        <v>2414</v>
      </c>
      <c r="C3868" s="214">
        <v>4684890</v>
      </c>
      <c r="D3868" s="214">
        <v>4684890</v>
      </c>
      <c r="E3868" s="214">
        <v>1675071.57</v>
      </c>
    </row>
    <row r="3869" spans="2:5">
      <c r="B3869" s="217" t="s">
        <v>2737</v>
      </c>
      <c r="C3869" s="214">
        <v>11006928</v>
      </c>
      <c r="D3869" s="214">
        <v>11006928</v>
      </c>
      <c r="E3869" s="214">
        <v>5624170.1799999997</v>
      </c>
    </row>
    <row r="3870" spans="2:5">
      <c r="B3870" s="218" t="s">
        <v>2415</v>
      </c>
      <c r="C3870" s="214">
        <v>11006928</v>
      </c>
      <c r="D3870" s="214">
        <v>11006928</v>
      </c>
      <c r="E3870" s="214">
        <v>5624170.1799999997</v>
      </c>
    </row>
    <row r="3871" spans="2:5">
      <c r="B3871" s="217" t="s">
        <v>3811</v>
      </c>
      <c r="C3871" s="214">
        <v>0</v>
      </c>
      <c r="D3871" s="214">
        <v>4500000</v>
      </c>
      <c r="E3871" s="214">
        <v>0</v>
      </c>
    </row>
    <row r="3872" spans="2:5">
      <c r="B3872" s="218" t="s">
        <v>3648</v>
      </c>
      <c r="C3872" s="214">
        <v>0</v>
      </c>
      <c r="D3872" s="214">
        <v>4500000</v>
      </c>
      <c r="E3872" s="214">
        <v>0</v>
      </c>
    </row>
    <row r="3873" spans="2:5">
      <c r="B3873" s="217" t="s">
        <v>2416</v>
      </c>
      <c r="C3873" s="214">
        <v>4684890</v>
      </c>
      <c r="D3873" s="214">
        <v>2114890</v>
      </c>
      <c r="E3873" s="214">
        <v>0</v>
      </c>
    </row>
    <row r="3874" spans="2:5">
      <c r="B3874" s="218" t="s">
        <v>2417</v>
      </c>
      <c r="C3874" s="214">
        <v>4684890</v>
      </c>
      <c r="D3874" s="214">
        <v>2114890</v>
      </c>
      <c r="E3874" s="214">
        <v>0</v>
      </c>
    </row>
    <row r="3875" spans="2:5">
      <c r="B3875" s="217" t="s">
        <v>2418</v>
      </c>
      <c r="C3875" s="214">
        <v>11006928</v>
      </c>
      <c r="D3875" s="214">
        <v>6953928</v>
      </c>
      <c r="E3875" s="214">
        <v>0</v>
      </c>
    </row>
    <row r="3876" spans="2:5">
      <c r="B3876" s="218" t="s">
        <v>2419</v>
      </c>
      <c r="C3876" s="214">
        <v>11006928</v>
      </c>
      <c r="D3876" s="214">
        <v>6953928</v>
      </c>
      <c r="E3876" s="214">
        <v>0</v>
      </c>
    </row>
    <row r="3877" spans="2:5">
      <c r="B3877" s="217" t="s">
        <v>3810</v>
      </c>
      <c r="C3877" s="214">
        <v>11006928</v>
      </c>
      <c r="D3877" s="214">
        <v>1</v>
      </c>
      <c r="E3877" s="214">
        <v>0</v>
      </c>
    </row>
    <row r="3878" spans="2:5">
      <c r="B3878" s="218" t="s">
        <v>2420</v>
      </c>
      <c r="C3878" s="214">
        <v>11006928</v>
      </c>
      <c r="D3878" s="214">
        <v>1</v>
      </c>
      <c r="E3878" s="214">
        <v>0</v>
      </c>
    </row>
    <row r="3879" spans="2:5">
      <c r="B3879" s="217" t="s">
        <v>983</v>
      </c>
      <c r="C3879" s="214">
        <v>11213</v>
      </c>
      <c r="D3879" s="214">
        <v>11213</v>
      </c>
      <c r="E3879" s="214">
        <v>0</v>
      </c>
    </row>
    <row r="3880" spans="2:5">
      <c r="B3880" s="218" t="s">
        <v>984</v>
      </c>
      <c r="C3880" s="214">
        <v>11213</v>
      </c>
      <c r="D3880" s="214">
        <v>11213</v>
      </c>
      <c r="E3880" s="214">
        <v>0</v>
      </c>
    </row>
    <row r="3881" spans="2:5">
      <c r="B3881" s="217" t="s">
        <v>3809</v>
      </c>
      <c r="C3881" s="214">
        <v>11006928</v>
      </c>
      <c r="D3881" s="214">
        <v>6953928</v>
      </c>
      <c r="E3881" s="214">
        <v>0</v>
      </c>
    </row>
    <row r="3882" spans="2:5">
      <c r="B3882" s="218" t="s">
        <v>2421</v>
      </c>
      <c r="C3882" s="214">
        <v>11006928</v>
      </c>
      <c r="D3882" s="214">
        <v>6953928</v>
      </c>
      <c r="E3882" s="214">
        <v>0</v>
      </c>
    </row>
    <row r="3883" spans="2:5">
      <c r="B3883" s="217" t="s">
        <v>589</v>
      </c>
      <c r="C3883" s="214">
        <v>116733064</v>
      </c>
      <c r="D3883" s="214">
        <v>116043739.11999999</v>
      </c>
      <c r="E3883" s="214">
        <v>48802464.950000003</v>
      </c>
    </row>
    <row r="3884" spans="2:5">
      <c r="B3884" s="218" t="s">
        <v>938</v>
      </c>
      <c r="C3884" s="214">
        <v>116733064</v>
      </c>
      <c r="D3884" s="214">
        <v>116043739.11999999</v>
      </c>
      <c r="E3884" s="214">
        <v>48802464.950000003</v>
      </c>
    </row>
    <row r="3885" spans="2:5">
      <c r="B3885" s="217" t="s">
        <v>3808</v>
      </c>
      <c r="C3885" s="214">
        <v>4684890</v>
      </c>
      <c r="D3885" s="214">
        <v>1054096.71</v>
      </c>
      <c r="E3885" s="214">
        <v>1054096.3400000001</v>
      </c>
    </row>
    <row r="3886" spans="2:5">
      <c r="B3886" s="218" t="s">
        <v>2422</v>
      </c>
      <c r="C3886" s="214">
        <v>4684890</v>
      </c>
      <c r="D3886" s="214">
        <v>1054096.71</v>
      </c>
      <c r="E3886" s="214">
        <v>1054096.3400000001</v>
      </c>
    </row>
    <row r="3887" spans="2:5">
      <c r="B3887" s="217" t="s">
        <v>2808</v>
      </c>
      <c r="C3887" s="214">
        <v>67635236</v>
      </c>
      <c r="D3887" s="214">
        <v>31255011</v>
      </c>
      <c r="E3887" s="214">
        <v>26372421.16</v>
      </c>
    </row>
    <row r="3888" spans="2:5">
      <c r="B3888" s="218" t="s">
        <v>2809</v>
      </c>
      <c r="C3888" s="214">
        <v>67635236</v>
      </c>
      <c r="D3888" s="214">
        <v>31255011</v>
      </c>
      <c r="E3888" s="214">
        <v>26372421.16</v>
      </c>
    </row>
    <row r="3889" spans="2:5">
      <c r="B3889" s="217" t="s">
        <v>4226</v>
      </c>
      <c r="C3889" s="214">
        <v>0</v>
      </c>
      <c r="D3889" s="214">
        <v>34880000</v>
      </c>
      <c r="E3889" s="214">
        <v>34879803.649999999</v>
      </c>
    </row>
    <row r="3890" spans="2:5">
      <c r="B3890" s="218" t="s">
        <v>4225</v>
      </c>
      <c r="C3890" s="214">
        <v>0</v>
      </c>
      <c r="D3890" s="214">
        <v>34880000</v>
      </c>
      <c r="E3890" s="214">
        <v>34879803.649999999</v>
      </c>
    </row>
    <row r="3891" spans="2:5">
      <c r="B3891" s="217" t="s">
        <v>4224</v>
      </c>
      <c r="C3891" s="214">
        <v>0</v>
      </c>
      <c r="D3891" s="214">
        <v>36750000</v>
      </c>
      <c r="E3891" s="214">
        <v>36745703.579999998</v>
      </c>
    </row>
    <row r="3892" spans="2:5">
      <c r="B3892" s="218" t="s">
        <v>4223</v>
      </c>
      <c r="C3892" s="214">
        <v>0</v>
      </c>
      <c r="D3892" s="214">
        <v>36750000</v>
      </c>
      <c r="E3892" s="214">
        <v>36745703.579999998</v>
      </c>
    </row>
    <row r="3893" spans="2:5">
      <c r="B3893" s="217" t="s">
        <v>2423</v>
      </c>
      <c r="C3893" s="214">
        <v>11006928</v>
      </c>
      <c r="D3893" s="214">
        <v>2476558.4900000002</v>
      </c>
      <c r="E3893" s="214">
        <v>2476557.5</v>
      </c>
    </row>
    <row r="3894" spans="2:5">
      <c r="B3894" s="218" t="s">
        <v>2424</v>
      </c>
      <c r="C3894" s="214">
        <v>11006928</v>
      </c>
      <c r="D3894" s="214">
        <v>2476558.4900000002</v>
      </c>
      <c r="E3894" s="214">
        <v>2476557.5</v>
      </c>
    </row>
    <row r="3895" spans="2:5">
      <c r="B3895" s="217" t="s">
        <v>2498</v>
      </c>
      <c r="C3895" s="214">
        <v>6611838</v>
      </c>
      <c r="D3895" s="214">
        <v>1487664.31</v>
      </c>
      <c r="E3895" s="214">
        <v>1487662.46</v>
      </c>
    </row>
    <row r="3896" spans="2:5">
      <c r="B3896" s="218" t="s">
        <v>2499</v>
      </c>
      <c r="C3896" s="214">
        <v>6611838</v>
      </c>
      <c r="D3896" s="214">
        <v>1487664.31</v>
      </c>
      <c r="E3896" s="214">
        <v>1487662.46</v>
      </c>
    </row>
    <row r="3897" spans="2:5">
      <c r="B3897" s="217" t="s">
        <v>3807</v>
      </c>
      <c r="C3897" s="214">
        <v>6611838</v>
      </c>
      <c r="D3897" s="214">
        <v>3611838</v>
      </c>
      <c r="E3897" s="214">
        <v>1487662.47</v>
      </c>
    </row>
    <row r="3898" spans="2:5">
      <c r="B3898" s="218" t="s">
        <v>2500</v>
      </c>
      <c r="C3898" s="214">
        <v>6611838</v>
      </c>
      <c r="D3898" s="214">
        <v>3611838</v>
      </c>
      <c r="E3898" s="214">
        <v>1487662.47</v>
      </c>
    </row>
    <row r="3899" spans="2:5">
      <c r="B3899" s="217" t="s">
        <v>3061</v>
      </c>
      <c r="C3899" s="214">
        <v>12785348</v>
      </c>
      <c r="D3899" s="214">
        <v>100000000</v>
      </c>
      <c r="E3899" s="214">
        <v>100000000</v>
      </c>
    </row>
    <row r="3900" spans="2:5">
      <c r="B3900" s="218" t="s">
        <v>4206</v>
      </c>
      <c r="C3900" s="214">
        <v>12785348</v>
      </c>
      <c r="D3900" s="214">
        <v>100000000</v>
      </c>
      <c r="E3900" s="214">
        <v>100000000</v>
      </c>
    </row>
    <row r="3901" spans="2:5">
      <c r="B3901" s="217" t="s">
        <v>2501</v>
      </c>
      <c r="C3901" s="214">
        <v>11006928</v>
      </c>
      <c r="D3901" s="214">
        <v>6953118</v>
      </c>
      <c r="E3901" s="214">
        <v>2476558.6800000002</v>
      </c>
    </row>
    <row r="3902" spans="2:5">
      <c r="B3902" s="218" t="s">
        <v>2502</v>
      </c>
      <c r="C3902" s="214">
        <v>11006928</v>
      </c>
      <c r="D3902" s="214">
        <v>6953118</v>
      </c>
      <c r="E3902" s="214">
        <v>2476558.6800000002</v>
      </c>
    </row>
    <row r="3903" spans="2:5">
      <c r="B3903" s="217" t="s">
        <v>3806</v>
      </c>
      <c r="C3903" s="214">
        <v>0</v>
      </c>
      <c r="D3903" s="214">
        <v>22993653.329999998</v>
      </c>
      <c r="E3903" s="214">
        <v>22993653.329999998</v>
      </c>
    </row>
    <row r="3904" spans="2:5">
      <c r="B3904" s="218" t="s">
        <v>3647</v>
      </c>
      <c r="C3904" s="214">
        <v>0</v>
      </c>
      <c r="D3904" s="214">
        <v>22993653.329999998</v>
      </c>
      <c r="E3904" s="214">
        <v>22993653.329999998</v>
      </c>
    </row>
    <row r="3905" spans="2:5">
      <c r="B3905" s="217" t="s">
        <v>3805</v>
      </c>
      <c r="C3905" s="214">
        <v>11006928</v>
      </c>
      <c r="D3905" s="214">
        <v>6953118</v>
      </c>
      <c r="E3905" s="214">
        <v>2476558.6800000002</v>
      </c>
    </row>
    <row r="3906" spans="2:5">
      <c r="B3906" s="218" t="s">
        <v>2503</v>
      </c>
      <c r="C3906" s="214">
        <v>11006928</v>
      </c>
      <c r="D3906" s="214">
        <v>6953118</v>
      </c>
      <c r="E3906" s="214">
        <v>2476558.6800000002</v>
      </c>
    </row>
    <row r="3907" spans="2:5">
      <c r="B3907" s="217" t="s">
        <v>3062</v>
      </c>
      <c r="C3907" s="214">
        <v>7196552</v>
      </c>
      <c r="D3907" s="214">
        <v>696552</v>
      </c>
      <c r="E3907" s="214">
        <v>0</v>
      </c>
    </row>
    <row r="3908" spans="2:5">
      <c r="B3908" s="218" t="s">
        <v>3063</v>
      </c>
      <c r="C3908" s="214">
        <v>7196552</v>
      </c>
      <c r="D3908" s="214">
        <v>696552</v>
      </c>
      <c r="E3908" s="214">
        <v>0</v>
      </c>
    </row>
    <row r="3909" spans="2:5">
      <c r="B3909" s="217" t="s">
        <v>2504</v>
      </c>
      <c r="C3909" s="214">
        <v>6611838</v>
      </c>
      <c r="D3909" s="214">
        <v>3975326</v>
      </c>
      <c r="E3909" s="214">
        <v>1487662.53</v>
      </c>
    </row>
    <row r="3910" spans="2:5">
      <c r="B3910" s="218" t="s">
        <v>2505</v>
      </c>
      <c r="C3910" s="214">
        <v>6611838</v>
      </c>
      <c r="D3910" s="214">
        <v>3975326</v>
      </c>
      <c r="E3910" s="214">
        <v>1487662.53</v>
      </c>
    </row>
    <row r="3911" spans="2:5">
      <c r="B3911" s="217" t="s">
        <v>2744</v>
      </c>
      <c r="C3911" s="214">
        <v>6611838</v>
      </c>
      <c r="D3911" s="214">
        <v>3975338</v>
      </c>
      <c r="E3911" s="214">
        <v>1487662.53</v>
      </c>
    </row>
    <row r="3912" spans="2:5">
      <c r="B3912" s="218" t="s">
        <v>2506</v>
      </c>
      <c r="C3912" s="214">
        <v>6611838</v>
      </c>
      <c r="D3912" s="214">
        <v>3975338</v>
      </c>
      <c r="E3912" s="214">
        <v>1487662.53</v>
      </c>
    </row>
    <row r="3913" spans="2:5">
      <c r="B3913" s="217" t="s">
        <v>3804</v>
      </c>
      <c r="C3913" s="214">
        <v>0</v>
      </c>
      <c r="D3913" s="214">
        <v>226206</v>
      </c>
      <c r="E3913" s="214">
        <v>0</v>
      </c>
    </row>
    <row r="3914" spans="2:5">
      <c r="B3914" s="218" t="s">
        <v>3243</v>
      </c>
      <c r="C3914" s="214">
        <v>0</v>
      </c>
      <c r="D3914" s="214">
        <v>226206</v>
      </c>
      <c r="E3914" s="214">
        <v>0</v>
      </c>
    </row>
    <row r="3915" spans="2:5">
      <c r="B3915" s="217" t="s">
        <v>4222</v>
      </c>
      <c r="C3915" s="214">
        <v>0</v>
      </c>
      <c r="D3915" s="214">
        <v>198208000</v>
      </c>
      <c r="E3915" s="214">
        <v>4224683.5</v>
      </c>
    </row>
    <row r="3916" spans="2:5">
      <c r="B3916" s="218" t="s">
        <v>4221</v>
      </c>
      <c r="C3916" s="214">
        <v>0</v>
      </c>
      <c r="D3916" s="214">
        <v>198208000</v>
      </c>
      <c r="E3916" s="214">
        <v>4224683.5</v>
      </c>
    </row>
    <row r="3917" spans="2:5">
      <c r="B3917" s="217" t="s">
        <v>3803</v>
      </c>
      <c r="C3917" s="214">
        <v>11006928</v>
      </c>
      <c r="D3917" s="214">
        <v>6953115</v>
      </c>
      <c r="E3917" s="214">
        <v>2476557.5</v>
      </c>
    </row>
    <row r="3918" spans="2:5">
      <c r="B3918" s="218" t="s">
        <v>2507</v>
      </c>
      <c r="C3918" s="214">
        <v>11006928</v>
      </c>
      <c r="D3918" s="214">
        <v>6953115</v>
      </c>
      <c r="E3918" s="214">
        <v>2476557.5</v>
      </c>
    </row>
    <row r="3919" spans="2:5">
      <c r="B3919" s="217" t="s">
        <v>3802</v>
      </c>
      <c r="C3919" s="214">
        <v>7508744</v>
      </c>
      <c r="D3919" s="214">
        <v>2508744</v>
      </c>
      <c r="E3919" s="214">
        <v>0</v>
      </c>
    </row>
    <row r="3920" spans="2:5">
      <c r="B3920" s="218" t="s">
        <v>3064</v>
      </c>
      <c r="C3920" s="214">
        <v>7508744</v>
      </c>
      <c r="D3920" s="214">
        <v>2508744</v>
      </c>
      <c r="E3920" s="214">
        <v>0</v>
      </c>
    </row>
    <row r="3921" spans="2:5">
      <c r="B3921" s="217" t="s">
        <v>598</v>
      </c>
      <c r="C3921" s="214">
        <v>62645843</v>
      </c>
      <c r="D3921" s="214">
        <v>0</v>
      </c>
      <c r="E3921" s="214">
        <v>0</v>
      </c>
    </row>
    <row r="3922" spans="2:5">
      <c r="B3922" s="218" t="s">
        <v>947</v>
      </c>
      <c r="C3922" s="214">
        <v>62645843</v>
      </c>
      <c r="D3922" s="214">
        <v>0</v>
      </c>
      <c r="E3922" s="214">
        <v>0</v>
      </c>
    </row>
    <row r="3923" spans="2:5">
      <c r="B3923" s="217" t="s">
        <v>3801</v>
      </c>
      <c r="C3923" s="214">
        <v>11006928</v>
      </c>
      <c r="D3923" s="214">
        <v>6953115</v>
      </c>
      <c r="E3923" s="214">
        <v>2476557.4900000002</v>
      </c>
    </row>
    <row r="3924" spans="2:5">
      <c r="B3924" s="218" t="s">
        <v>2425</v>
      </c>
      <c r="C3924" s="214">
        <v>11006928</v>
      </c>
      <c r="D3924" s="214">
        <v>6953115</v>
      </c>
      <c r="E3924" s="214">
        <v>2476557.4900000002</v>
      </c>
    </row>
    <row r="3925" spans="2:5">
      <c r="B3925" s="217" t="s">
        <v>4220</v>
      </c>
      <c r="C3925" s="214">
        <v>0</v>
      </c>
      <c r="D3925" s="214">
        <v>25000000</v>
      </c>
      <c r="E3925" s="214">
        <v>0</v>
      </c>
    </row>
    <row r="3926" spans="2:5">
      <c r="B3926" s="218" t="s">
        <v>4219</v>
      </c>
      <c r="C3926" s="214">
        <v>0</v>
      </c>
      <c r="D3926" s="214">
        <v>25000000</v>
      </c>
      <c r="E3926" s="214">
        <v>0</v>
      </c>
    </row>
    <row r="3927" spans="2:5">
      <c r="B3927" s="217" t="s">
        <v>3065</v>
      </c>
      <c r="C3927" s="214">
        <v>2349139</v>
      </c>
      <c r="D3927" s="214">
        <v>349139</v>
      </c>
      <c r="E3927" s="214">
        <v>0</v>
      </c>
    </row>
    <row r="3928" spans="2:5">
      <c r="B3928" s="218" t="s">
        <v>3066</v>
      </c>
      <c r="C3928" s="214">
        <v>2349139</v>
      </c>
      <c r="D3928" s="214">
        <v>349139</v>
      </c>
      <c r="E3928" s="214">
        <v>0</v>
      </c>
    </row>
    <row r="3929" spans="2:5">
      <c r="B3929" s="217" t="s">
        <v>2426</v>
      </c>
      <c r="C3929" s="214">
        <v>6611838</v>
      </c>
      <c r="D3929" s="214">
        <v>1827454.19</v>
      </c>
      <c r="E3929" s="214">
        <v>1827452.65</v>
      </c>
    </row>
    <row r="3930" spans="2:5">
      <c r="B3930" s="218" t="s">
        <v>2427</v>
      </c>
      <c r="C3930" s="214">
        <v>6611838</v>
      </c>
      <c r="D3930" s="214">
        <v>1827454.19</v>
      </c>
      <c r="E3930" s="214">
        <v>1827452.65</v>
      </c>
    </row>
    <row r="3931" spans="2:5">
      <c r="B3931" s="217" t="s">
        <v>3800</v>
      </c>
      <c r="C3931" s="214">
        <v>11006928</v>
      </c>
      <c r="D3931" s="214">
        <v>2891383.37</v>
      </c>
      <c r="E3931" s="214">
        <v>2891376.67</v>
      </c>
    </row>
    <row r="3932" spans="2:5">
      <c r="B3932" s="218" t="s">
        <v>2428</v>
      </c>
      <c r="C3932" s="214">
        <v>11006928</v>
      </c>
      <c r="D3932" s="214">
        <v>2891383.37</v>
      </c>
      <c r="E3932" s="214">
        <v>2891376.67</v>
      </c>
    </row>
    <row r="3933" spans="2:5">
      <c r="B3933" s="217" t="s">
        <v>2738</v>
      </c>
      <c r="C3933" s="214">
        <v>81165986</v>
      </c>
      <c r="D3933" s="214">
        <v>36433913</v>
      </c>
      <c r="E3933" s="214">
        <v>12147400.25</v>
      </c>
    </row>
    <row r="3934" spans="2:5">
      <c r="B3934" s="218" t="s">
        <v>948</v>
      </c>
      <c r="C3934" s="214">
        <v>81165986</v>
      </c>
      <c r="D3934" s="214">
        <v>36433913</v>
      </c>
      <c r="E3934" s="214">
        <v>12147400.25</v>
      </c>
    </row>
    <row r="3935" spans="2:5">
      <c r="B3935" s="217" t="s">
        <v>2429</v>
      </c>
      <c r="C3935" s="214">
        <v>4684890</v>
      </c>
      <c r="D3935" s="214">
        <v>1267202.5600000001</v>
      </c>
      <c r="E3935" s="214">
        <v>1267199.51</v>
      </c>
    </row>
    <row r="3936" spans="2:5">
      <c r="B3936" s="218" t="s">
        <v>2430</v>
      </c>
      <c r="C3936" s="214">
        <v>4684890</v>
      </c>
      <c r="D3936" s="214">
        <v>1267202.5600000001</v>
      </c>
      <c r="E3936" s="214">
        <v>1267199.51</v>
      </c>
    </row>
    <row r="3937" spans="2:5">
      <c r="B3937" s="217" t="s">
        <v>2431</v>
      </c>
      <c r="C3937" s="214">
        <v>11006928</v>
      </c>
      <c r="D3937" s="214">
        <v>2891383.37</v>
      </c>
      <c r="E3937" s="214">
        <v>2891376.67</v>
      </c>
    </row>
    <row r="3938" spans="2:5">
      <c r="B3938" s="218" t="s">
        <v>2432</v>
      </c>
      <c r="C3938" s="214">
        <v>11006928</v>
      </c>
      <c r="D3938" s="214">
        <v>2891383.37</v>
      </c>
      <c r="E3938" s="214">
        <v>2891376.67</v>
      </c>
    </row>
    <row r="3939" spans="2:5">
      <c r="B3939" s="217" t="s">
        <v>3799</v>
      </c>
      <c r="C3939" s="214">
        <v>0</v>
      </c>
      <c r="D3939" s="214">
        <v>89061.81</v>
      </c>
      <c r="E3939" s="214">
        <v>0</v>
      </c>
    </row>
    <row r="3940" spans="2:5">
      <c r="B3940" s="218" t="s">
        <v>3747</v>
      </c>
      <c r="C3940" s="214">
        <v>0</v>
      </c>
      <c r="D3940" s="214">
        <v>89061.81</v>
      </c>
      <c r="E3940" s="214">
        <v>0</v>
      </c>
    </row>
    <row r="3941" spans="2:5">
      <c r="B3941" s="217" t="s">
        <v>3798</v>
      </c>
      <c r="C3941" s="214">
        <v>11006928</v>
      </c>
      <c r="D3941" s="214">
        <v>1</v>
      </c>
      <c r="E3941" s="214">
        <v>0</v>
      </c>
    </row>
    <row r="3942" spans="2:5">
      <c r="B3942" s="218" t="s">
        <v>2433</v>
      </c>
      <c r="C3942" s="214">
        <v>11006928</v>
      </c>
      <c r="D3942" s="214">
        <v>1</v>
      </c>
      <c r="E3942" s="214">
        <v>0</v>
      </c>
    </row>
    <row r="3943" spans="2:5">
      <c r="B3943" s="217" t="s">
        <v>2739</v>
      </c>
      <c r="C3943" s="214">
        <v>57587483</v>
      </c>
      <c r="D3943" s="214">
        <v>606072695.52999997</v>
      </c>
      <c r="E3943" s="214">
        <v>312754604.88</v>
      </c>
    </row>
    <row r="3944" spans="2:5">
      <c r="B3944" s="218" t="s">
        <v>1040</v>
      </c>
      <c r="C3944" s="214">
        <v>57587483</v>
      </c>
      <c r="D3944" s="214">
        <v>606072695.52999997</v>
      </c>
      <c r="E3944" s="214">
        <v>312754604.88</v>
      </c>
    </row>
    <row r="3945" spans="2:5">
      <c r="B3945" s="217" t="s">
        <v>2434</v>
      </c>
      <c r="C3945" s="214">
        <v>11006928</v>
      </c>
      <c r="D3945" s="214">
        <v>11006928</v>
      </c>
      <c r="E3945" s="214">
        <v>4943193.0199999996</v>
      </c>
    </row>
    <row r="3946" spans="2:5">
      <c r="B3946" s="218" t="s">
        <v>2435</v>
      </c>
      <c r="C3946" s="214">
        <v>11006928</v>
      </c>
      <c r="D3946" s="214">
        <v>11006928</v>
      </c>
      <c r="E3946" s="214">
        <v>4943193.0199999996</v>
      </c>
    </row>
    <row r="3947" spans="2:5">
      <c r="B3947" s="217" t="s">
        <v>3797</v>
      </c>
      <c r="C3947" s="214">
        <v>5000000</v>
      </c>
      <c r="D3947" s="214">
        <v>5000000</v>
      </c>
      <c r="E3947" s="214">
        <v>5000000</v>
      </c>
    </row>
    <row r="3948" spans="2:5">
      <c r="B3948" s="218" t="s">
        <v>2537</v>
      </c>
      <c r="C3948" s="214">
        <v>5000000</v>
      </c>
      <c r="D3948" s="214">
        <v>5000000</v>
      </c>
      <c r="E3948" s="214">
        <v>5000000</v>
      </c>
    </row>
    <row r="3949" spans="2:5">
      <c r="B3949" s="217" t="s">
        <v>2436</v>
      </c>
      <c r="C3949" s="214">
        <v>11006928</v>
      </c>
      <c r="D3949" s="214">
        <v>11006928</v>
      </c>
      <c r="E3949" s="214">
        <v>4943193.01</v>
      </c>
    </row>
    <row r="3950" spans="2:5">
      <c r="B3950" s="218" t="s">
        <v>2437</v>
      </c>
      <c r="C3950" s="214">
        <v>11006928</v>
      </c>
      <c r="D3950" s="214">
        <v>11006928</v>
      </c>
      <c r="E3950" s="214">
        <v>4943193.01</v>
      </c>
    </row>
    <row r="3951" spans="2:5">
      <c r="B3951" s="217" t="s">
        <v>2438</v>
      </c>
      <c r="C3951" s="214">
        <v>6611838</v>
      </c>
      <c r="D3951" s="214">
        <v>1</v>
      </c>
      <c r="E3951" s="214">
        <v>0</v>
      </c>
    </row>
    <row r="3952" spans="2:5">
      <c r="B3952" s="218" t="s">
        <v>2439</v>
      </c>
      <c r="C3952" s="214">
        <v>6611838</v>
      </c>
      <c r="D3952" s="214">
        <v>1</v>
      </c>
      <c r="E3952" s="214">
        <v>0</v>
      </c>
    </row>
    <row r="3953" spans="2:5">
      <c r="B3953" s="217" t="s">
        <v>3796</v>
      </c>
      <c r="C3953" s="214">
        <v>3046603</v>
      </c>
      <c r="D3953" s="214">
        <v>3046603</v>
      </c>
      <c r="E3953" s="214">
        <v>2710048</v>
      </c>
    </row>
    <row r="3954" spans="2:5">
      <c r="B3954" s="218" t="s">
        <v>2538</v>
      </c>
      <c r="C3954" s="214">
        <v>3046603</v>
      </c>
      <c r="D3954" s="214">
        <v>3046603</v>
      </c>
      <c r="E3954" s="214">
        <v>2710048</v>
      </c>
    </row>
    <row r="3955" spans="2:5">
      <c r="B3955" s="217" t="s">
        <v>3795</v>
      </c>
      <c r="C3955" s="214">
        <v>11006928</v>
      </c>
      <c r="D3955" s="214">
        <v>11006928</v>
      </c>
      <c r="E3955" s="214">
        <v>2479441.54</v>
      </c>
    </row>
    <row r="3956" spans="2:5">
      <c r="B3956" s="218" t="s">
        <v>2440</v>
      </c>
      <c r="C3956" s="214">
        <v>11006928</v>
      </c>
      <c r="D3956" s="214">
        <v>11006928</v>
      </c>
      <c r="E3956" s="214">
        <v>2479441.54</v>
      </c>
    </row>
    <row r="3957" spans="2:5">
      <c r="B3957" s="217" t="s">
        <v>2110</v>
      </c>
      <c r="C3957" s="214">
        <v>13299938</v>
      </c>
      <c r="D3957" s="214">
        <v>4000000</v>
      </c>
      <c r="E3957" s="214">
        <v>0</v>
      </c>
    </row>
    <row r="3958" spans="2:5">
      <c r="B3958" s="218" t="s">
        <v>2111</v>
      </c>
      <c r="C3958" s="214">
        <v>13299938</v>
      </c>
      <c r="D3958" s="214">
        <v>4000000</v>
      </c>
      <c r="E3958" s="214">
        <v>0</v>
      </c>
    </row>
    <row r="3959" spans="2:5">
      <c r="B3959" s="217" t="s">
        <v>3794</v>
      </c>
      <c r="C3959" s="214">
        <v>6611838</v>
      </c>
      <c r="D3959" s="214">
        <v>6611838</v>
      </c>
      <c r="E3959" s="214">
        <v>1479015.68</v>
      </c>
    </row>
    <row r="3960" spans="2:5">
      <c r="B3960" s="218" t="s">
        <v>2441</v>
      </c>
      <c r="C3960" s="214">
        <v>6611838</v>
      </c>
      <c r="D3960" s="214">
        <v>6611838</v>
      </c>
      <c r="E3960" s="214">
        <v>1479015.68</v>
      </c>
    </row>
    <row r="3961" spans="2:5">
      <c r="B3961" s="217" t="s">
        <v>590</v>
      </c>
      <c r="C3961" s="214">
        <v>212431522</v>
      </c>
      <c r="D3961" s="214">
        <v>453713597.79000002</v>
      </c>
      <c r="E3961" s="214">
        <v>273785653.14999998</v>
      </c>
    </row>
    <row r="3962" spans="2:5">
      <c r="B3962" s="218" t="s">
        <v>939</v>
      </c>
      <c r="C3962" s="214">
        <v>212431522</v>
      </c>
      <c r="D3962" s="214">
        <v>453713597.79000002</v>
      </c>
      <c r="E3962" s="214">
        <v>273785653.14999998</v>
      </c>
    </row>
    <row r="3963" spans="2:5">
      <c r="B3963" s="217" t="s">
        <v>3793</v>
      </c>
      <c r="C3963" s="214">
        <v>5724361</v>
      </c>
      <c r="D3963" s="214">
        <v>13752775.42</v>
      </c>
      <c r="E3963" s="214">
        <v>5706580</v>
      </c>
    </row>
    <row r="3964" spans="2:5">
      <c r="B3964" s="218" t="s">
        <v>2539</v>
      </c>
      <c r="C3964" s="214">
        <v>5724361</v>
      </c>
      <c r="D3964" s="214">
        <v>13752775.42</v>
      </c>
      <c r="E3964" s="214">
        <v>5706580</v>
      </c>
    </row>
    <row r="3965" spans="2:5">
      <c r="B3965" s="217" t="s">
        <v>3792</v>
      </c>
      <c r="C3965" s="214">
        <v>11006928</v>
      </c>
      <c r="D3965" s="214">
        <v>11006928</v>
      </c>
      <c r="E3965" s="214">
        <v>2479441.5299999998</v>
      </c>
    </row>
    <row r="3966" spans="2:5">
      <c r="B3966" s="218" t="s">
        <v>2442</v>
      </c>
      <c r="C3966" s="214">
        <v>11006928</v>
      </c>
      <c r="D3966" s="214">
        <v>11006928</v>
      </c>
      <c r="E3966" s="214">
        <v>2479441.5299999998</v>
      </c>
    </row>
    <row r="3967" spans="2:5">
      <c r="B3967" s="217" t="s">
        <v>1041</v>
      </c>
      <c r="C3967" s="214">
        <v>110000000</v>
      </c>
      <c r="D3967" s="214">
        <v>20000000</v>
      </c>
      <c r="E3967" s="214">
        <v>0</v>
      </c>
    </row>
    <row r="3968" spans="2:5">
      <c r="B3968" s="218" t="s">
        <v>1042</v>
      </c>
      <c r="C3968" s="214">
        <v>110000000</v>
      </c>
      <c r="D3968" s="214">
        <v>20000000</v>
      </c>
      <c r="E3968" s="214">
        <v>0</v>
      </c>
    </row>
    <row r="3969" spans="2:5">
      <c r="B3969" s="217" t="s">
        <v>3791</v>
      </c>
      <c r="C3969" s="214">
        <v>10664882</v>
      </c>
      <c r="D3969" s="214">
        <v>3780282.19</v>
      </c>
      <c r="E3969" s="214">
        <v>2942435.13</v>
      </c>
    </row>
    <row r="3970" spans="2:5">
      <c r="B3970" s="218" t="s">
        <v>3067</v>
      </c>
      <c r="C3970" s="214">
        <v>10664882</v>
      </c>
      <c r="D3970" s="214">
        <v>3780282.19</v>
      </c>
      <c r="E3970" s="214">
        <v>2942435.13</v>
      </c>
    </row>
    <row r="3971" spans="2:5">
      <c r="B3971" s="217" t="s">
        <v>3790</v>
      </c>
      <c r="C3971" s="214">
        <v>4684890</v>
      </c>
      <c r="D3971" s="214">
        <v>4684890</v>
      </c>
      <c r="E3971" s="214">
        <v>1056982.8899999999</v>
      </c>
    </row>
    <row r="3972" spans="2:5">
      <c r="B3972" s="218" t="s">
        <v>2443</v>
      </c>
      <c r="C3972" s="214">
        <v>4684890</v>
      </c>
      <c r="D3972" s="214">
        <v>4684890</v>
      </c>
      <c r="E3972" s="214">
        <v>1056982.8899999999</v>
      </c>
    </row>
    <row r="3973" spans="2:5">
      <c r="B3973" s="217" t="s">
        <v>591</v>
      </c>
      <c r="C3973" s="214">
        <v>394481344</v>
      </c>
      <c r="D3973" s="214">
        <v>1042170177.63</v>
      </c>
      <c r="E3973" s="214">
        <v>740314265.88999999</v>
      </c>
    </row>
    <row r="3974" spans="2:5">
      <c r="B3974" s="218" t="s">
        <v>940</v>
      </c>
      <c r="C3974" s="214">
        <v>394481344</v>
      </c>
      <c r="D3974" s="214">
        <v>1042170177.63</v>
      </c>
      <c r="E3974" s="214">
        <v>740314265.88999999</v>
      </c>
    </row>
    <row r="3975" spans="2:5">
      <c r="B3975" s="217" t="s">
        <v>2444</v>
      </c>
      <c r="C3975" s="214">
        <v>4684890</v>
      </c>
      <c r="D3975" s="214">
        <v>2323890</v>
      </c>
      <c r="E3975" s="214">
        <v>0</v>
      </c>
    </row>
    <row r="3976" spans="2:5">
      <c r="B3976" s="218" t="s">
        <v>2445</v>
      </c>
      <c r="C3976" s="214">
        <v>4684890</v>
      </c>
      <c r="D3976" s="214">
        <v>2323890</v>
      </c>
      <c r="E3976" s="214">
        <v>0</v>
      </c>
    </row>
    <row r="3977" spans="2:5">
      <c r="B3977" s="217" t="s">
        <v>3789</v>
      </c>
      <c r="C3977" s="214">
        <v>4353242</v>
      </c>
      <c r="D3977" s="214">
        <v>11404134.98</v>
      </c>
      <c r="E3977" s="214">
        <v>3591493.19</v>
      </c>
    </row>
    <row r="3978" spans="2:5">
      <c r="B3978" s="218" t="s">
        <v>3068</v>
      </c>
      <c r="C3978" s="214">
        <v>4353242</v>
      </c>
      <c r="D3978" s="214">
        <v>11404134.98</v>
      </c>
      <c r="E3978" s="214">
        <v>3591493.19</v>
      </c>
    </row>
    <row r="3979" spans="2:5">
      <c r="B3979" s="217" t="s">
        <v>3788</v>
      </c>
      <c r="C3979" s="214">
        <v>6611838</v>
      </c>
      <c r="D3979" s="214">
        <v>3411838</v>
      </c>
      <c r="E3979" s="214">
        <v>2605857.84</v>
      </c>
    </row>
    <row r="3980" spans="2:5">
      <c r="B3980" s="218" t="s">
        <v>2446</v>
      </c>
      <c r="C3980" s="214">
        <v>6611838</v>
      </c>
      <c r="D3980" s="214">
        <v>3411838</v>
      </c>
      <c r="E3980" s="214">
        <v>2605857.84</v>
      </c>
    </row>
    <row r="3981" spans="2:5">
      <c r="B3981" s="217" t="s">
        <v>3069</v>
      </c>
      <c r="C3981" s="214">
        <v>2782425</v>
      </c>
      <c r="D3981" s="214">
        <v>282425</v>
      </c>
      <c r="E3981" s="214">
        <v>0</v>
      </c>
    </row>
    <row r="3982" spans="2:5">
      <c r="B3982" s="218" t="s">
        <v>3070</v>
      </c>
      <c r="C3982" s="214">
        <v>2782425</v>
      </c>
      <c r="D3982" s="214">
        <v>282425</v>
      </c>
      <c r="E3982" s="214">
        <v>0</v>
      </c>
    </row>
    <row r="3983" spans="2:5">
      <c r="B3983" s="217" t="s">
        <v>3787</v>
      </c>
      <c r="C3983" s="214">
        <v>11006928</v>
      </c>
      <c r="D3983" s="214">
        <v>5859928</v>
      </c>
      <c r="E3983" s="214">
        <v>0</v>
      </c>
    </row>
    <row r="3984" spans="2:5">
      <c r="B3984" s="218" t="s">
        <v>2447</v>
      </c>
      <c r="C3984" s="214">
        <v>11006928</v>
      </c>
      <c r="D3984" s="214">
        <v>5859928</v>
      </c>
      <c r="E3984" s="214">
        <v>0</v>
      </c>
    </row>
    <row r="3985" spans="2:5">
      <c r="B3985" s="217" t="s">
        <v>3071</v>
      </c>
      <c r="C3985" s="214">
        <v>2252365</v>
      </c>
      <c r="D3985" s="214">
        <v>252365</v>
      </c>
      <c r="E3985" s="214">
        <v>0</v>
      </c>
    </row>
    <row r="3986" spans="2:5">
      <c r="B3986" s="218" t="s">
        <v>3072</v>
      </c>
      <c r="C3986" s="214">
        <v>2252365</v>
      </c>
      <c r="D3986" s="214">
        <v>252365</v>
      </c>
      <c r="E3986" s="214">
        <v>0</v>
      </c>
    </row>
    <row r="3987" spans="2:5">
      <c r="B3987" s="217" t="s">
        <v>2448</v>
      </c>
      <c r="C3987" s="214">
        <v>6611838</v>
      </c>
      <c r="D3987" s="214">
        <v>3411838</v>
      </c>
      <c r="E3987" s="214">
        <v>2605857.84</v>
      </c>
    </row>
    <row r="3988" spans="2:5">
      <c r="B3988" s="218" t="s">
        <v>2449</v>
      </c>
      <c r="C3988" s="214">
        <v>6611838</v>
      </c>
      <c r="D3988" s="214">
        <v>3411838</v>
      </c>
      <c r="E3988" s="214">
        <v>2605857.84</v>
      </c>
    </row>
    <row r="3989" spans="2:5">
      <c r="B3989" s="217" t="s">
        <v>2450</v>
      </c>
      <c r="C3989" s="214">
        <v>6611838</v>
      </c>
      <c r="D3989" s="214">
        <v>3411838</v>
      </c>
      <c r="E3989" s="214">
        <v>2605857.84</v>
      </c>
    </row>
    <row r="3990" spans="2:5">
      <c r="B3990" s="218" t="s">
        <v>2451</v>
      </c>
      <c r="C3990" s="214">
        <v>6611838</v>
      </c>
      <c r="D3990" s="214">
        <v>3411838</v>
      </c>
      <c r="E3990" s="214">
        <v>2605857.84</v>
      </c>
    </row>
    <row r="3991" spans="2:5">
      <c r="B3991" s="217" t="s">
        <v>3786</v>
      </c>
      <c r="C3991" s="214">
        <v>2352222</v>
      </c>
      <c r="D3991" s="214">
        <v>2352222</v>
      </c>
      <c r="E3991" s="214">
        <v>58385.279999999999</v>
      </c>
    </row>
    <row r="3992" spans="2:5">
      <c r="B3992" s="218" t="s">
        <v>3073</v>
      </c>
      <c r="C3992" s="214">
        <v>2352222</v>
      </c>
      <c r="D3992" s="214">
        <v>2352222</v>
      </c>
      <c r="E3992" s="214">
        <v>58385.279999999999</v>
      </c>
    </row>
    <row r="3993" spans="2:5">
      <c r="B3993" s="217" t="s">
        <v>592</v>
      </c>
      <c r="C3993" s="214">
        <v>28819337</v>
      </c>
      <c r="D3993" s="214">
        <v>120607144.59999999</v>
      </c>
      <c r="E3993" s="214">
        <v>63013413.239999995</v>
      </c>
    </row>
    <row r="3994" spans="2:5">
      <c r="B3994" s="218" t="s">
        <v>941</v>
      </c>
      <c r="C3994" s="214">
        <v>24134447</v>
      </c>
      <c r="D3994" s="214">
        <v>118672193.59999999</v>
      </c>
      <c r="E3994" s="214">
        <v>61078462.409999996</v>
      </c>
    </row>
    <row r="3995" spans="2:5">
      <c r="B3995" s="218" t="s">
        <v>2452</v>
      </c>
      <c r="C3995" s="214">
        <v>4684890</v>
      </c>
      <c r="D3995" s="214">
        <v>1934951</v>
      </c>
      <c r="E3995" s="214">
        <v>1934950.83</v>
      </c>
    </row>
    <row r="3996" spans="2:5">
      <c r="B3996" s="217" t="s">
        <v>2453</v>
      </c>
      <c r="C3996" s="214">
        <v>6611838</v>
      </c>
      <c r="D3996" s="214">
        <v>6611838</v>
      </c>
      <c r="E3996" s="214">
        <v>2853563.73</v>
      </c>
    </row>
    <row r="3997" spans="2:5">
      <c r="B3997" s="218" t="s">
        <v>2454</v>
      </c>
      <c r="C3997" s="214">
        <v>6611838</v>
      </c>
      <c r="D3997" s="214">
        <v>6611838</v>
      </c>
      <c r="E3997" s="214">
        <v>2853563.73</v>
      </c>
    </row>
    <row r="3998" spans="2:5">
      <c r="B3998" s="217" t="s">
        <v>2455</v>
      </c>
      <c r="C3998" s="214">
        <v>6611838</v>
      </c>
      <c r="D3998" s="214">
        <v>6611838</v>
      </c>
      <c r="E3998" s="214">
        <v>2853563.73</v>
      </c>
    </row>
    <row r="3999" spans="2:5">
      <c r="B3999" s="218" t="s">
        <v>2456</v>
      </c>
      <c r="C3999" s="214">
        <v>6611838</v>
      </c>
      <c r="D3999" s="214">
        <v>6611838</v>
      </c>
      <c r="E3999" s="214">
        <v>2853563.73</v>
      </c>
    </row>
    <row r="4000" spans="2:5">
      <c r="B4000" s="217" t="s">
        <v>2457</v>
      </c>
      <c r="C4000" s="214">
        <v>6611838</v>
      </c>
      <c r="D4000" s="214">
        <v>6611838</v>
      </c>
      <c r="E4000" s="214">
        <v>0</v>
      </c>
    </row>
    <row r="4001" spans="2:5">
      <c r="B4001" s="218" t="s">
        <v>2458</v>
      </c>
      <c r="C4001" s="214">
        <v>6611838</v>
      </c>
      <c r="D4001" s="214">
        <v>6611838</v>
      </c>
      <c r="E4001" s="214">
        <v>0</v>
      </c>
    </row>
    <row r="4002" spans="2:5">
      <c r="B4002" s="217" t="s">
        <v>2459</v>
      </c>
      <c r="C4002" s="214">
        <v>6611838</v>
      </c>
      <c r="D4002" s="214">
        <v>6611838</v>
      </c>
      <c r="E4002" s="214">
        <v>0</v>
      </c>
    </row>
    <row r="4003" spans="2:5">
      <c r="B4003" s="218" t="s">
        <v>2460</v>
      </c>
      <c r="C4003" s="214">
        <v>6611838</v>
      </c>
      <c r="D4003" s="214">
        <v>6611838</v>
      </c>
      <c r="E4003" s="214">
        <v>0</v>
      </c>
    </row>
    <row r="4004" spans="2:5">
      <c r="B4004" s="217" t="s">
        <v>3785</v>
      </c>
      <c r="C4004" s="214">
        <v>6611838</v>
      </c>
      <c r="D4004" s="214">
        <v>6611838</v>
      </c>
      <c r="E4004" s="214">
        <v>0</v>
      </c>
    </row>
    <row r="4005" spans="2:5">
      <c r="B4005" s="218" t="s">
        <v>2461</v>
      </c>
      <c r="C4005" s="214">
        <v>6611838</v>
      </c>
      <c r="D4005" s="214">
        <v>6611838</v>
      </c>
      <c r="E4005" s="214">
        <v>0</v>
      </c>
    </row>
    <row r="4006" spans="2:5">
      <c r="B4006" s="217" t="s">
        <v>593</v>
      </c>
      <c r="C4006" s="214">
        <v>24486298</v>
      </c>
      <c r="D4006" s="214">
        <v>49360262.299999997</v>
      </c>
      <c r="E4006" s="214">
        <v>4288992.34</v>
      </c>
    </row>
    <row r="4007" spans="2:5">
      <c r="B4007" s="218" t="s">
        <v>942</v>
      </c>
      <c r="C4007" s="214">
        <v>24486298</v>
      </c>
      <c r="D4007" s="214">
        <v>49360262.299999997</v>
      </c>
      <c r="E4007" s="214">
        <v>4288992.34</v>
      </c>
    </row>
    <row r="4008" spans="2:5">
      <c r="B4008" s="217" t="s">
        <v>3763</v>
      </c>
      <c r="C4008" s="214">
        <v>1609905750</v>
      </c>
      <c r="D4008" s="214">
        <v>1363854204.5</v>
      </c>
      <c r="E4008" s="214">
        <v>1335487116.8299999</v>
      </c>
    </row>
    <row r="4009" spans="2:5">
      <c r="B4009" s="218" t="s">
        <v>1111</v>
      </c>
      <c r="C4009" s="214">
        <v>1609905750</v>
      </c>
      <c r="D4009" s="214">
        <v>1363854204.5</v>
      </c>
      <c r="E4009" s="214">
        <v>1335487116.8299999</v>
      </c>
    </row>
    <row r="4010" spans="2:5">
      <c r="B4010" s="217" t="s">
        <v>3784</v>
      </c>
      <c r="C4010" s="214">
        <v>6611838</v>
      </c>
      <c r="D4010" s="214">
        <v>6611838</v>
      </c>
      <c r="E4010" s="214">
        <v>2893543.03</v>
      </c>
    </row>
    <row r="4011" spans="2:5">
      <c r="B4011" s="218" t="s">
        <v>2462</v>
      </c>
      <c r="C4011" s="214">
        <v>6611838</v>
      </c>
      <c r="D4011" s="214">
        <v>6611838</v>
      </c>
      <c r="E4011" s="214">
        <v>2893543.03</v>
      </c>
    </row>
    <row r="4012" spans="2:5">
      <c r="B4012" s="217" t="s">
        <v>594</v>
      </c>
      <c r="C4012" s="214">
        <v>8016673</v>
      </c>
      <c r="D4012" s="214">
        <v>6249497.4000000004</v>
      </c>
      <c r="E4012" s="214">
        <v>4101036.85</v>
      </c>
    </row>
    <row r="4013" spans="2:5">
      <c r="B4013" s="218" t="s">
        <v>943</v>
      </c>
      <c r="C4013" s="214">
        <v>8016673</v>
      </c>
      <c r="D4013" s="214">
        <v>6249497.4000000004</v>
      </c>
      <c r="E4013" s="214">
        <v>4101036.85</v>
      </c>
    </row>
    <row r="4014" spans="2:5">
      <c r="B4014" s="217" t="s">
        <v>3783</v>
      </c>
      <c r="C4014" s="214">
        <v>4684890</v>
      </c>
      <c r="D4014" s="214">
        <v>2184890</v>
      </c>
      <c r="E4014" s="214">
        <v>0</v>
      </c>
    </row>
    <row r="4015" spans="2:5">
      <c r="B4015" s="218" t="s">
        <v>2463</v>
      </c>
      <c r="C4015" s="214">
        <v>4684890</v>
      </c>
      <c r="D4015" s="214">
        <v>2184890</v>
      </c>
      <c r="E4015" s="214">
        <v>0</v>
      </c>
    </row>
    <row r="4016" spans="2:5">
      <c r="B4016" s="217" t="s">
        <v>595</v>
      </c>
      <c r="C4016" s="214">
        <v>2844327</v>
      </c>
      <c r="D4016" s="214">
        <v>6292792.8700000001</v>
      </c>
      <c r="E4016" s="214">
        <v>4612606.8899999997</v>
      </c>
    </row>
    <row r="4017" spans="2:5">
      <c r="B4017" s="218" t="s">
        <v>944</v>
      </c>
      <c r="C4017" s="214">
        <v>2844327</v>
      </c>
      <c r="D4017" s="214">
        <v>6292792.8700000001</v>
      </c>
      <c r="E4017" s="214">
        <v>4612606.8899999997</v>
      </c>
    </row>
    <row r="4018" spans="2:5">
      <c r="B4018" s="217" t="s">
        <v>2464</v>
      </c>
      <c r="C4018" s="214">
        <v>4684890</v>
      </c>
      <c r="D4018" s="214">
        <v>1934951</v>
      </c>
      <c r="E4018" s="214">
        <v>1934950.83</v>
      </c>
    </row>
    <row r="4019" spans="2:5">
      <c r="B4019" s="218" t="s">
        <v>2465</v>
      </c>
      <c r="C4019" s="214">
        <v>4684890</v>
      </c>
      <c r="D4019" s="214">
        <v>1934951</v>
      </c>
      <c r="E4019" s="214">
        <v>1934950.83</v>
      </c>
    </row>
    <row r="4020" spans="2:5">
      <c r="B4020" s="217" t="s">
        <v>2466</v>
      </c>
      <c r="C4020" s="214">
        <v>11006928</v>
      </c>
      <c r="D4020" s="214">
        <v>11006928</v>
      </c>
      <c r="E4020" s="214">
        <v>5348388.96</v>
      </c>
    </row>
    <row r="4021" spans="2:5">
      <c r="B4021" s="218" t="s">
        <v>2467</v>
      </c>
      <c r="C4021" s="214">
        <v>11006928</v>
      </c>
      <c r="D4021" s="214">
        <v>11006928</v>
      </c>
      <c r="E4021" s="214">
        <v>5348388.96</v>
      </c>
    </row>
    <row r="4022" spans="2:5">
      <c r="B4022" s="217" t="s">
        <v>2468</v>
      </c>
      <c r="C4022" s="214">
        <v>6611838</v>
      </c>
      <c r="D4022" s="214">
        <v>6611838</v>
      </c>
      <c r="E4022" s="214">
        <v>3038891.54</v>
      </c>
    </row>
    <row r="4023" spans="2:5">
      <c r="B4023" s="218" t="s">
        <v>2469</v>
      </c>
      <c r="C4023" s="214">
        <v>6611838</v>
      </c>
      <c r="D4023" s="214">
        <v>6611838</v>
      </c>
      <c r="E4023" s="214">
        <v>3038891.54</v>
      </c>
    </row>
    <row r="4024" spans="2:5">
      <c r="B4024" s="217" t="s">
        <v>2470</v>
      </c>
      <c r="C4024" s="214">
        <v>11006928</v>
      </c>
      <c r="D4024" s="214">
        <v>2476558.4900000002</v>
      </c>
      <c r="E4024" s="214">
        <v>2476557.5</v>
      </c>
    </row>
    <row r="4025" spans="2:5">
      <c r="B4025" s="218" t="s">
        <v>2471</v>
      </c>
      <c r="C4025" s="214">
        <v>11006928</v>
      </c>
      <c r="D4025" s="214">
        <v>2476558.4900000002</v>
      </c>
      <c r="E4025" s="214">
        <v>2476557.5</v>
      </c>
    </row>
    <row r="4026" spans="2:5">
      <c r="B4026" s="217" t="s">
        <v>3782</v>
      </c>
      <c r="C4026" s="214">
        <v>6806687</v>
      </c>
      <c r="D4026" s="214">
        <v>306687</v>
      </c>
      <c r="E4026" s="214">
        <v>0</v>
      </c>
    </row>
    <row r="4027" spans="2:5">
      <c r="B4027" s="218" t="s">
        <v>3074</v>
      </c>
      <c r="C4027" s="214">
        <v>6806687</v>
      </c>
      <c r="D4027" s="214">
        <v>306687</v>
      </c>
      <c r="E4027" s="214">
        <v>0</v>
      </c>
    </row>
    <row r="4028" spans="2:5">
      <c r="B4028" s="217" t="s">
        <v>3781</v>
      </c>
      <c r="C4028" s="214">
        <v>11006928</v>
      </c>
      <c r="D4028" s="214">
        <v>6953118</v>
      </c>
      <c r="E4028" s="214">
        <v>2476558.6800000002</v>
      </c>
    </row>
    <row r="4029" spans="2:5">
      <c r="B4029" s="218" t="s">
        <v>2472</v>
      </c>
      <c r="C4029" s="214">
        <v>11006928</v>
      </c>
      <c r="D4029" s="214">
        <v>6953118</v>
      </c>
      <c r="E4029" s="214">
        <v>2476558.6800000002</v>
      </c>
    </row>
    <row r="4030" spans="2:5">
      <c r="B4030" s="217" t="s">
        <v>1112</v>
      </c>
      <c r="C4030" s="214">
        <v>787447495</v>
      </c>
      <c r="D4030" s="214">
        <v>583750788.20000005</v>
      </c>
      <c r="E4030" s="214">
        <v>545344157.73000002</v>
      </c>
    </row>
    <row r="4031" spans="2:5">
      <c r="B4031" s="218" t="s">
        <v>1113</v>
      </c>
      <c r="C4031" s="214">
        <v>787447495</v>
      </c>
      <c r="D4031" s="214">
        <v>583750788.20000005</v>
      </c>
      <c r="E4031" s="214">
        <v>545344157.73000002</v>
      </c>
    </row>
    <row r="4032" spans="2:5">
      <c r="B4032" s="217" t="s">
        <v>2112</v>
      </c>
      <c r="C4032" s="214">
        <v>10346096</v>
      </c>
      <c r="D4032" s="214">
        <v>10346096</v>
      </c>
      <c r="E4032" s="214">
        <v>2529346.9700000002</v>
      </c>
    </row>
    <row r="4033" spans="2:5">
      <c r="B4033" s="218" t="s">
        <v>2113</v>
      </c>
      <c r="C4033" s="214">
        <v>10346096</v>
      </c>
      <c r="D4033" s="214">
        <v>10346096</v>
      </c>
      <c r="E4033" s="214">
        <v>2529346.9700000002</v>
      </c>
    </row>
    <row r="4034" spans="2:5">
      <c r="B4034" s="217" t="s">
        <v>3780</v>
      </c>
      <c r="C4034" s="214">
        <v>94412579</v>
      </c>
      <c r="D4034" s="214">
        <v>94412580</v>
      </c>
      <c r="E4034" s="214">
        <v>94412572.120000005</v>
      </c>
    </row>
    <row r="4035" spans="2:5">
      <c r="B4035" s="218" t="s">
        <v>1114</v>
      </c>
      <c r="C4035" s="214">
        <v>94412579</v>
      </c>
      <c r="D4035" s="214">
        <v>94412580</v>
      </c>
      <c r="E4035" s="214">
        <v>94412572.120000005</v>
      </c>
    </row>
    <row r="4036" spans="2:5">
      <c r="B4036" s="217" t="s">
        <v>596</v>
      </c>
      <c r="C4036" s="214">
        <v>223408855</v>
      </c>
      <c r="D4036" s="214">
        <v>209153685.31</v>
      </c>
      <c r="E4036" s="214">
        <v>172501505.81</v>
      </c>
    </row>
    <row r="4037" spans="2:5">
      <c r="B4037" s="218" t="s">
        <v>945</v>
      </c>
      <c r="C4037" s="214">
        <v>3112837</v>
      </c>
      <c r="D4037" s="214">
        <v>25000000</v>
      </c>
      <c r="E4037" s="214">
        <v>0</v>
      </c>
    </row>
    <row r="4038" spans="2:5">
      <c r="B4038" s="218" t="s">
        <v>1114</v>
      </c>
      <c r="C4038" s="214">
        <v>220296018</v>
      </c>
      <c r="D4038" s="214">
        <v>184153685.31</v>
      </c>
      <c r="E4038" s="214">
        <v>172501505.81</v>
      </c>
    </row>
    <row r="4039" spans="2:5">
      <c r="B4039" s="217" t="s">
        <v>2473</v>
      </c>
      <c r="C4039" s="214">
        <v>11006928</v>
      </c>
      <c r="D4039" s="214">
        <v>2605385.35</v>
      </c>
      <c r="E4039" s="214">
        <v>2605375.0699999998</v>
      </c>
    </row>
    <row r="4040" spans="2:5">
      <c r="B4040" s="218" t="s">
        <v>2474</v>
      </c>
      <c r="C4040" s="214">
        <v>11006928</v>
      </c>
      <c r="D4040" s="214">
        <v>2605385.35</v>
      </c>
      <c r="E4040" s="214">
        <v>2605375.0699999998</v>
      </c>
    </row>
    <row r="4041" spans="2:5">
      <c r="B4041" s="217" t="s">
        <v>3779</v>
      </c>
      <c r="C4041" s="214">
        <v>11006928</v>
      </c>
      <c r="D4041" s="214">
        <v>2605385.4</v>
      </c>
      <c r="E4041" s="214">
        <v>2605375.08</v>
      </c>
    </row>
    <row r="4042" spans="2:5">
      <c r="B4042" s="218" t="s">
        <v>2475</v>
      </c>
      <c r="C4042" s="214">
        <v>11006928</v>
      </c>
      <c r="D4042" s="214">
        <v>2605385.4</v>
      </c>
      <c r="E4042" s="214">
        <v>2605375.08</v>
      </c>
    </row>
    <row r="4043" spans="2:5">
      <c r="B4043" s="217" t="s">
        <v>3778</v>
      </c>
      <c r="C4043" s="214">
        <v>1160115</v>
      </c>
      <c r="D4043" s="214">
        <v>0</v>
      </c>
      <c r="E4043" s="214">
        <v>0</v>
      </c>
    </row>
    <row r="4044" spans="2:5">
      <c r="B4044" s="218" t="s">
        <v>3075</v>
      </c>
      <c r="C4044" s="214">
        <v>1160115</v>
      </c>
      <c r="D4044" s="214">
        <v>0</v>
      </c>
      <c r="E4044" s="214">
        <v>0</v>
      </c>
    </row>
    <row r="4045" spans="2:5">
      <c r="B4045" s="217" t="s">
        <v>597</v>
      </c>
      <c r="C4045" s="214">
        <v>24296428</v>
      </c>
      <c r="D4045" s="214">
        <v>765754.88</v>
      </c>
      <c r="E4045" s="214">
        <v>0</v>
      </c>
    </row>
    <row r="4046" spans="2:5">
      <c r="B4046" s="218" t="s">
        <v>946</v>
      </c>
      <c r="C4046" s="214">
        <v>14289559</v>
      </c>
      <c r="D4046" s="214">
        <v>3010.88</v>
      </c>
      <c r="E4046" s="214">
        <v>0</v>
      </c>
    </row>
    <row r="4047" spans="2:5">
      <c r="B4047" s="218" t="s">
        <v>3075</v>
      </c>
      <c r="C4047" s="214">
        <v>10006869</v>
      </c>
      <c r="D4047" s="214">
        <v>762744</v>
      </c>
      <c r="E4047" s="214">
        <v>0</v>
      </c>
    </row>
    <row r="4048" spans="2:5">
      <c r="B4048" s="217" t="s">
        <v>3777</v>
      </c>
      <c r="C4048" s="214">
        <v>0</v>
      </c>
      <c r="D4048" s="214">
        <v>7462001</v>
      </c>
      <c r="E4048" s="214">
        <v>2093380.71</v>
      </c>
    </row>
    <row r="4049" spans="2:5">
      <c r="B4049" s="218" t="s">
        <v>3128</v>
      </c>
      <c r="C4049" s="214">
        <v>0</v>
      </c>
      <c r="D4049" s="214">
        <v>7462001</v>
      </c>
      <c r="E4049" s="214">
        <v>2093380.71</v>
      </c>
    </row>
    <row r="4050" spans="2:5">
      <c r="B4050" s="217" t="s">
        <v>2476</v>
      </c>
      <c r="C4050" s="214">
        <v>6611838</v>
      </c>
      <c r="D4050" s="214">
        <v>1645145.09</v>
      </c>
      <c r="E4050" s="214">
        <v>1645142.02</v>
      </c>
    </row>
    <row r="4051" spans="2:5">
      <c r="B4051" s="218" t="s">
        <v>2477</v>
      </c>
      <c r="C4051" s="214">
        <v>6611838</v>
      </c>
      <c r="D4051" s="214">
        <v>1645145.09</v>
      </c>
      <c r="E4051" s="214">
        <v>1645142.02</v>
      </c>
    </row>
    <row r="4052" spans="2:5">
      <c r="B4052" s="217" t="s">
        <v>3776</v>
      </c>
      <c r="C4052" s="214">
        <v>0</v>
      </c>
      <c r="D4052" s="214">
        <v>9462001</v>
      </c>
      <c r="E4052" s="214">
        <v>0</v>
      </c>
    </row>
    <row r="4053" spans="2:5">
      <c r="B4053" s="218" t="s">
        <v>3129</v>
      </c>
      <c r="C4053" s="214">
        <v>0</v>
      </c>
      <c r="D4053" s="214">
        <v>9462001</v>
      </c>
      <c r="E4053" s="214">
        <v>0</v>
      </c>
    </row>
    <row r="4054" spans="2:5">
      <c r="B4054" s="217" t="s">
        <v>2478</v>
      </c>
      <c r="C4054" s="214">
        <v>11006928</v>
      </c>
      <c r="D4054" s="214">
        <v>11006928</v>
      </c>
      <c r="E4054" s="214">
        <v>2422018.4</v>
      </c>
    </row>
    <row r="4055" spans="2:5">
      <c r="B4055" s="218" t="s">
        <v>2479</v>
      </c>
      <c r="C4055" s="214">
        <v>11006928</v>
      </c>
      <c r="D4055" s="214">
        <v>11006928</v>
      </c>
      <c r="E4055" s="214">
        <v>2422018.4</v>
      </c>
    </row>
    <row r="4056" spans="2:5">
      <c r="B4056" s="217" t="s">
        <v>2480</v>
      </c>
      <c r="C4056" s="214">
        <v>6611838</v>
      </c>
      <c r="D4056" s="214">
        <v>3611838</v>
      </c>
      <c r="E4056" s="214">
        <v>1651285.08</v>
      </c>
    </row>
    <row r="4057" spans="2:5">
      <c r="B4057" s="218" t="s">
        <v>2481</v>
      </c>
      <c r="C4057" s="214">
        <v>6611838</v>
      </c>
      <c r="D4057" s="214">
        <v>3611838</v>
      </c>
      <c r="E4057" s="214">
        <v>1651285.08</v>
      </c>
    </row>
    <row r="4058" spans="2:5">
      <c r="B4058" s="217" t="s">
        <v>3775</v>
      </c>
      <c r="C4058" s="214">
        <v>0</v>
      </c>
      <c r="D4058" s="214">
        <v>6774907</v>
      </c>
      <c r="E4058" s="214">
        <v>1774905.47</v>
      </c>
    </row>
    <row r="4059" spans="2:5">
      <c r="B4059" s="218" t="s">
        <v>3130</v>
      </c>
      <c r="C4059" s="214">
        <v>0</v>
      </c>
      <c r="D4059" s="214">
        <v>6774907</v>
      </c>
      <c r="E4059" s="214">
        <v>1774905.47</v>
      </c>
    </row>
    <row r="4060" spans="2:5">
      <c r="B4060" s="217" t="s">
        <v>3774</v>
      </c>
      <c r="C4060" s="214">
        <v>11006928</v>
      </c>
      <c r="D4060" s="214">
        <v>11006928</v>
      </c>
      <c r="E4060" s="214">
        <v>2422018.4</v>
      </c>
    </row>
    <row r="4061" spans="2:5">
      <c r="B4061" s="218" t="s">
        <v>2482</v>
      </c>
      <c r="C4061" s="214">
        <v>11006928</v>
      </c>
      <c r="D4061" s="214">
        <v>11006928</v>
      </c>
      <c r="E4061" s="214">
        <v>2422018.4</v>
      </c>
    </row>
    <row r="4062" spans="2:5">
      <c r="B4062" s="217" t="s">
        <v>3773</v>
      </c>
      <c r="C4062" s="214">
        <v>0</v>
      </c>
      <c r="D4062" s="214">
        <v>1993754.82</v>
      </c>
      <c r="E4062" s="214">
        <v>1985056.3</v>
      </c>
    </row>
    <row r="4063" spans="2:5">
      <c r="B4063" s="218" t="s">
        <v>3242</v>
      </c>
      <c r="C4063" s="214">
        <v>0</v>
      </c>
      <c r="D4063" s="214">
        <v>1993754.82</v>
      </c>
      <c r="E4063" s="214">
        <v>1985056.3</v>
      </c>
    </row>
    <row r="4064" spans="2:5">
      <c r="B4064" s="217" t="s">
        <v>1115</v>
      </c>
      <c r="C4064" s="214">
        <v>302909557</v>
      </c>
      <c r="D4064" s="214">
        <v>140565517.5</v>
      </c>
      <c r="E4064" s="214">
        <v>80217041.730000004</v>
      </c>
    </row>
    <row r="4065" spans="2:5">
      <c r="B4065" s="218" t="s">
        <v>1116</v>
      </c>
      <c r="C4065" s="214">
        <v>302909557</v>
      </c>
      <c r="D4065" s="214">
        <v>140565517.5</v>
      </c>
      <c r="E4065" s="214">
        <v>80217041.730000004</v>
      </c>
    </row>
    <row r="4066" spans="2:5">
      <c r="B4066" s="217" t="s">
        <v>2483</v>
      </c>
      <c r="C4066" s="214">
        <v>11006928</v>
      </c>
      <c r="D4066" s="214">
        <v>6000000</v>
      </c>
      <c r="E4066" s="214">
        <v>2422018.4</v>
      </c>
    </row>
    <row r="4067" spans="2:5">
      <c r="B4067" s="218" t="s">
        <v>2484</v>
      </c>
      <c r="C4067" s="214">
        <v>11006928</v>
      </c>
      <c r="D4067" s="214">
        <v>6000000</v>
      </c>
      <c r="E4067" s="214">
        <v>2422018.4</v>
      </c>
    </row>
    <row r="4068" spans="2:5">
      <c r="B4068" s="217" t="s">
        <v>2485</v>
      </c>
      <c r="C4068" s="214">
        <v>21391664</v>
      </c>
      <c r="D4068" s="214">
        <v>24107059.399999999</v>
      </c>
      <c r="E4068" s="214">
        <v>4821411.88</v>
      </c>
    </row>
    <row r="4069" spans="2:5">
      <c r="B4069" s="218" t="s">
        <v>2486</v>
      </c>
      <c r="C4069" s="214">
        <v>21391664</v>
      </c>
      <c r="D4069" s="214">
        <v>24107059.399999999</v>
      </c>
      <c r="E4069" s="214">
        <v>4821411.88</v>
      </c>
    </row>
    <row r="4070" spans="2:5">
      <c r="B4070" s="217" t="s">
        <v>3772</v>
      </c>
      <c r="C4070" s="214">
        <v>2225932869</v>
      </c>
      <c r="D4070" s="214">
        <v>34440841</v>
      </c>
      <c r="E4070" s="214">
        <v>0</v>
      </c>
    </row>
    <row r="4071" spans="2:5">
      <c r="B4071" s="218" t="s">
        <v>3076</v>
      </c>
      <c r="C4071" s="214">
        <v>2225932869</v>
      </c>
      <c r="D4071" s="214">
        <v>34440841</v>
      </c>
      <c r="E4071" s="214">
        <v>0</v>
      </c>
    </row>
    <row r="4072" spans="2:5">
      <c r="B4072" s="217" t="s">
        <v>2740</v>
      </c>
      <c r="C4072" s="214">
        <v>11006928</v>
      </c>
      <c r="D4072" s="214">
        <v>2468272.5</v>
      </c>
      <c r="E4072" s="214">
        <v>2468271.5</v>
      </c>
    </row>
    <row r="4073" spans="2:5">
      <c r="B4073" s="218" t="s">
        <v>2487</v>
      </c>
      <c r="C4073" s="214">
        <v>11006928</v>
      </c>
      <c r="D4073" s="214">
        <v>2468272.5</v>
      </c>
      <c r="E4073" s="214">
        <v>2468271.5</v>
      </c>
    </row>
    <row r="4074" spans="2:5">
      <c r="B4074" s="217" t="s">
        <v>2488</v>
      </c>
      <c r="C4074" s="214">
        <v>11006928</v>
      </c>
      <c r="D4074" s="214">
        <v>11006928</v>
      </c>
      <c r="E4074" s="214">
        <v>6706195.0700000003</v>
      </c>
    </row>
    <row r="4075" spans="2:5">
      <c r="B4075" s="218" t="s">
        <v>2489</v>
      </c>
      <c r="C4075" s="214">
        <v>11006928</v>
      </c>
      <c r="D4075" s="214">
        <v>11006928</v>
      </c>
      <c r="E4075" s="214">
        <v>6706195.0700000003</v>
      </c>
    </row>
    <row r="4076" spans="2:5">
      <c r="B4076" s="217" t="s">
        <v>2490</v>
      </c>
      <c r="C4076" s="214">
        <v>4684890</v>
      </c>
      <c r="D4076" s="214">
        <v>4684890</v>
      </c>
      <c r="E4076" s="214">
        <v>2654195.19</v>
      </c>
    </row>
    <row r="4077" spans="2:5">
      <c r="B4077" s="218" t="s">
        <v>2491</v>
      </c>
      <c r="C4077" s="214">
        <v>4684890</v>
      </c>
      <c r="D4077" s="214">
        <v>4684890</v>
      </c>
      <c r="E4077" s="214">
        <v>2654195.19</v>
      </c>
    </row>
    <row r="4078" spans="2:5">
      <c r="B4078" s="217" t="s">
        <v>3771</v>
      </c>
      <c r="C4078" s="214">
        <v>11006928</v>
      </c>
      <c r="D4078" s="214">
        <v>11006928</v>
      </c>
      <c r="E4078" s="214">
        <v>6612539.0800000001</v>
      </c>
    </row>
    <row r="4079" spans="2:5">
      <c r="B4079" s="218" t="s">
        <v>2492</v>
      </c>
      <c r="C4079" s="214">
        <v>11006928</v>
      </c>
      <c r="D4079" s="214">
        <v>11006928</v>
      </c>
      <c r="E4079" s="214">
        <v>6612539.0800000001</v>
      </c>
    </row>
    <row r="4080" spans="2:5">
      <c r="B4080" s="217" t="s">
        <v>2741</v>
      </c>
      <c r="C4080" s="214">
        <v>342816414</v>
      </c>
      <c r="D4080" s="214">
        <v>227697980.82999998</v>
      </c>
      <c r="E4080" s="214">
        <v>149697919.56999999</v>
      </c>
    </row>
    <row r="4081" spans="2:5">
      <c r="B4081" s="218" t="s">
        <v>1117</v>
      </c>
      <c r="C4081" s="214">
        <v>342816414</v>
      </c>
      <c r="D4081" s="214">
        <v>227697980.82999998</v>
      </c>
      <c r="E4081" s="214">
        <v>149697919.56999999</v>
      </c>
    </row>
    <row r="4082" spans="2:5">
      <c r="B4082" s="217" t="s">
        <v>2493</v>
      </c>
      <c r="C4082" s="214">
        <v>6611838</v>
      </c>
      <c r="D4082" s="214">
        <v>6611838</v>
      </c>
      <c r="E4082" s="214">
        <v>3815713.44</v>
      </c>
    </row>
    <row r="4083" spans="2:5">
      <c r="B4083" s="218" t="s">
        <v>2494</v>
      </c>
      <c r="C4083" s="214">
        <v>6611838</v>
      </c>
      <c r="D4083" s="214">
        <v>6611838</v>
      </c>
      <c r="E4083" s="214">
        <v>3815713.44</v>
      </c>
    </row>
    <row r="4084" spans="2:5">
      <c r="B4084" s="217" t="s">
        <v>2495</v>
      </c>
      <c r="C4084" s="214">
        <v>11006928</v>
      </c>
      <c r="D4084" s="214">
        <v>11006928</v>
      </c>
      <c r="E4084" s="214">
        <v>4095398.7</v>
      </c>
    </row>
    <row r="4085" spans="2:5">
      <c r="B4085" s="218" t="s">
        <v>2496</v>
      </c>
      <c r="C4085" s="214">
        <v>11006928</v>
      </c>
      <c r="D4085" s="214">
        <v>11006928</v>
      </c>
      <c r="E4085" s="214">
        <v>4095398.7</v>
      </c>
    </row>
    <row r="4086" spans="2:5">
      <c r="B4086" s="217" t="s">
        <v>3770</v>
      </c>
      <c r="C4086" s="214">
        <v>11006928</v>
      </c>
      <c r="D4086" s="214">
        <v>11006928</v>
      </c>
      <c r="E4086" s="214">
        <v>4045177.9</v>
      </c>
    </row>
    <row r="4087" spans="2:5">
      <c r="B4087" s="218" t="s">
        <v>2497</v>
      </c>
      <c r="C4087" s="214">
        <v>11006928</v>
      </c>
      <c r="D4087" s="214">
        <v>11006928</v>
      </c>
      <c r="E4087" s="214">
        <v>4045177.9</v>
      </c>
    </row>
    <row r="4088" spans="2:5">
      <c r="B4088" s="217" t="s">
        <v>1118</v>
      </c>
      <c r="C4088" s="214">
        <v>454550517</v>
      </c>
      <c r="D4088" s="214">
        <v>345400578</v>
      </c>
      <c r="E4088" s="214">
        <v>113481646.23</v>
      </c>
    </row>
    <row r="4089" spans="2:5">
      <c r="B4089" s="218" t="s">
        <v>1119</v>
      </c>
      <c r="C4089" s="214">
        <v>454550517</v>
      </c>
      <c r="D4089" s="214">
        <v>345400578</v>
      </c>
      <c r="E4089" s="214">
        <v>113481646.23</v>
      </c>
    </row>
    <row r="4090" spans="2:5">
      <c r="B4090" s="215" t="s">
        <v>283</v>
      </c>
      <c r="C4090" s="216">
        <v>546024916</v>
      </c>
      <c r="D4090" s="216">
        <v>326470530.61000001</v>
      </c>
      <c r="E4090" s="216">
        <v>146759080.97</v>
      </c>
    </row>
    <row r="4091" spans="2:5">
      <c r="B4091" s="217" t="s">
        <v>3769</v>
      </c>
      <c r="C4091" s="214">
        <v>292970899</v>
      </c>
      <c r="D4091" s="214">
        <v>103416513.61</v>
      </c>
      <c r="E4091" s="214">
        <v>19692811.080000002</v>
      </c>
    </row>
    <row r="4092" spans="2:5">
      <c r="B4092" s="218" t="s">
        <v>1403</v>
      </c>
      <c r="C4092" s="214">
        <v>292970899</v>
      </c>
      <c r="D4092" s="214">
        <v>103416513.61</v>
      </c>
      <c r="E4092" s="214">
        <v>19692811.080000002</v>
      </c>
    </row>
    <row r="4093" spans="2:5">
      <c r="B4093" s="217" t="s">
        <v>3768</v>
      </c>
      <c r="C4093" s="214">
        <v>253054017</v>
      </c>
      <c r="D4093" s="214">
        <v>223054017</v>
      </c>
      <c r="E4093" s="214">
        <v>127066269.89</v>
      </c>
    </row>
    <row r="4094" spans="2:5">
      <c r="B4094" s="218" t="s">
        <v>2540</v>
      </c>
      <c r="C4094" s="214">
        <v>253054017</v>
      </c>
      <c r="D4094" s="214">
        <v>223054017</v>
      </c>
      <c r="E4094" s="214">
        <v>127066269.89</v>
      </c>
    </row>
    <row r="4095" spans="2:5">
      <c r="B4095" s="215" t="s">
        <v>298</v>
      </c>
      <c r="C4095" s="216">
        <v>1513422256</v>
      </c>
      <c r="D4095" s="216">
        <v>897685926.53999996</v>
      </c>
      <c r="E4095" s="216">
        <v>769409816.85000002</v>
      </c>
    </row>
    <row r="4096" spans="2:5">
      <c r="B4096" s="217" t="s">
        <v>2730</v>
      </c>
      <c r="C4096" s="214">
        <v>0</v>
      </c>
      <c r="D4096" s="214">
        <v>63750000</v>
      </c>
      <c r="E4096" s="214">
        <v>44417996.100000001</v>
      </c>
    </row>
    <row r="4097" spans="2:5">
      <c r="B4097" s="218" t="s">
        <v>924</v>
      </c>
      <c r="C4097" s="214">
        <v>0</v>
      </c>
      <c r="D4097" s="214">
        <v>63750000</v>
      </c>
      <c r="E4097" s="214">
        <v>44417996.100000001</v>
      </c>
    </row>
    <row r="4098" spans="2:5">
      <c r="B4098" s="217" t="s">
        <v>3767</v>
      </c>
      <c r="C4098" s="214">
        <v>1053129174</v>
      </c>
      <c r="D4098" s="214">
        <v>2401053.54</v>
      </c>
      <c r="E4098" s="214">
        <v>0</v>
      </c>
    </row>
    <row r="4099" spans="2:5">
      <c r="B4099" s="218" t="s">
        <v>1110</v>
      </c>
      <c r="C4099" s="214">
        <v>1053129174</v>
      </c>
      <c r="D4099" s="214">
        <v>2401053.54</v>
      </c>
      <c r="E4099" s="214">
        <v>0</v>
      </c>
    </row>
    <row r="4100" spans="2:5">
      <c r="B4100" s="217" t="s">
        <v>3766</v>
      </c>
      <c r="C4100" s="214">
        <v>250000000</v>
      </c>
      <c r="D4100" s="214">
        <v>250000000</v>
      </c>
      <c r="E4100" s="214">
        <v>250000000</v>
      </c>
    </row>
    <row r="4101" spans="2:5">
      <c r="B4101" s="218" t="s">
        <v>926</v>
      </c>
      <c r="C4101" s="214">
        <v>250000000</v>
      </c>
      <c r="D4101" s="214">
        <v>250000000</v>
      </c>
      <c r="E4101" s="214">
        <v>250000000</v>
      </c>
    </row>
    <row r="4102" spans="2:5">
      <c r="B4102" s="217" t="s">
        <v>3765</v>
      </c>
      <c r="C4102" s="214">
        <v>0</v>
      </c>
      <c r="D4102" s="214">
        <v>23438130</v>
      </c>
      <c r="E4102" s="214">
        <v>18750503.09</v>
      </c>
    </row>
    <row r="4103" spans="2:5">
      <c r="B4103" s="218" t="s">
        <v>3201</v>
      </c>
      <c r="C4103" s="214">
        <v>0</v>
      </c>
      <c r="D4103" s="214">
        <v>23438130</v>
      </c>
      <c r="E4103" s="214">
        <v>18750503.09</v>
      </c>
    </row>
    <row r="4104" spans="2:5">
      <c r="B4104" s="217" t="s">
        <v>3764</v>
      </c>
      <c r="C4104" s="214">
        <v>0</v>
      </c>
      <c r="D4104" s="214">
        <v>125078159</v>
      </c>
      <c r="E4104" s="214">
        <v>125078159</v>
      </c>
    </row>
    <row r="4105" spans="2:5">
      <c r="B4105" s="218" t="s">
        <v>3200</v>
      </c>
      <c r="C4105" s="214">
        <v>0</v>
      </c>
      <c r="D4105" s="214">
        <v>125078159</v>
      </c>
      <c r="E4105" s="214">
        <v>125078159</v>
      </c>
    </row>
    <row r="4106" spans="2:5">
      <c r="B4106" s="217" t="s">
        <v>3061</v>
      </c>
      <c r="C4106" s="214">
        <v>0</v>
      </c>
      <c r="D4106" s="214">
        <v>312751000</v>
      </c>
      <c r="E4106" s="214">
        <v>312751000</v>
      </c>
    </row>
    <row r="4107" spans="2:5">
      <c r="B4107" s="218" t="s">
        <v>4206</v>
      </c>
      <c r="C4107" s="214">
        <v>0</v>
      </c>
      <c r="D4107" s="214">
        <v>312751000</v>
      </c>
      <c r="E4107" s="214">
        <v>312751000</v>
      </c>
    </row>
    <row r="4108" spans="2:5">
      <c r="B4108" s="217" t="s">
        <v>3763</v>
      </c>
      <c r="C4108" s="214">
        <v>210293082</v>
      </c>
      <c r="D4108" s="214">
        <v>120267584</v>
      </c>
      <c r="E4108" s="214">
        <v>18412158.66</v>
      </c>
    </row>
    <row r="4109" spans="2:5">
      <c r="B4109" s="218" t="s">
        <v>1111</v>
      </c>
      <c r="C4109" s="214">
        <v>210293082</v>
      </c>
      <c r="D4109" s="214">
        <v>120267584</v>
      </c>
      <c r="E4109" s="214">
        <v>18412158.66</v>
      </c>
    </row>
    <row r="4110" spans="2:5">
      <c r="B4110" s="215" t="s">
        <v>284</v>
      </c>
      <c r="C4110" s="216">
        <v>11111323924</v>
      </c>
      <c r="D4110" s="216">
        <v>8704754919</v>
      </c>
      <c r="E4110" s="216">
        <v>5246577245.1700001</v>
      </c>
    </row>
    <row r="4111" spans="2:5">
      <c r="B4111" s="217" t="s">
        <v>579</v>
      </c>
      <c r="C4111" s="214">
        <v>2589740270</v>
      </c>
      <c r="D4111" s="214">
        <v>3858461640</v>
      </c>
      <c r="E4111" s="214">
        <v>1481272858.79</v>
      </c>
    </row>
    <row r="4112" spans="2:5">
      <c r="B4112" s="218" t="s">
        <v>925</v>
      </c>
      <c r="C4112" s="214">
        <v>2589740270</v>
      </c>
      <c r="D4112" s="214">
        <v>3858461640</v>
      </c>
      <c r="E4112" s="214">
        <v>1481272858.79</v>
      </c>
    </row>
    <row r="4113" spans="2:5">
      <c r="B4113" s="217" t="s">
        <v>580</v>
      </c>
      <c r="C4113" s="214">
        <v>8435000000</v>
      </c>
      <c r="D4113" s="214">
        <v>4238500000</v>
      </c>
      <c r="E4113" s="214">
        <v>3504218931.4000001</v>
      </c>
    </row>
    <row r="4114" spans="2:5">
      <c r="B4114" s="218" t="s">
        <v>927</v>
      </c>
      <c r="C4114" s="214">
        <v>8435000000</v>
      </c>
      <c r="D4114" s="214">
        <v>4238500000</v>
      </c>
      <c r="E4114" s="214">
        <v>3504218931.4000001</v>
      </c>
    </row>
    <row r="4115" spans="2:5">
      <c r="B4115" s="217" t="s">
        <v>2731</v>
      </c>
      <c r="C4115" s="214">
        <v>86583654</v>
      </c>
      <c r="D4115" s="214">
        <v>607793279</v>
      </c>
      <c r="E4115" s="214">
        <v>261085454.97999999</v>
      </c>
    </row>
    <row r="4116" spans="2:5">
      <c r="B4116" s="218" t="s">
        <v>929</v>
      </c>
      <c r="C4116" s="214">
        <v>86583654</v>
      </c>
      <c r="D4116" s="214">
        <v>607793279</v>
      </c>
      <c r="E4116" s="214">
        <v>261085454.97999999</v>
      </c>
    </row>
    <row r="4117" spans="2:5">
      <c r="B4117" s="213" t="s">
        <v>297</v>
      </c>
      <c r="C4117" s="214">
        <v>7775541171</v>
      </c>
      <c r="D4117" s="214">
        <v>7145864144.8500004</v>
      </c>
      <c r="E4117" s="214">
        <v>1386629226.3400002</v>
      </c>
    </row>
    <row r="4118" spans="2:5">
      <c r="B4118" s="215" t="s">
        <v>281</v>
      </c>
      <c r="C4118" s="216">
        <v>1247502861</v>
      </c>
      <c r="D4118" s="216">
        <v>1776072516.8500004</v>
      </c>
      <c r="E4118" s="216">
        <v>797000152.71000016</v>
      </c>
    </row>
    <row r="4119" spans="2:5">
      <c r="B4119" s="217" t="s">
        <v>282</v>
      </c>
      <c r="C4119" s="214">
        <v>293156045</v>
      </c>
      <c r="D4119" s="214">
        <v>335262116.19999999</v>
      </c>
      <c r="E4119" s="214">
        <v>103191802.40000001</v>
      </c>
    </row>
    <row r="4120" spans="2:5">
      <c r="B4120" s="218" t="s">
        <v>949</v>
      </c>
      <c r="C4120" s="214">
        <v>204230000</v>
      </c>
      <c r="D4120" s="214">
        <v>204230000</v>
      </c>
      <c r="E4120" s="214">
        <v>77975524.549999997</v>
      </c>
    </row>
    <row r="4121" spans="2:5">
      <c r="B4121" s="218" t="s">
        <v>3092</v>
      </c>
      <c r="C4121" s="214">
        <v>0</v>
      </c>
      <c r="D4121" s="214">
        <v>55906071.200000003</v>
      </c>
      <c r="E4121" s="214">
        <v>25216277.850000005</v>
      </c>
    </row>
    <row r="4122" spans="2:5">
      <c r="B4122" s="218" t="s">
        <v>950</v>
      </c>
      <c r="C4122" s="214">
        <v>84350000</v>
      </c>
      <c r="D4122" s="214">
        <v>70550000</v>
      </c>
      <c r="E4122" s="214">
        <v>0</v>
      </c>
    </row>
    <row r="4123" spans="2:5">
      <c r="B4123" s="218" t="s">
        <v>3077</v>
      </c>
      <c r="C4123" s="214">
        <v>3615000</v>
      </c>
      <c r="D4123" s="214">
        <v>3615000</v>
      </c>
      <c r="E4123" s="214">
        <v>0</v>
      </c>
    </row>
    <row r="4124" spans="2:5">
      <c r="B4124" s="218" t="s">
        <v>951</v>
      </c>
      <c r="C4124" s="214">
        <v>961045</v>
      </c>
      <c r="D4124" s="214">
        <v>961045</v>
      </c>
      <c r="E4124" s="214">
        <v>0</v>
      </c>
    </row>
    <row r="4125" spans="2:5">
      <c r="B4125" s="217" t="s">
        <v>599</v>
      </c>
      <c r="C4125" s="214">
        <v>52460000</v>
      </c>
      <c r="D4125" s="214">
        <v>33860000</v>
      </c>
      <c r="E4125" s="214">
        <v>16474375.189999999</v>
      </c>
    </row>
    <row r="4126" spans="2:5">
      <c r="B4126" s="218" t="s">
        <v>952</v>
      </c>
      <c r="C4126" s="214">
        <v>52460000</v>
      </c>
      <c r="D4126" s="214">
        <v>33860000</v>
      </c>
      <c r="E4126" s="214">
        <v>16474375.189999999</v>
      </c>
    </row>
    <row r="4127" spans="2:5">
      <c r="B4127" s="217" t="s">
        <v>3762</v>
      </c>
      <c r="C4127" s="214">
        <v>0</v>
      </c>
      <c r="D4127" s="214">
        <v>1498000</v>
      </c>
      <c r="E4127" s="214">
        <v>0</v>
      </c>
    </row>
    <row r="4128" spans="2:5">
      <c r="B4128" s="218" t="s">
        <v>3193</v>
      </c>
      <c r="C4128" s="214">
        <v>0</v>
      </c>
      <c r="D4128" s="214">
        <v>1498000</v>
      </c>
      <c r="E4128" s="214">
        <v>0</v>
      </c>
    </row>
    <row r="4129" spans="2:5">
      <c r="B4129" s="217" t="s">
        <v>2742</v>
      </c>
      <c r="C4129" s="214">
        <v>10566528</v>
      </c>
      <c r="D4129" s="214">
        <v>10566528</v>
      </c>
      <c r="E4129" s="214">
        <v>6191815.7999999998</v>
      </c>
    </row>
    <row r="4130" spans="2:5">
      <c r="B4130" s="218" t="s">
        <v>953</v>
      </c>
      <c r="C4130" s="214">
        <v>10566528</v>
      </c>
      <c r="D4130" s="214">
        <v>10566528</v>
      </c>
      <c r="E4130" s="214">
        <v>6191815.7999999998</v>
      </c>
    </row>
    <row r="4131" spans="2:5">
      <c r="B4131" s="217" t="s">
        <v>600</v>
      </c>
      <c r="C4131" s="214">
        <v>81961307</v>
      </c>
      <c r="D4131" s="214">
        <v>282997072.28999996</v>
      </c>
      <c r="E4131" s="214">
        <v>74819348.409999996</v>
      </c>
    </row>
    <row r="4132" spans="2:5">
      <c r="B4132" s="218" t="s">
        <v>954</v>
      </c>
      <c r="C4132" s="214">
        <v>81961307</v>
      </c>
      <c r="D4132" s="214">
        <v>282997072.28999996</v>
      </c>
      <c r="E4132" s="214">
        <v>74819348.409999996</v>
      </c>
    </row>
    <row r="4133" spans="2:5">
      <c r="B4133" s="217" t="s">
        <v>1043</v>
      </c>
      <c r="C4133" s="214">
        <v>4252757</v>
      </c>
      <c r="D4133" s="214">
        <v>7881780</v>
      </c>
      <c r="E4133" s="214">
        <v>6305422.6500000004</v>
      </c>
    </row>
    <row r="4134" spans="2:5">
      <c r="B4134" s="218" t="s">
        <v>1044</v>
      </c>
      <c r="C4134" s="214">
        <v>4252757</v>
      </c>
      <c r="D4134" s="214">
        <v>7881780</v>
      </c>
      <c r="E4134" s="214">
        <v>6305422.6500000004</v>
      </c>
    </row>
    <row r="4135" spans="2:5">
      <c r="B4135" s="217" t="s">
        <v>2743</v>
      </c>
      <c r="C4135" s="214">
        <v>21668804</v>
      </c>
      <c r="D4135" s="214">
        <v>26668804</v>
      </c>
      <c r="E4135" s="214">
        <v>21399195.52</v>
      </c>
    </row>
    <row r="4136" spans="2:5">
      <c r="B4136" s="218" t="s">
        <v>1045</v>
      </c>
      <c r="C4136" s="214">
        <v>21668804</v>
      </c>
      <c r="D4136" s="214">
        <v>26668804</v>
      </c>
      <c r="E4136" s="214">
        <v>21399195.52</v>
      </c>
    </row>
    <row r="4137" spans="2:5">
      <c r="B4137" s="217" t="s">
        <v>3761</v>
      </c>
      <c r="C4137" s="214">
        <v>3495166</v>
      </c>
      <c r="D4137" s="214">
        <v>3495166</v>
      </c>
      <c r="E4137" s="214">
        <v>2223494.96</v>
      </c>
    </row>
    <row r="4138" spans="2:5">
      <c r="B4138" s="218" t="s">
        <v>956</v>
      </c>
      <c r="C4138" s="214">
        <v>3495166</v>
      </c>
      <c r="D4138" s="214">
        <v>3495166</v>
      </c>
      <c r="E4138" s="214">
        <v>2223494.96</v>
      </c>
    </row>
    <row r="4139" spans="2:5">
      <c r="B4139" s="217" t="s">
        <v>603</v>
      </c>
      <c r="C4139" s="214">
        <v>85603015</v>
      </c>
      <c r="D4139" s="214">
        <v>0.83</v>
      </c>
      <c r="E4139" s="214">
        <v>0</v>
      </c>
    </row>
    <row r="4140" spans="2:5">
      <c r="B4140" s="218" t="s">
        <v>958</v>
      </c>
      <c r="C4140" s="214">
        <v>85603015</v>
      </c>
      <c r="D4140" s="214">
        <v>0.83</v>
      </c>
      <c r="E4140" s="214">
        <v>0</v>
      </c>
    </row>
    <row r="4141" spans="2:5">
      <c r="B4141" s="217" t="s">
        <v>602</v>
      </c>
      <c r="C4141" s="214">
        <v>521017995</v>
      </c>
      <c r="D4141" s="214">
        <v>137745238</v>
      </c>
      <c r="E4141" s="214">
        <v>0</v>
      </c>
    </row>
    <row r="4142" spans="2:5">
      <c r="B4142" s="218" t="s">
        <v>957</v>
      </c>
      <c r="C4142" s="214">
        <v>521017995</v>
      </c>
      <c r="D4142" s="214">
        <v>137745238</v>
      </c>
      <c r="E4142" s="214">
        <v>0</v>
      </c>
    </row>
    <row r="4143" spans="2:5">
      <c r="B4143" s="217" t="s">
        <v>985</v>
      </c>
      <c r="C4143" s="214">
        <v>8172215</v>
      </c>
      <c r="D4143" s="214">
        <v>8607582</v>
      </c>
      <c r="E4143" s="214">
        <v>8607582</v>
      </c>
    </row>
    <row r="4144" spans="2:5">
      <c r="B4144" s="218" t="s">
        <v>986</v>
      </c>
      <c r="C4144" s="214">
        <v>8172215</v>
      </c>
      <c r="D4144" s="214">
        <v>8607582</v>
      </c>
      <c r="E4144" s="214">
        <v>8607582</v>
      </c>
    </row>
    <row r="4145" spans="2:5">
      <c r="B4145" s="217" t="s">
        <v>3078</v>
      </c>
      <c r="C4145" s="214">
        <v>9332792</v>
      </c>
      <c r="D4145" s="214">
        <v>2</v>
      </c>
      <c r="E4145" s="214">
        <v>0</v>
      </c>
    </row>
    <row r="4146" spans="2:5">
      <c r="B4146" s="218" t="s">
        <v>3079</v>
      </c>
      <c r="C4146" s="214">
        <v>9332792</v>
      </c>
      <c r="D4146" s="214">
        <v>2</v>
      </c>
      <c r="E4146" s="214">
        <v>0</v>
      </c>
    </row>
    <row r="4147" spans="2:5">
      <c r="B4147" s="217" t="s">
        <v>3080</v>
      </c>
      <c r="C4147" s="214">
        <v>6615119</v>
      </c>
      <c r="D4147" s="214">
        <v>2</v>
      </c>
      <c r="E4147" s="214">
        <v>0</v>
      </c>
    </row>
    <row r="4148" spans="2:5">
      <c r="B4148" s="218" t="s">
        <v>3081</v>
      </c>
      <c r="C4148" s="214">
        <v>6615119</v>
      </c>
      <c r="D4148" s="214">
        <v>2</v>
      </c>
      <c r="E4148" s="214">
        <v>0</v>
      </c>
    </row>
    <row r="4149" spans="2:5">
      <c r="B4149" s="217" t="s">
        <v>2114</v>
      </c>
      <c r="C4149" s="214">
        <v>118946174</v>
      </c>
      <c r="D4149" s="214">
        <v>911371066.13000011</v>
      </c>
      <c r="E4149" s="214">
        <v>547333685.68000007</v>
      </c>
    </row>
    <row r="4150" spans="2:5">
      <c r="B4150" s="218" t="s">
        <v>2115</v>
      </c>
      <c r="C4150" s="214">
        <v>118946174</v>
      </c>
      <c r="D4150" s="214">
        <v>911371066.13000011</v>
      </c>
      <c r="E4150" s="214">
        <v>547333685.68000007</v>
      </c>
    </row>
    <row r="4151" spans="2:5">
      <c r="B4151" s="217" t="s">
        <v>1120</v>
      </c>
      <c r="C4151" s="214">
        <v>30254944</v>
      </c>
      <c r="D4151" s="214">
        <v>16119159.4</v>
      </c>
      <c r="E4151" s="214">
        <v>10453430.1</v>
      </c>
    </row>
    <row r="4152" spans="2:5">
      <c r="B4152" s="218" t="s">
        <v>1121</v>
      </c>
      <c r="C4152" s="214">
        <v>30254944</v>
      </c>
      <c r="D4152" s="214">
        <v>16119159.4</v>
      </c>
      <c r="E4152" s="214">
        <v>10453430.1</v>
      </c>
    </row>
    <row r="4153" spans="2:5">
      <c r="B4153" s="215" t="s">
        <v>298</v>
      </c>
      <c r="C4153" s="216">
        <v>0</v>
      </c>
      <c r="D4153" s="216">
        <v>325000000</v>
      </c>
      <c r="E4153" s="216">
        <v>77751241.459999993</v>
      </c>
    </row>
    <row r="4154" spans="2:5">
      <c r="B4154" s="217" t="s">
        <v>2114</v>
      </c>
      <c r="C4154" s="214">
        <v>0</v>
      </c>
      <c r="D4154" s="214">
        <v>325000000</v>
      </c>
      <c r="E4154" s="214">
        <v>77751241.459999993</v>
      </c>
    </row>
    <row r="4155" spans="2:5">
      <c r="B4155" s="218" t="s">
        <v>2115</v>
      </c>
      <c r="C4155" s="214">
        <v>0</v>
      </c>
      <c r="D4155" s="214">
        <v>325000000</v>
      </c>
      <c r="E4155" s="214">
        <v>77751241.459999993</v>
      </c>
    </row>
    <row r="4156" spans="2:5">
      <c r="B4156" s="215" t="s">
        <v>284</v>
      </c>
      <c r="C4156" s="216">
        <v>6213332841</v>
      </c>
      <c r="D4156" s="216">
        <v>4730086159</v>
      </c>
      <c r="E4156" s="216">
        <v>426175732.48000002</v>
      </c>
    </row>
    <row r="4157" spans="2:5">
      <c r="B4157" s="217" t="s">
        <v>282</v>
      </c>
      <c r="C4157" s="214">
        <v>2007597322</v>
      </c>
      <c r="D4157" s="214">
        <v>821815825</v>
      </c>
      <c r="E4157" s="214">
        <v>149829664.95000002</v>
      </c>
    </row>
    <row r="4158" spans="2:5">
      <c r="B4158" s="218" t="s">
        <v>950</v>
      </c>
      <c r="C4158" s="214">
        <v>202959198</v>
      </c>
      <c r="D4158" s="214">
        <v>202959197.99999997</v>
      </c>
      <c r="E4158" s="214">
        <v>56826048.800000004</v>
      </c>
    </row>
    <row r="4159" spans="2:5">
      <c r="B4159" s="218" t="s">
        <v>3077</v>
      </c>
      <c r="C4159" s="214">
        <v>111613125</v>
      </c>
      <c r="D4159" s="214">
        <v>37574875</v>
      </c>
      <c r="E4159" s="214">
        <v>0</v>
      </c>
    </row>
    <row r="4160" spans="2:5">
      <c r="B4160" s="218" t="s">
        <v>959</v>
      </c>
      <c r="C4160" s="214">
        <v>313300000</v>
      </c>
      <c r="D4160" s="214">
        <v>121460000</v>
      </c>
      <c r="E4160" s="214">
        <v>33625310.770000003</v>
      </c>
    </row>
    <row r="4161" spans="2:5">
      <c r="B4161" s="218" t="s">
        <v>960</v>
      </c>
      <c r="C4161" s="214">
        <v>662750000</v>
      </c>
      <c r="D4161" s="214">
        <v>217021753</v>
      </c>
      <c r="E4161" s="214">
        <v>59378305.380000003</v>
      </c>
    </row>
    <row r="4162" spans="2:5">
      <c r="B4162" s="218" t="s">
        <v>3082</v>
      </c>
      <c r="C4162" s="214">
        <v>602499999</v>
      </c>
      <c r="D4162" s="214">
        <v>242799999</v>
      </c>
      <c r="E4162" s="214">
        <v>0</v>
      </c>
    </row>
    <row r="4163" spans="2:5">
      <c r="B4163" s="218" t="s">
        <v>3083</v>
      </c>
      <c r="C4163" s="214">
        <v>114475000</v>
      </c>
      <c r="D4163" s="214">
        <v>0</v>
      </c>
      <c r="E4163" s="214">
        <v>0</v>
      </c>
    </row>
    <row r="4164" spans="2:5">
      <c r="B4164" s="217" t="s">
        <v>599</v>
      </c>
      <c r="C4164" s="214">
        <v>602500000</v>
      </c>
      <c r="D4164" s="214">
        <v>615616581</v>
      </c>
      <c r="E4164" s="214">
        <v>0</v>
      </c>
    </row>
    <row r="4165" spans="2:5">
      <c r="B4165" s="218" t="s">
        <v>2677</v>
      </c>
      <c r="C4165" s="214">
        <v>602500000</v>
      </c>
      <c r="D4165" s="214">
        <v>615616581</v>
      </c>
      <c r="E4165" s="214">
        <v>0</v>
      </c>
    </row>
    <row r="4166" spans="2:5">
      <c r="B4166" s="217" t="s">
        <v>3760</v>
      </c>
      <c r="C4166" s="214">
        <v>1205000000</v>
      </c>
      <c r="D4166" s="214">
        <v>182955614</v>
      </c>
      <c r="E4166" s="214">
        <v>0</v>
      </c>
    </row>
    <row r="4167" spans="2:5">
      <c r="B4167" s="218" t="s">
        <v>3084</v>
      </c>
      <c r="C4167" s="214">
        <v>1205000000</v>
      </c>
      <c r="D4167" s="214">
        <v>182955614</v>
      </c>
      <c r="E4167" s="214">
        <v>0</v>
      </c>
    </row>
    <row r="4168" spans="2:5">
      <c r="B4168" s="217" t="s">
        <v>3759</v>
      </c>
      <c r="C4168" s="214">
        <v>563538669</v>
      </c>
      <c r="D4168" s="214">
        <v>563538669</v>
      </c>
      <c r="E4168" s="214">
        <v>0</v>
      </c>
    </row>
    <row r="4169" spans="2:5">
      <c r="B4169" s="218" t="s">
        <v>3085</v>
      </c>
      <c r="C4169" s="214">
        <v>563538669</v>
      </c>
      <c r="D4169" s="214">
        <v>563538669</v>
      </c>
      <c r="E4169" s="214">
        <v>0</v>
      </c>
    </row>
    <row r="4170" spans="2:5">
      <c r="B4170" s="217" t="s">
        <v>3758</v>
      </c>
      <c r="C4170" s="214">
        <v>682415600</v>
      </c>
      <c r="D4170" s="214">
        <v>21382920</v>
      </c>
      <c r="E4170" s="214">
        <v>0</v>
      </c>
    </row>
    <row r="4171" spans="2:5">
      <c r="B4171" s="218" t="s">
        <v>3086</v>
      </c>
      <c r="C4171" s="214">
        <v>682415600</v>
      </c>
      <c r="D4171" s="214">
        <v>21382920</v>
      </c>
      <c r="E4171" s="214">
        <v>0</v>
      </c>
    </row>
    <row r="4172" spans="2:5">
      <c r="B4172" s="217" t="s">
        <v>3087</v>
      </c>
      <c r="C4172" s="214">
        <v>168700000</v>
      </c>
      <c r="D4172" s="214">
        <v>300590000</v>
      </c>
      <c r="E4172" s="214">
        <v>0</v>
      </c>
    </row>
    <row r="4173" spans="2:5">
      <c r="B4173" s="218" t="s">
        <v>3088</v>
      </c>
      <c r="C4173" s="214">
        <v>168700000</v>
      </c>
      <c r="D4173" s="214">
        <v>300590000</v>
      </c>
      <c r="E4173" s="214">
        <v>0</v>
      </c>
    </row>
    <row r="4174" spans="2:5">
      <c r="B4174" s="217" t="s">
        <v>604</v>
      </c>
      <c r="C4174" s="214">
        <v>610031250</v>
      </c>
      <c r="D4174" s="214">
        <v>2222326550</v>
      </c>
      <c r="E4174" s="214">
        <v>276346067.52999997</v>
      </c>
    </row>
    <row r="4175" spans="2:5">
      <c r="B4175" s="218" t="s">
        <v>961</v>
      </c>
      <c r="C4175" s="214">
        <v>610031250</v>
      </c>
      <c r="D4175" s="214">
        <v>2222326550</v>
      </c>
      <c r="E4175" s="214">
        <v>276346067.52999997</v>
      </c>
    </row>
    <row r="4176" spans="2:5">
      <c r="B4176" s="217" t="s">
        <v>601</v>
      </c>
      <c r="C4176" s="214">
        <v>373550000</v>
      </c>
      <c r="D4176" s="214">
        <v>1860000</v>
      </c>
      <c r="E4176" s="214">
        <v>0</v>
      </c>
    </row>
    <row r="4177" spans="2:5">
      <c r="B4177" s="218" t="s">
        <v>955</v>
      </c>
      <c r="C4177" s="214">
        <v>373550000</v>
      </c>
      <c r="D4177" s="214">
        <v>1860000</v>
      </c>
      <c r="E4177" s="214">
        <v>0</v>
      </c>
    </row>
    <row r="4178" spans="2:5">
      <c r="B4178" s="215" t="s">
        <v>285</v>
      </c>
      <c r="C4178" s="216">
        <v>314705469</v>
      </c>
      <c r="D4178" s="216">
        <v>314705469</v>
      </c>
      <c r="E4178" s="216">
        <v>85702099.690000013</v>
      </c>
    </row>
    <row r="4179" spans="2:5">
      <c r="B4179" s="217" t="s">
        <v>282</v>
      </c>
      <c r="C4179" s="214">
        <v>293687469</v>
      </c>
      <c r="D4179" s="214">
        <v>293687469</v>
      </c>
      <c r="E4179" s="214">
        <v>85702099.690000013</v>
      </c>
    </row>
    <row r="4180" spans="2:5">
      <c r="B4180" s="218" t="s">
        <v>949</v>
      </c>
      <c r="C4180" s="214">
        <v>199036250</v>
      </c>
      <c r="D4180" s="214">
        <v>199036250</v>
      </c>
      <c r="E4180" s="214">
        <v>81879516.660000011</v>
      </c>
    </row>
    <row r="4181" spans="2:5">
      <c r="B4181" s="218" t="s">
        <v>950</v>
      </c>
      <c r="C4181" s="214">
        <v>5000750</v>
      </c>
      <c r="D4181" s="214">
        <v>5000750</v>
      </c>
      <c r="E4181" s="214">
        <v>961183.27</v>
      </c>
    </row>
    <row r="4182" spans="2:5">
      <c r="B4182" s="218" t="s">
        <v>962</v>
      </c>
      <c r="C4182" s="214">
        <v>2500134</v>
      </c>
      <c r="D4182" s="214">
        <v>2500134</v>
      </c>
      <c r="E4182" s="214">
        <v>295527.2</v>
      </c>
    </row>
    <row r="4183" spans="2:5">
      <c r="B4183" s="218" t="s">
        <v>963</v>
      </c>
      <c r="C4183" s="214">
        <v>6444341</v>
      </c>
      <c r="D4183" s="214">
        <v>6444341</v>
      </c>
      <c r="E4183" s="214">
        <v>1376004.79</v>
      </c>
    </row>
    <row r="4184" spans="2:5">
      <c r="B4184" s="218" t="s">
        <v>964</v>
      </c>
      <c r="C4184" s="214">
        <v>1455232</v>
      </c>
      <c r="D4184" s="214">
        <v>1455232</v>
      </c>
      <c r="E4184" s="214">
        <v>0</v>
      </c>
    </row>
    <row r="4185" spans="2:5">
      <c r="B4185" s="218" t="s">
        <v>965</v>
      </c>
      <c r="C4185" s="214">
        <v>13461488</v>
      </c>
      <c r="D4185" s="214">
        <v>13461488</v>
      </c>
      <c r="E4185" s="214">
        <v>0</v>
      </c>
    </row>
    <row r="4186" spans="2:5">
      <c r="B4186" s="218" t="s">
        <v>951</v>
      </c>
      <c r="C4186" s="214">
        <v>2868137</v>
      </c>
      <c r="D4186" s="214">
        <v>2868137</v>
      </c>
      <c r="E4186" s="214">
        <v>1189867.77</v>
      </c>
    </row>
    <row r="4187" spans="2:5">
      <c r="B4187" s="218" t="s">
        <v>966</v>
      </c>
      <c r="C4187" s="214">
        <v>62921137</v>
      </c>
      <c r="D4187" s="214">
        <v>62921137</v>
      </c>
      <c r="E4187" s="214">
        <v>0</v>
      </c>
    </row>
    <row r="4188" spans="2:5">
      <c r="B4188" s="217" t="s">
        <v>3757</v>
      </c>
      <c r="C4188" s="214">
        <v>21018000</v>
      </c>
      <c r="D4188" s="214">
        <v>21018000</v>
      </c>
      <c r="E4188" s="214">
        <v>0</v>
      </c>
    </row>
    <row r="4189" spans="2:5">
      <c r="B4189" s="218" t="s">
        <v>967</v>
      </c>
      <c r="C4189" s="214">
        <v>21018000</v>
      </c>
      <c r="D4189" s="214">
        <v>21018000</v>
      </c>
      <c r="E4189" s="214">
        <v>0</v>
      </c>
    </row>
    <row r="4190" spans="2:5">
      <c r="B4190" s="203" t="s">
        <v>968</v>
      </c>
      <c r="C4190" s="208">
        <v>113668099604</v>
      </c>
      <c r="D4190" s="208">
        <v>113668099604</v>
      </c>
      <c r="E4190" s="208">
        <v>70192869080.139999</v>
      </c>
    </row>
    <row r="4191" spans="2:5">
      <c r="B4191" s="202" t="s">
        <v>279</v>
      </c>
      <c r="C4191" s="209">
        <v>113668099604</v>
      </c>
      <c r="D4191" s="209">
        <v>113668099604</v>
      </c>
      <c r="E4191" s="209">
        <v>70192869080.139999</v>
      </c>
    </row>
    <row r="4192" spans="2:5">
      <c r="B4192" s="213" t="s">
        <v>4307</v>
      </c>
      <c r="C4192" s="214">
        <v>113668099604</v>
      </c>
      <c r="D4192" s="214">
        <v>112987099604</v>
      </c>
      <c r="E4192" s="214">
        <v>70192869080.139999</v>
      </c>
    </row>
    <row r="4193" spans="2:5">
      <c r="B4193" s="215" t="s">
        <v>281</v>
      </c>
      <c r="C4193" s="216">
        <v>22897647271</v>
      </c>
      <c r="D4193" s="216">
        <v>22216647271</v>
      </c>
      <c r="E4193" s="216">
        <v>12709802707.870001</v>
      </c>
    </row>
    <row r="4194" spans="2:5">
      <c r="B4194" s="217" t="s">
        <v>282</v>
      </c>
      <c r="C4194" s="214">
        <v>22897647271</v>
      </c>
      <c r="D4194" s="214">
        <v>22216647271</v>
      </c>
      <c r="E4194" s="214">
        <v>12709802707.870001</v>
      </c>
    </row>
    <row r="4195" spans="2:5">
      <c r="B4195" s="215" t="s">
        <v>298</v>
      </c>
      <c r="C4195" s="216">
        <v>2075043163</v>
      </c>
      <c r="D4195" s="216">
        <v>2075043163</v>
      </c>
      <c r="E4195" s="216">
        <v>2047562803.8599999</v>
      </c>
    </row>
    <row r="4196" spans="2:5">
      <c r="B4196" s="217" t="s">
        <v>282</v>
      </c>
      <c r="C4196" s="214">
        <v>2075043163</v>
      </c>
      <c r="D4196" s="214">
        <v>2075043163</v>
      </c>
      <c r="E4196" s="214">
        <v>2047562803.8599999</v>
      </c>
    </row>
    <row r="4197" spans="2:5">
      <c r="B4197" s="215" t="s">
        <v>284</v>
      </c>
      <c r="C4197" s="216">
        <v>88695409170</v>
      </c>
      <c r="D4197" s="216">
        <v>88695409170</v>
      </c>
      <c r="E4197" s="216">
        <v>55435503568.410004</v>
      </c>
    </row>
    <row r="4198" spans="2:5">
      <c r="B4198" s="217" t="s">
        <v>282</v>
      </c>
      <c r="C4198" s="214">
        <v>88695409170</v>
      </c>
      <c r="D4198" s="214">
        <v>88695409170</v>
      </c>
      <c r="E4198" s="214">
        <v>55435503568.410004</v>
      </c>
    </row>
    <row r="4199" spans="2:5">
      <c r="B4199" s="213" t="s">
        <v>297</v>
      </c>
      <c r="C4199" s="214">
        <v>0</v>
      </c>
      <c r="D4199" s="214">
        <v>681000000</v>
      </c>
      <c r="E4199" s="214">
        <v>0</v>
      </c>
    </row>
    <row r="4200" spans="2:5">
      <c r="B4200" s="215" t="s">
        <v>281</v>
      </c>
      <c r="C4200" s="216">
        <v>0</v>
      </c>
      <c r="D4200" s="216">
        <v>681000000</v>
      </c>
      <c r="E4200" s="216">
        <v>0</v>
      </c>
    </row>
    <row r="4201" spans="2:5">
      <c r="B4201" s="217" t="s">
        <v>282</v>
      </c>
      <c r="C4201" s="214">
        <v>0</v>
      </c>
      <c r="D4201" s="214">
        <v>681000000</v>
      </c>
      <c r="E4201" s="214">
        <v>0</v>
      </c>
    </row>
    <row r="4202" spans="2:5">
      <c r="B4202" s="204" t="s">
        <v>605</v>
      </c>
      <c r="C4202" s="210">
        <v>1532354614554</v>
      </c>
      <c r="D4202" s="210">
        <v>1573046651992.3291</v>
      </c>
      <c r="E4202" s="210">
        <v>1102508833091.9404</v>
      </c>
    </row>
    <row r="4210" spans="2:5">
      <c r="B4210" s="268" t="s">
        <v>6</v>
      </c>
      <c r="C4210" s="205" t="s">
        <v>7</v>
      </c>
      <c r="D4210" s="212" t="s">
        <v>3732</v>
      </c>
      <c r="E4210" s="269" t="s">
        <v>8</v>
      </c>
    </row>
    <row r="4211" spans="2:5">
      <c r="B4211" s="268"/>
      <c r="C4211" s="206" t="s">
        <v>3743</v>
      </c>
      <c r="D4211" s="212" t="s">
        <v>3740</v>
      </c>
      <c r="E4211" s="269"/>
    </row>
    <row r="4212" spans="2:5">
      <c r="B4212" s="189" t="s">
        <v>278</v>
      </c>
      <c r="C4212" s="200">
        <v>1418686514950</v>
      </c>
      <c r="D4212" s="200">
        <v>1459378552388.3291</v>
      </c>
      <c r="E4212" s="200">
        <v>1032315964011.8005</v>
      </c>
    </row>
    <row r="4213" spans="2:5">
      <c r="B4213" s="190" t="s">
        <v>279</v>
      </c>
      <c r="C4213" s="191">
        <v>1335421381768</v>
      </c>
      <c r="D4213" s="191">
        <v>1366148987199.7402</v>
      </c>
      <c r="E4213" s="191">
        <v>974587532974.11023</v>
      </c>
    </row>
    <row r="4214" spans="2:5">
      <c r="B4214" s="213" t="s">
        <v>280</v>
      </c>
      <c r="C4214" s="214">
        <v>11135305163</v>
      </c>
      <c r="D4214" s="214">
        <v>11821721868.15</v>
      </c>
      <c r="E4214" s="214">
        <v>6822022389.0099983</v>
      </c>
    </row>
    <row r="4215" spans="2:5">
      <c r="B4215" s="215" t="s">
        <v>281</v>
      </c>
      <c r="C4215" s="216">
        <v>11114768830</v>
      </c>
      <c r="D4215" s="216">
        <v>11800060953.15</v>
      </c>
      <c r="E4215" s="216">
        <v>6806060530.8599987</v>
      </c>
    </row>
    <row r="4216" spans="2:5">
      <c r="B4216" s="217" t="s">
        <v>282</v>
      </c>
      <c r="C4216" s="214">
        <v>11114768830</v>
      </c>
      <c r="D4216" s="214">
        <v>11800060953.15</v>
      </c>
      <c r="E4216" s="214">
        <v>6806060530.8599987</v>
      </c>
    </row>
    <row r="4217" spans="2:5">
      <c r="B4217" s="215" t="s">
        <v>283</v>
      </c>
      <c r="C4217" s="216">
        <v>20536333</v>
      </c>
      <c r="D4217" s="216">
        <v>21660915</v>
      </c>
      <c r="E4217" s="216">
        <v>15961858.15</v>
      </c>
    </row>
    <row r="4218" spans="2:5">
      <c r="B4218" s="217" t="s">
        <v>282</v>
      </c>
      <c r="C4218" s="214">
        <v>20536333</v>
      </c>
      <c r="D4218" s="214">
        <v>21660915</v>
      </c>
      <c r="E4218" s="214">
        <v>15961858.15</v>
      </c>
    </row>
    <row r="4219" spans="2:5">
      <c r="B4219" s="213" t="s">
        <v>314</v>
      </c>
      <c r="C4219" s="214">
        <v>45171006</v>
      </c>
      <c r="D4219" s="214">
        <v>45395418.700000003</v>
      </c>
      <c r="E4219" s="214">
        <v>28388824.030000001</v>
      </c>
    </row>
    <row r="4220" spans="2:5">
      <c r="B4220" s="215" t="s">
        <v>281</v>
      </c>
      <c r="C4220" s="216">
        <v>45171006</v>
      </c>
      <c r="D4220" s="216">
        <v>45395418.700000003</v>
      </c>
      <c r="E4220" s="216">
        <v>28388824.030000001</v>
      </c>
    </row>
    <row r="4221" spans="2:5">
      <c r="B4221" s="217" t="s">
        <v>282</v>
      </c>
      <c r="C4221" s="214">
        <v>45171006</v>
      </c>
      <c r="D4221" s="214">
        <v>45395418.700000003</v>
      </c>
      <c r="E4221" s="214">
        <v>28388824.030000001</v>
      </c>
    </row>
    <row r="4222" spans="2:5">
      <c r="B4222" s="213" t="s">
        <v>286</v>
      </c>
      <c r="C4222" s="214">
        <v>9187110</v>
      </c>
      <c r="D4222" s="214">
        <v>8959110</v>
      </c>
      <c r="E4222" s="214">
        <v>7001203.54</v>
      </c>
    </row>
    <row r="4223" spans="2:5">
      <c r="B4223" s="215" t="s">
        <v>281</v>
      </c>
      <c r="C4223" s="216">
        <v>9187110</v>
      </c>
      <c r="D4223" s="216">
        <v>8959110</v>
      </c>
      <c r="E4223" s="216">
        <v>7001203.54</v>
      </c>
    </row>
    <row r="4224" spans="2:5">
      <c r="B4224" s="217" t="s">
        <v>282</v>
      </c>
      <c r="C4224" s="214">
        <v>9187110</v>
      </c>
      <c r="D4224" s="214">
        <v>8959110</v>
      </c>
      <c r="E4224" s="214">
        <v>7001203.54</v>
      </c>
    </row>
    <row r="4225" spans="2:5">
      <c r="B4225" s="213" t="s">
        <v>287</v>
      </c>
      <c r="C4225" s="214">
        <v>11378418</v>
      </c>
      <c r="D4225" s="214">
        <v>11246418</v>
      </c>
      <c r="E4225" s="214">
        <v>7460577.3300000001</v>
      </c>
    </row>
    <row r="4226" spans="2:5">
      <c r="B4226" s="215" t="s">
        <v>281</v>
      </c>
      <c r="C4226" s="216">
        <v>11378418</v>
      </c>
      <c r="D4226" s="216">
        <v>11246418</v>
      </c>
      <c r="E4226" s="216">
        <v>7460577.3300000001</v>
      </c>
    </row>
    <row r="4227" spans="2:5">
      <c r="B4227" s="217" t="s">
        <v>282</v>
      </c>
      <c r="C4227" s="214">
        <v>11378418</v>
      </c>
      <c r="D4227" s="214">
        <v>11246418</v>
      </c>
      <c r="E4227" s="214">
        <v>7460577.3300000001</v>
      </c>
    </row>
    <row r="4228" spans="2:5">
      <c r="B4228" s="213" t="s">
        <v>288</v>
      </c>
      <c r="C4228" s="214">
        <v>12798296</v>
      </c>
      <c r="D4228" s="214">
        <v>12983296</v>
      </c>
      <c r="E4228" s="214">
        <v>9822434.1899999995</v>
      </c>
    </row>
    <row r="4229" spans="2:5">
      <c r="B4229" s="215" t="s">
        <v>281</v>
      </c>
      <c r="C4229" s="216">
        <v>12798296</v>
      </c>
      <c r="D4229" s="216">
        <v>12983296</v>
      </c>
      <c r="E4229" s="216">
        <v>9822434.1899999995</v>
      </c>
    </row>
    <row r="4230" spans="2:5">
      <c r="B4230" s="217" t="s">
        <v>282</v>
      </c>
      <c r="C4230" s="214">
        <v>12798296</v>
      </c>
      <c r="D4230" s="214">
        <v>12983296</v>
      </c>
      <c r="E4230" s="214">
        <v>9822434.1899999995</v>
      </c>
    </row>
    <row r="4231" spans="2:5">
      <c r="B4231" s="213" t="s">
        <v>289</v>
      </c>
      <c r="C4231" s="214">
        <v>40526987</v>
      </c>
      <c r="D4231" s="214">
        <v>40233901.399999999</v>
      </c>
      <c r="E4231" s="214">
        <v>25092339.339999996</v>
      </c>
    </row>
    <row r="4232" spans="2:5">
      <c r="B4232" s="215" t="s">
        <v>281</v>
      </c>
      <c r="C4232" s="216">
        <v>40526987</v>
      </c>
      <c r="D4232" s="216">
        <v>40233901.399999999</v>
      </c>
      <c r="E4232" s="216">
        <v>25092339.339999996</v>
      </c>
    </row>
    <row r="4233" spans="2:5">
      <c r="B4233" s="217" t="s">
        <v>282</v>
      </c>
      <c r="C4233" s="214">
        <v>40526987</v>
      </c>
      <c r="D4233" s="214">
        <v>40233901.399999999</v>
      </c>
      <c r="E4233" s="214">
        <v>25092339.339999996</v>
      </c>
    </row>
    <row r="4234" spans="2:5">
      <c r="B4234" s="213" t="s">
        <v>290</v>
      </c>
      <c r="C4234" s="214">
        <v>43119482</v>
      </c>
      <c r="D4234" s="214">
        <v>42892709.289999999</v>
      </c>
      <c r="E4234" s="214">
        <v>28432731.48</v>
      </c>
    </row>
    <row r="4235" spans="2:5">
      <c r="B4235" s="215" t="s">
        <v>281</v>
      </c>
      <c r="C4235" s="216">
        <v>43119482</v>
      </c>
      <c r="D4235" s="216">
        <v>42892709.289999999</v>
      </c>
      <c r="E4235" s="216">
        <v>28432731.48</v>
      </c>
    </row>
    <row r="4236" spans="2:5">
      <c r="B4236" s="217" t="s">
        <v>282</v>
      </c>
      <c r="C4236" s="214">
        <v>43119482</v>
      </c>
      <c r="D4236" s="214">
        <v>42892709.289999999</v>
      </c>
      <c r="E4236" s="214">
        <v>28432731.48</v>
      </c>
    </row>
    <row r="4237" spans="2:5">
      <c r="B4237" s="213" t="s">
        <v>291</v>
      </c>
      <c r="C4237" s="214">
        <v>73472707</v>
      </c>
      <c r="D4237" s="214">
        <v>74273532.879999995</v>
      </c>
      <c r="E4237" s="214">
        <v>53261820.959999993</v>
      </c>
    </row>
    <row r="4238" spans="2:5">
      <c r="B4238" s="215" t="s">
        <v>281</v>
      </c>
      <c r="C4238" s="216">
        <v>73472707</v>
      </c>
      <c r="D4238" s="216">
        <v>74273532.879999995</v>
      </c>
      <c r="E4238" s="216">
        <v>53261820.959999993</v>
      </c>
    </row>
    <row r="4239" spans="2:5">
      <c r="B4239" s="217" t="s">
        <v>282</v>
      </c>
      <c r="C4239" s="214">
        <v>73472707</v>
      </c>
      <c r="D4239" s="214">
        <v>74273532.879999995</v>
      </c>
      <c r="E4239" s="214">
        <v>53261820.959999993</v>
      </c>
    </row>
    <row r="4240" spans="2:5">
      <c r="B4240" s="213" t="s">
        <v>292</v>
      </c>
      <c r="C4240" s="214">
        <v>10830000</v>
      </c>
      <c r="D4240" s="214">
        <v>10527000</v>
      </c>
      <c r="E4240" s="214">
        <v>7311657.5999999996</v>
      </c>
    </row>
    <row r="4241" spans="2:5">
      <c r="B4241" s="215" t="s">
        <v>281</v>
      </c>
      <c r="C4241" s="216">
        <v>10830000</v>
      </c>
      <c r="D4241" s="216">
        <v>10527000</v>
      </c>
      <c r="E4241" s="216">
        <v>7311657.5999999996</v>
      </c>
    </row>
    <row r="4242" spans="2:5">
      <c r="B4242" s="217" t="s">
        <v>282</v>
      </c>
      <c r="C4242" s="214">
        <v>10830000</v>
      </c>
      <c r="D4242" s="214">
        <v>10527000</v>
      </c>
      <c r="E4242" s="214">
        <v>7311657.5999999996</v>
      </c>
    </row>
    <row r="4243" spans="2:5">
      <c r="B4243" s="213" t="s">
        <v>293</v>
      </c>
      <c r="C4243" s="214">
        <v>43022519</v>
      </c>
      <c r="D4243" s="214">
        <v>42815003.920000002</v>
      </c>
      <c r="E4243" s="214">
        <v>21904809.649999999</v>
      </c>
    </row>
    <row r="4244" spans="2:5">
      <c r="B4244" s="215" t="s">
        <v>281</v>
      </c>
      <c r="C4244" s="216">
        <v>43022519</v>
      </c>
      <c r="D4244" s="216">
        <v>42815003.920000002</v>
      </c>
      <c r="E4244" s="216">
        <v>21904809.649999999</v>
      </c>
    </row>
    <row r="4245" spans="2:5">
      <c r="B4245" s="217" t="s">
        <v>282</v>
      </c>
      <c r="C4245" s="214">
        <v>43022519</v>
      </c>
      <c r="D4245" s="214">
        <v>42815003.920000002</v>
      </c>
      <c r="E4245" s="214">
        <v>21904809.649999999</v>
      </c>
    </row>
    <row r="4246" spans="2:5">
      <c r="B4246" s="213" t="s">
        <v>294</v>
      </c>
      <c r="C4246" s="214">
        <v>12609000</v>
      </c>
      <c r="D4246" s="214">
        <v>33925364.120000005</v>
      </c>
      <c r="E4246" s="214">
        <v>10704679.130000001</v>
      </c>
    </row>
    <row r="4247" spans="2:5">
      <c r="B4247" s="215" t="s">
        <v>281</v>
      </c>
      <c r="C4247" s="216">
        <v>12609000</v>
      </c>
      <c r="D4247" s="216">
        <v>33925364.120000005</v>
      </c>
      <c r="E4247" s="216">
        <v>10704679.130000001</v>
      </c>
    </row>
    <row r="4248" spans="2:5">
      <c r="B4248" s="217" t="s">
        <v>282</v>
      </c>
      <c r="C4248" s="214">
        <v>12609000</v>
      </c>
      <c r="D4248" s="214">
        <v>33925364.120000005</v>
      </c>
      <c r="E4248" s="214">
        <v>10704679.130000001</v>
      </c>
    </row>
    <row r="4249" spans="2:5">
      <c r="B4249" s="213" t="s">
        <v>295</v>
      </c>
      <c r="C4249" s="214">
        <v>46178701</v>
      </c>
      <c r="D4249" s="214">
        <v>48748027.810000002</v>
      </c>
      <c r="E4249" s="214">
        <v>37637434.630000003</v>
      </c>
    </row>
    <row r="4250" spans="2:5">
      <c r="B4250" s="215" t="s">
        <v>281</v>
      </c>
      <c r="C4250" s="216">
        <v>46178701</v>
      </c>
      <c r="D4250" s="216">
        <v>48748027.810000002</v>
      </c>
      <c r="E4250" s="216">
        <v>37637434.630000003</v>
      </c>
    </row>
    <row r="4251" spans="2:5">
      <c r="B4251" s="217" t="s">
        <v>282</v>
      </c>
      <c r="C4251" s="214">
        <v>46178701</v>
      </c>
      <c r="D4251" s="214">
        <v>48748027.810000002</v>
      </c>
      <c r="E4251" s="214">
        <v>37637434.630000003</v>
      </c>
    </row>
    <row r="4252" spans="2:5">
      <c r="B4252" s="213" t="s">
        <v>296</v>
      </c>
      <c r="C4252" s="214">
        <v>4956138333</v>
      </c>
      <c r="D4252" s="214">
        <v>5061680971.71</v>
      </c>
      <c r="E4252" s="214">
        <v>3604841836.4900002</v>
      </c>
    </row>
    <row r="4253" spans="2:5">
      <c r="B4253" s="215" t="s">
        <v>281</v>
      </c>
      <c r="C4253" s="216">
        <v>4956138333</v>
      </c>
      <c r="D4253" s="216">
        <v>5061680971.71</v>
      </c>
      <c r="E4253" s="216">
        <v>3604841836.4900002</v>
      </c>
    </row>
    <row r="4254" spans="2:5">
      <c r="B4254" s="217" t="s">
        <v>282</v>
      </c>
      <c r="C4254" s="214">
        <v>4956138333</v>
      </c>
      <c r="D4254" s="214">
        <v>5061680971.71</v>
      </c>
      <c r="E4254" s="214">
        <v>3604841836.4900002</v>
      </c>
    </row>
    <row r="4255" spans="2:5">
      <c r="B4255" s="213" t="s">
        <v>297</v>
      </c>
      <c r="C4255" s="214">
        <v>1318981644046</v>
      </c>
      <c r="D4255" s="214">
        <v>1348893584577.7603</v>
      </c>
      <c r="E4255" s="214">
        <v>963923650236.73022</v>
      </c>
    </row>
    <row r="4256" spans="2:5">
      <c r="B4256" s="215" t="s">
        <v>281</v>
      </c>
      <c r="C4256" s="216">
        <v>987052128484</v>
      </c>
      <c r="D4256" s="216">
        <v>1023139090972.8102</v>
      </c>
      <c r="E4256" s="216">
        <v>717530573528.83044</v>
      </c>
    </row>
    <row r="4257" spans="2:5">
      <c r="B4257" s="217" t="s">
        <v>2553</v>
      </c>
      <c r="C4257" s="214">
        <v>1575100</v>
      </c>
      <c r="D4257" s="214">
        <v>254200</v>
      </c>
      <c r="E4257" s="214">
        <v>254100</v>
      </c>
    </row>
    <row r="4258" spans="2:5">
      <c r="B4258" s="217" t="s">
        <v>282</v>
      </c>
      <c r="C4258" s="214">
        <v>987050553384</v>
      </c>
      <c r="D4258" s="214">
        <v>1023138836772.8102</v>
      </c>
      <c r="E4258" s="214">
        <v>717530319428.83044</v>
      </c>
    </row>
    <row r="4259" spans="2:5">
      <c r="B4259" s="215" t="s">
        <v>283</v>
      </c>
      <c r="C4259" s="216">
        <v>102639603365</v>
      </c>
      <c r="D4259" s="216">
        <v>104429811118.36002</v>
      </c>
      <c r="E4259" s="216">
        <v>83952310705.409943</v>
      </c>
    </row>
    <row r="4260" spans="2:5">
      <c r="B4260" s="217" t="s">
        <v>282</v>
      </c>
      <c r="C4260" s="214">
        <v>102639603365</v>
      </c>
      <c r="D4260" s="214">
        <v>104429811118.36002</v>
      </c>
      <c r="E4260" s="214">
        <v>83952310705.409943</v>
      </c>
    </row>
    <row r="4261" spans="2:5">
      <c r="B4261" s="215" t="s">
        <v>3629</v>
      </c>
      <c r="C4261" s="216">
        <v>0</v>
      </c>
      <c r="D4261" s="216">
        <v>14000000</v>
      </c>
      <c r="E4261" s="216">
        <v>8059268.6900000004</v>
      </c>
    </row>
    <row r="4262" spans="2:5">
      <c r="B4262" s="217" t="s">
        <v>282</v>
      </c>
      <c r="C4262" s="214">
        <v>0</v>
      </c>
      <c r="D4262" s="214">
        <v>14000000</v>
      </c>
      <c r="E4262" s="214">
        <v>8059268.6900000004</v>
      </c>
    </row>
    <row r="4263" spans="2:5">
      <c r="B4263" s="215" t="s">
        <v>298</v>
      </c>
      <c r="C4263" s="216">
        <v>97784149695</v>
      </c>
      <c r="D4263" s="216">
        <v>100467461862.02</v>
      </c>
      <c r="E4263" s="216">
        <v>93649214157.589996</v>
      </c>
    </row>
    <row r="4264" spans="2:5">
      <c r="B4264" s="217" t="s">
        <v>282</v>
      </c>
      <c r="C4264" s="214">
        <v>97784149695</v>
      </c>
      <c r="D4264" s="214">
        <v>100467461862.02</v>
      </c>
      <c r="E4264" s="214">
        <v>93649214157.589996</v>
      </c>
    </row>
    <row r="4265" spans="2:5">
      <c r="B4265" s="215" t="s">
        <v>284</v>
      </c>
      <c r="C4265" s="216">
        <v>130219709098</v>
      </c>
      <c r="D4265" s="216">
        <v>118936005492</v>
      </c>
      <c r="E4265" s="216">
        <v>68549363547.580002</v>
      </c>
    </row>
    <row r="4266" spans="2:5">
      <c r="B4266" s="217" t="s">
        <v>282</v>
      </c>
      <c r="C4266" s="214">
        <v>130219709098</v>
      </c>
      <c r="D4266" s="214">
        <v>118936005492</v>
      </c>
      <c r="E4266" s="214">
        <v>68549363547.580002</v>
      </c>
    </row>
    <row r="4267" spans="2:5">
      <c r="B4267" s="215" t="s">
        <v>285</v>
      </c>
      <c r="C4267" s="216">
        <v>1286053404</v>
      </c>
      <c r="D4267" s="216">
        <v>1907215132.5699999</v>
      </c>
      <c r="E4267" s="216">
        <v>234129028.63000003</v>
      </c>
    </row>
    <row r="4268" spans="2:5">
      <c r="B4268" s="217" t="s">
        <v>282</v>
      </c>
      <c r="C4268" s="214">
        <v>1286053404</v>
      </c>
      <c r="D4268" s="214">
        <v>1907215132.5699999</v>
      </c>
      <c r="E4268" s="214">
        <v>234129028.63000003</v>
      </c>
    </row>
    <row r="4269" spans="2:5">
      <c r="B4269" s="202" t="s">
        <v>3754</v>
      </c>
      <c r="C4269" s="207">
        <v>83265133182</v>
      </c>
      <c r="D4269" s="207">
        <v>93229565188.589966</v>
      </c>
      <c r="E4269" s="207">
        <v>57728431037.690002</v>
      </c>
    </row>
    <row r="4270" spans="2:5">
      <c r="B4270" s="213" t="s">
        <v>280</v>
      </c>
      <c r="C4270" s="214">
        <v>5828992863</v>
      </c>
      <c r="D4270" s="214">
        <v>9101097708.7699986</v>
      </c>
      <c r="E4270" s="214">
        <v>5014019267.7400017</v>
      </c>
    </row>
    <row r="4271" spans="2:5">
      <c r="B4271" s="215" t="s">
        <v>281</v>
      </c>
      <c r="C4271" s="216">
        <v>4648629629</v>
      </c>
      <c r="D4271" s="216">
        <v>7833998521.0199986</v>
      </c>
      <c r="E4271" s="216">
        <v>4923239680.6900015</v>
      </c>
    </row>
    <row r="4272" spans="2:5">
      <c r="B4272" s="217" t="s">
        <v>282</v>
      </c>
      <c r="C4272" s="214">
        <v>135000000</v>
      </c>
      <c r="D4272" s="214">
        <v>135000000</v>
      </c>
      <c r="E4272" s="214">
        <v>0</v>
      </c>
    </row>
    <row r="4273" spans="2:5">
      <c r="B4273" s="218" t="s">
        <v>622</v>
      </c>
      <c r="C4273" s="214">
        <v>135000000</v>
      </c>
      <c r="D4273" s="214">
        <v>135000000</v>
      </c>
      <c r="E4273" s="214">
        <v>0</v>
      </c>
    </row>
    <row r="4274" spans="2:5">
      <c r="B4274" s="217" t="s">
        <v>4205</v>
      </c>
      <c r="C4274" s="214">
        <v>0</v>
      </c>
      <c r="D4274" s="214">
        <v>18326844.690000001</v>
      </c>
      <c r="E4274" s="214">
        <v>0</v>
      </c>
    </row>
    <row r="4275" spans="2:5">
      <c r="B4275" s="218" t="s">
        <v>4204</v>
      </c>
      <c r="C4275" s="214">
        <v>0</v>
      </c>
      <c r="D4275" s="214">
        <v>18326844.690000001</v>
      </c>
      <c r="E4275" s="214">
        <v>0</v>
      </c>
    </row>
    <row r="4276" spans="2:5">
      <c r="B4276" s="217" t="s">
        <v>2678</v>
      </c>
      <c r="C4276" s="214">
        <v>220125275</v>
      </c>
      <c r="D4276" s="214">
        <v>220125275</v>
      </c>
      <c r="E4276" s="214">
        <v>220125275</v>
      </c>
    </row>
    <row r="4277" spans="2:5">
      <c r="B4277" s="218" t="s">
        <v>2679</v>
      </c>
      <c r="C4277" s="214">
        <v>220125275</v>
      </c>
      <c r="D4277" s="214">
        <v>220125275</v>
      </c>
      <c r="E4277" s="214">
        <v>220125275</v>
      </c>
    </row>
    <row r="4278" spans="2:5">
      <c r="B4278" s="217" t="s">
        <v>4178</v>
      </c>
      <c r="C4278" s="214">
        <v>0</v>
      </c>
      <c r="D4278" s="214">
        <v>548635659</v>
      </c>
      <c r="E4278" s="214">
        <v>370639481.52999997</v>
      </c>
    </row>
    <row r="4279" spans="2:5">
      <c r="B4279" s="218" t="s">
        <v>3719</v>
      </c>
      <c r="C4279" s="214">
        <v>0</v>
      </c>
      <c r="D4279" s="214">
        <v>548635659</v>
      </c>
      <c r="E4279" s="214">
        <v>370639481.52999997</v>
      </c>
    </row>
    <row r="4280" spans="2:5">
      <c r="B4280" s="217" t="s">
        <v>4203</v>
      </c>
      <c r="C4280" s="214">
        <v>0</v>
      </c>
      <c r="D4280" s="214">
        <v>15348897.140000001</v>
      </c>
      <c r="E4280" s="214">
        <v>0</v>
      </c>
    </row>
    <row r="4281" spans="2:5">
      <c r="B4281" s="218" t="s">
        <v>4202</v>
      </c>
      <c r="C4281" s="214">
        <v>0</v>
      </c>
      <c r="D4281" s="214">
        <v>15348897.140000001</v>
      </c>
      <c r="E4281" s="214">
        <v>0</v>
      </c>
    </row>
    <row r="4282" spans="2:5">
      <c r="B4282" s="217" t="s">
        <v>3241</v>
      </c>
      <c r="C4282" s="214">
        <v>0</v>
      </c>
      <c r="D4282" s="214">
        <v>30000000</v>
      </c>
      <c r="E4282" s="214">
        <v>30000000</v>
      </c>
    </row>
    <row r="4283" spans="2:5">
      <c r="B4283" s="218" t="s">
        <v>3240</v>
      </c>
      <c r="C4283" s="214">
        <v>0</v>
      </c>
      <c r="D4283" s="214">
        <v>30000000</v>
      </c>
      <c r="E4283" s="214">
        <v>30000000</v>
      </c>
    </row>
    <row r="4284" spans="2:5">
      <c r="B4284" s="217" t="s">
        <v>299</v>
      </c>
      <c r="C4284" s="214">
        <v>26575728</v>
      </c>
      <c r="D4284" s="214">
        <v>53160674.289999999</v>
      </c>
      <c r="E4284" s="214">
        <v>38926763.890000001</v>
      </c>
    </row>
    <row r="4285" spans="2:5">
      <c r="B4285" s="218" t="s">
        <v>623</v>
      </c>
      <c r="C4285" s="214">
        <v>26575728</v>
      </c>
      <c r="D4285" s="214">
        <v>53160674.289999999</v>
      </c>
      <c r="E4285" s="214">
        <v>38926763.890000001</v>
      </c>
    </row>
    <row r="4286" spans="2:5">
      <c r="B4286" s="217" t="s">
        <v>4177</v>
      </c>
      <c r="C4286" s="214">
        <v>120000000</v>
      </c>
      <c r="D4286" s="214">
        <v>340000000</v>
      </c>
      <c r="E4286" s="214">
        <v>49724404.039999999</v>
      </c>
    </row>
    <row r="4287" spans="2:5">
      <c r="B4287" s="218" t="s">
        <v>624</v>
      </c>
      <c r="C4287" s="214">
        <v>120000000</v>
      </c>
      <c r="D4287" s="214">
        <v>340000000</v>
      </c>
      <c r="E4287" s="214">
        <v>49724404.039999999</v>
      </c>
    </row>
    <row r="4288" spans="2:5">
      <c r="B4288" s="217" t="s">
        <v>4176</v>
      </c>
      <c r="C4288" s="214">
        <v>0</v>
      </c>
      <c r="D4288" s="214">
        <v>1842364.98</v>
      </c>
      <c r="E4288" s="214">
        <v>0</v>
      </c>
    </row>
    <row r="4289" spans="2:5">
      <c r="B4289" s="218" t="s">
        <v>3599</v>
      </c>
      <c r="C4289" s="214">
        <v>0</v>
      </c>
      <c r="D4289" s="214">
        <v>1842364.98</v>
      </c>
      <c r="E4289" s="214">
        <v>0</v>
      </c>
    </row>
    <row r="4290" spans="2:5">
      <c r="B4290" s="217" t="s">
        <v>300</v>
      </c>
      <c r="C4290" s="214">
        <v>11583014</v>
      </c>
      <c r="D4290" s="214">
        <v>60335627.859999999</v>
      </c>
      <c r="E4290" s="214">
        <v>8456203.1300000008</v>
      </c>
    </row>
    <row r="4291" spans="2:5">
      <c r="B4291" s="218" t="s">
        <v>625</v>
      </c>
      <c r="C4291" s="214">
        <v>11583014</v>
      </c>
      <c r="D4291" s="214">
        <v>60335627.859999999</v>
      </c>
      <c r="E4291" s="214">
        <v>8456203.1300000008</v>
      </c>
    </row>
    <row r="4292" spans="2:5">
      <c r="B4292" s="217" t="s">
        <v>4293</v>
      </c>
      <c r="C4292" s="214">
        <v>0</v>
      </c>
      <c r="D4292" s="214">
        <v>25000000</v>
      </c>
      <c r="E4292" s="214">
        <v>25000000</v>
      </c>
    </row>
    <row r="4293" spans="2:5">
      <c r="B4293" s="218" t="s">
        <v>4292</v>
      </c>
      <c r="C4293" s="214">
        <v>0</v>
      </c>
      <c r="D4293" s="214">
        <v>25000000</v>
      </c>
      <c r="E4293" s="214">
        <v>25000000</v>
      </c>
    </row>
    <row r="4294" spans="2:5">
      <c r="B4294" s="217" t="s">
        <v>301</v>
      </c>
      <c r="C4294" s="214">
        <v>40861077</v>
      </c>
      <c r="D4294" s="214">
        <v>50861077</v>
      </c>
      <c r="E4294" s="214">
        <v>41431442.520000003</v>
      </c>
    </row>
    <row r="4295" spans="2:5">
      <c r="B4295" s="218" t="s">
        <v>626</v>
      </c>
      <c r="C4295" s="214">
        <v>40861077</v>
      </c>
      <c r="D4295" s="214">
        <v>50861077</v>
      </c>
      <c r="E4295" s="214">
        <v>41431442.520000003</v>
      </c>
    </row>
    <row r="4296" spans="2:5">
      <c r="B4296" s="217" t="s">
        <v>1127</v>
      </c>
      <c r="C4296" s="214">
        <v>6437925</v>
      </c>
      <c r="D4296" s="214">
        <v>5633184.5300000003</v>
      </c>
      <c r="E4296" s="214">
        <v>3005725.78</v>
      </c>
    </row>
    <row r="4297" spans="2:5">
      <c r="B4297" s="218" t="s">
        <v>1128</v>
      </c>
      <c r="C4297" s="214">
        <v>6437925</v>
      </c>
      <c r="D4297" s="214">
        <v>5633184.5300000003</v>
      </c>
      <c r="E4297" s="214">
        <v>3005725.78</v>
      </c>
    </row>
    <row r="4298" spans="2:5">
      <c r="B4298" s="217" t="s">
        <v>1129</v>
      </c>
      <c r="C4298" s="214">
        <v>10833015</v>
      </c>
      <c r="D4298" s="214">
        <v>1</v>
      </c>
      <c r="E4298" s="214">
        <v>0</v>
      </c>
    </row>
    <row r="4299" spans="2:5">
      <c r="B4299" s="218" t="s">
        <v>1130</v>
      </c>
      <c r="C4299" s="214">
        <v>10833015</v>
      </c>
      <c r="D4299" s="214">
        <v>1</v>
      </c>
      <c r="E4299" s="214">
        <v>0</v>
      </c>
    </row>
    <row r="4300" spans="2:5">
      <c r="B4300" s="217" t="s">
        <v>4175</v>
      </c>
      <c r="C4300" s="214">
        <v>0</v>
      </c>
      <c r="D4300" s="214">
        <v>33438569</v>
      </c>
      <c r="E4300" s="214">
        <v>10477370.99</v>
      </c>
    </row>
    <row r="4301" spans="2:5">
      <c r="B4301" s="218" t="s">
        <v>3239</v>
      </c>
      <c r="C4301" s="214">
        <v>0</v>
      </c>
      <c r="D4301" s="214">
        <v>33438569</v>
      </c>
      <c r="E4301" s="214">
        <v>10477370.99</v>
      </c>
    </row>
    <row r="4302" spans="2:5">
      <c r="B4302" s="217" t="s">
        <v>4174</v>
      </c>
      <c r="C4302" s="214">
        <v>151755593</v>
      </c>
      <c r="D4302" s="214">
        <v>129921310</v>
      </c>
      <c r="E4302" s="214">
        <v>127012567.55000001</v>
      </c>
    </row>
    <row r="4303" spans="2:5">
      <c r="B4303" s="218" t="s">
        <v>627</v>
      </c>
      <c r="C4303" s="214">
        <v>151755593</v>
      </c>
      <c r="D4303" s="214">
        <v>129921310</v>
      </c>
      <c r="E4303" s="214">
        <v>127012567.55000001</v>
      </c>
    </row>
    <row r="4304" spans="2:5">
      <c r="B4304" s="217" t="s">
        <v>4173</v>
      </c>
      <c r="C4304" s="214">
        <v>0</v>
      </c>
      <c r="D4304" s="214">
        <v>489843118</v>
      </c>
      <c r="E4304" s="214">
        <v>489843116.22000003</v>
      </c>
    </row>
    <row r="4305" spans="2:5">
      <c r="B4305" s="218" t="s">
        <v>4218</v>
      </c>
      <c r="C4305" s="214">
        <v>0</v>
      </c>
      <c r="D4305" s="214">
        <v>489843118</v>
      </c>
      <c r="E4305" s="214">
        <v>489843116.22000003</v>
      </c>
    </row>
    <row r="4306" spans="2:5">
      <c r="B4306" s="217" t="s">
        <v>4172</v>
      </c>
      <c r="C4306" s="214">
        <v>0</v>
      </c>
      <c r="D4306" s="214">
        <v>1160000</v>
      </c>
      <c r="E4306" s="214">
        <v>0</v>
      </c>
    </row>
    <row r="4307" spans="2:5">
      <c r="B4307" s="218" t="s">
        <v>3238</v>
      </c>
      <c r="C4307" s="214">
        <v>0</v>
      </c>
      <c r="D4307" s="214">
        <v>1160000</v>
      </c>
      <c r="E4307" s="214">
        <v>0</v>
      </c>
    </row>
    <row r="4308" spans="2:5">
      <c r="B4308" s="217" t="s">
        <v>302</v>
      </c>
      <c r="C4308" s="214">
        <v>63567307</v>
      </c>
      <c r="D4308" s="214">
        <v>116131250.84999999</v>
      </c>
      <c r="E4308" s="214">
        <v>61019996.25</v>
      </c>
    </row>
    <row r="4309" spans="2:5">
      <c r="B4309" s="218" t="s">
        <v>628</v>
      </c>
      <c r="C4309" s="214">
        <v>63567307</v>
      </c>
      <c r="D4309" s="214">
        <v>116131250.84999999</v>
      </c>
      <c r="E4309" s="214">
        <v>61019996.25</v>
      </c>
    </row>
    <row r="4310" spans="2:5">
      <c r="B4310" s="217" t="s">
        <v>4171</v>
      </c>
      <c r="C4310" s="214">
        <v>0</v>
      </c>
      <c r="D4310" s="214">
        <v>71726458.650000006</v>
      </c>
      <c r="E4310" s="214">
        <v>71726458.640000001</v>
      </c>
    </row>
    <row r="4311" spans="2:5">
      <c r="B4311" s="218" t="s">
        <v>3620</v>
      </c>
      <c r="C4311" s="214">
        <v>0</v>
      </c>
      <c r="D4311" s="214">
        <v>71726458.650000006</v>
      </c>
      <c r="E4311" s="214">
        <v>71726458.640000001</v>
      </c>
    </row>
    <row r="4312" spans="2:5">
      <c r="B4312" s="217" t="s">
        <v>2116</v>
      </c>
      <c r="C4312" s="214">
        <v>5448144</v>
      </c>
      <c r="D4312" s="214">
        <v>0</v>
      </c>
      <c r="E4312" s="214">
        <v>0</v>
      </c>
    </row>
    <row r="4313" spans="2:5">
      <c r="B4313" s="218" t="s">
        <v>2117</v>
      </c>
      <c r="C4313" s="214">
        <v>5448144</v>
      </c>
      <c r="D4313" s="214">
        <v>0</v>
      </c>
      <c r="E4313" s="214">
        <v>0</v>
      </c>
    </row>
    <row r="4314" spans="2:5">
      <c r="B4314" s="217" t="s">
        <v>1833</v>
      </c>
      <c r="C4314" s="214">
        <v>2181120</v>
      </c>
      <c r="D4314" s="214">
        <v>2181120</v>
      </c>
      <c r="E4314" s="214">
        <v>0</v>
      </c>
    </row>
    <row r="4315" spans="2:5">
      <c r="B4315" s="218" t="s">
        <v>1834</v>
      </c>
      <c r="C4315" s="214">
        <v>2181120</v>
      </c>
      <c r="D4315" s="214">
        <v>2181120</v>
      </c>
      <c r="E4315" s="214">
        <v>0</v>
      </c>
    </row>
    <row r="4316" spans="2:5">
      <c r="B4316" s="217" t="s">
        <v>4170</v>
      </c>
      <c r="C4316" s="214">
        <v>0</v>
      </c>
      <c r="D4316" s="214">
        <v>1167574701.0999999</v>
      </c>
      <c r="E4316" s="214">
        <v>1069799187.0599999</v>
      </c>
    </row>
    <row r="4317" spans="2:5">
      <c r="B4317" s="218" t="s">
        <v>3638</v>
      </c>
      <c r="C4317" s="214">
        <v>0</v>
      </c>
      <c r="D4317" s="214">
        <v>1167574701.0999999</v>
      </c>
      <c r="E4317" s="214">
        <v>1069799187.0599999</v>
      </c>
    </row>
    <row r="4318" spans="2:5">
      <c r="B4318" s="217" t="s">
        <v>4291</v>
      </c>
      <c r="C4318" s="214">
        <v>0</v>
      </c>
      <c r="D4318" s="214">
        <v>12000000</v>
      </c>
      <c r="E4318" s="214">
        <v>12000000</v>
      </c>
    </row>
    <row r="4319" spans="2:5">
      <c r="B4319" s="218" t="s">
        <v>4290</v>
      </c>
      <c r="C4319" s="214">
        <v>0</v>
      </c>
      <c r="D4319" s="214">
        <v>12000000</v>
      </c>
      <c r="E4319" s="214">
        <v>12000000</v>
      </c>
    </row>
    <row r="4320" spans="2:5">
      <c r="B4320" s="217" t="s">
        <v>3739</v>
      </c>
      <c r="C4320" s="214">
        <v>0</v>
      </c>
      <c r="D4320" s="214">
        <v>466700000</v>
      </c>
      <c r="E4320" s="214">
        <v>0</v>
      </c>
    </row>
    <row r="4321" spans="2:5">
      <c r="B4321" s="218" t="s">
        <v>2824</v>
      </c>
      <c r="C4321" s="214">
        <v>0</v>
      </c>
      <c r="D4321" s="214">
        <v>466700000</v>
      </c>
      <c r="E4321" s="214">
        <v>0</v>
      </c>
    </row>
    <row r="4322" spans="2:5">
      <c r="B4322" s="217" t="s">
        <v>988</v>
      </c>
      <c r="C4322" s="214">
        <v>19673675</v>
      </c>
      <c r="D4322" s="214">
        <v>6708747</v>
      </c>
      <c r="E4322" s="214">
        <v>6708746.9800000004</v>
      </c>
    </row>
    <row r="4323" spans="2:5">
      <c r="B4323" s="218" t="s">
        <v>989</v>
      </c>
      <c r="C4323" s="214">
        <v>19673675</v>
      </c>
      <c r="D4323" s="214">
        <v>6708747</v>
      </c>
      <c r="E4323" s="214">
        <v>6708746.9800000004</v>
      </c>
    </row>
    <row r="4324" spans="2:5">
      <c r="B4324" s="217" t="s">
        <v>303</v>
      </c>
      <c r="C4324" s="214">
        <v>10000000</v>
      </c>
      <c r="D4324" s="214">
        <v>63654998.850000001</v>
      </c>
      <c r="E4324" s="214">
        <v>59927782.979999997</v>
      </c>
    </row>
    <row r="4325" spans="2:5">
      <c r="B4325" s="218" t="s">
        <v>629</v>
      </c>
      <c r="C4325" s="214">
        <v>10000000</v>
      </c>
      <c r="D4325" s="214">
        <v>22135238</v>
      </c>
      <c r="E4325" s="214">
        <v>22135237.609999999</v>
      </c>
    </row>
    <row r="4326" spans="2:5">
      <c r="B4326" s="218" t="s">
        <v>3637</v>
      </c>
      <c r="C4326" s="214">
        <v>0</v>
      </c>
      <c r="D4326" s="214">
        <v>41519760.850000001</v>
      </c>
      <c r="E4326" s="214">
        <v>37792545.369999997</v>
      </c>
    </row>
    <row r="4327" spans="2:5">
      <c r="B4327" s="217" t="s">
        <v>3237</v>
      </c>
      <c r="C4327" s="214">
        <v>0</v>
      </c>
      <c r="D4327" s="214">
        <v>458567</v>
      </c>
      <c r="E4327" s="214">
        <v>458566.08</v>
      </c>
    </row>
    <row r="4328" spans="2:5">
      <c r="B4328" s="218" t="s">
        <v>3236</v>
      </c>
      <c r="C4328" s="214">
        <v>0</v>
      </c>
      <c r="D4328" s="214">
        <v>458567</v>
      </c>
      <c r="E4328" s="214">
        <v>458566.08</v>
      </c>
    </row>
    <row r="4329" spans="2:5">
      <c r="B4329" s="217" t="s">
        <v>4169</v>
      </c>
      <c r="C4329" s="214">
        <v>11825415</v>
      </c>
      <c r="D4329" s="214">
        <v>11825415</v>
      </c>
      <c r="E4329" s="214">
        <v>4290857.32</v>
      </c>
    </row>
    <row r="4330" spans="2:5">
      <c r="B4330" s="218" t="s">
        <v>630</v>
      </c>
      <c r="C4330" s="214">
        <v>11825415</v>
      </c>
      <c r="D4330" s="214">
        <v>11825415</v>
      </c>
      <c r="E4330" s="214">
        <v>4290857.32</v>
      </c>
    </row>
    <row r="4331" spans="2:5">
      <c r="B4331" s="217" t="s">
        <v>2680</v>
      </c>
      <c r="C4331" s="214">
        <v>5500000</v>
      </c>
      <c r="D4331" s="214">
        <v>5500000</v>
      </c>
      <c r="E4331" s="214">
        <v>0</v>
      </c>
    </row>
    <row r="4332" spans="2:5">
      <c r="B4332" s="218" t="s">
        <v>990</v>
      </c>
      <c r="C4332" s="214">
        <v>5500000</v>
      </c>
      <c r="D4332" s="214">
        <v>5500000</v>
      </c>
      <c r="E4332" s="214">
        <v>0</v>
      </c>
    </row>
    <row r="4333" spans="2:5">
      <c r="B4333" s="217" t="s">
        <v>3718</v>
      </c>
      <c r="C4333" s="214">
        <v>0</v>
      </c>
      <c r="D4333" s="214">
        <v>15369433.359999999</v>
      </c>
      <c r="E4333" s="214">
        <v>15369433.359999999</v>
      </c>
    </row>
    <row r="4334" spans="2:5">
      <c r="B4334" s="218" t="s">
        <v>3717</v>
      </c>
      <c r="C4334" s="214">
        <v>0</v>
      </c>
      <c r="D4334" s="214">
        <v>15369433.359999999</v>
      </c>
      <c r="E4334" s="214">
        <v>15369433.359999999</v>
      </c>
    </row>
    <row r="4335" spans="2:5">
      <c r="B4335" s="217" t="s">
        <v>304</v>
      </c>
      <c r="C4335" s="214">
        <v>7400714</v>
      </c>
      <c r="D4335" s="214">
        <v>95453603.810000002</v>
      </c>
      <c r="E4335" s="214">
        <v>37484720.399999999</v>
      </c>
    </row>
    <row r="4336" spans="2:5">
      <c r="B4336" s="218" t="s">
        <v>631</v>
      </c>
      <c r="C4336" s="214">
        <v>7400714</v>
      </c>
      <c r="D4336" s="214">
        <v>95453603.810000002</v>
      </c>
      <c r="E4336" s="214">
        <v>37484720.399999999</v>
      </c>
    </row>
    <row r="4337" spans="2:5">
      <c r="B4337" s="217" t="s">
        <v>4160</v>
      </c>
      <c r="C4337" s="214">
        <v>1191726414</v>
      </c>
      <c r="D4337" s="214">
        <v>970719942.88</v>
      </c>
      <c r="E4337" s="214">
        <v>549277842.66999996</v>
      </c>
    </row>
    <row r="4338" spans="2:5">
      <c r="B4338" s="218" t="s">
        <v>632</v>
      </c>
      <c r="C4338" s="214">
        <v>1191726414</v>
      </c>
      <c r="D4338" s="214">
        <v>970719942.88</v>
      </c>
      <c r="E4338" s="214">
        <v>549277842.66999996</v>
      </c>
    </row>
    <row r="4339" spans="2:5">
      <c r="B4339" s="217" t="s">
        <v>4168</v>
      </c>
      <c r="C4339" s="214">
        <v>10000000</v>
      </c>
      <c r="D4339" s="214">
        <v>10000000</v>
      </c>
      <c r="E4339" s="214">
        <v>7962063.6600000001</v>
      </c>
    </row>
    <row r="4340" spans="2:5">
      <c r="B4340" s="218" t="s">
        <v>633</v>
      </c>
      <c r="C4340" s="214">
        <v>10000000</v>
      </c>
      <c r="D4340" s="214">
        <v>10000000</v>
      </c>
      <c r="E4340" s="214">
        <v>7962063.6600000001</v>
      </c>
    </row>
    <row r="4341" spans="2:5">
      <c r="B4341" s="217" t="s">
        <v>4289</v>
      </c>
      <c r="C4341" s="214">
        <v>0</v>
      </c>
      <c r="D4341" s="214">
        <v>20000000</v>
      </c>
      <c r="E4341" s="214">
        <v>1658734.65</v>
      </c>
    </row>
    <row r="4342" spans="2:5">
      <c r="B4342" s="218" t="s">
        <v>4288</v>
      </c>
      <c r="C4342" s="214">
        <v>0</v>
      </c>
      <c r="D4342" s="214">
        <v>20000000</v>
      </c>
      <c r="E4342" s="214">
        <v>1658734.65</v>
      </c>
    </row>
    <row r="4343" spans="2:5">
      <c r="B4343" s="217" t="s">
        <v>2681</v>
      </c>
      <c r="C4343" s="214">
        <v>4358515</v>
      </c>
      <c r="D4343" s="214">
        <v>0</v>
      </c>
      <c r="E4343" s="214">
        <v>0</v>
      </c>
    </row>
    <row r="4344" spans="2:5">
      <c r="B4344" s="218" t="s">
        <v>634</v>
      </c>
      <c r="C4344" s="214">
        <v>4358515</v>
      </c>
      <c r="D4344" s="214">
        <v>0</v>
      </c>
      <c r="E4344" s="214">
        <v>0</v>
      </c>
    </row>
    <row r="4345" spans="2:5">
      <c r="B4345" s="217" t="s">
        <v>305</v>
      </c>
      <c r="C4345" s="214">
        <v>183876112</v>
      </c>
      <c r="D4345" s="214">
        <v>303331923.58999997</v>
      </c>
      <c r="E4345" s="214">
        <v>263331923.36000001</v>
      </c>
    </row>
    <row r="4346" spans="2:5">
      <c r="B4346" s="218" t="s">
        <v>635</v>
      </c>
      <c r="C4346" s="214">
        <v>183876112</v>
      </c>
      <c r="D4346" s="214">
        <v>303331923.58999997</v>
      </c>
      <c r="E4346" s="214">
        <v>263331923.36000001</v>
      </c>
    </row>
    <row r="4347" spans="2:5">
      <c r="B4347" s="217" t="s">
        <v>3317</v>
      </c>
      <c r="C4347" s="214">
        <v>0</v>
      </c>
      <c r="D4347" s="214">
        <v>174900268.09</v>
      </c>
      <c r="E4347" s="214">
        <v>79365136.709999993</v>
      </c>
    </row>
    <row r="4348" spans="2:5">
      <c r="B4348" s="218" t="s">
        <v>3316</v>
      </c>
      <c r="C4348" s="214">
        <v>0</v>
      </c>
      <c r="D4348" s="214">
        <v>174900268.09</v>
      </c>
      <c r="E4348" s="214">
        <v>79365136.709999993</v>
      </c>
    </row>
    <row r="4349" spans="2:5">
      <c r="B4349" s="217" t="s">
        <v>3716</v>
      </c>
      <c r="C4349" s="214">
        <v>0</v>
      </c>
      <c r="D4349" s="214">
        <v>32000000</v>
      </c>
      <c r="E4349" s="214">
        <v>0</v>
      </c>
    </row>
    <row r="4350" spans="2:5">
      <c r="B4350" s="218" t="s">
        <v>3715</v>
      </c>
      <c r="C4350" s="214">
        <v>0</v>
      </c>
      <c r="D4350" s="214">
        <v>32000000</v>
      </c>
      <c r="E4350" s="214">
        <v>0</v>
      </c>
    </row>
    <row r="4351" spans="2:5">
      <c r="B4351" s="217" t="s">
        <v>306</v>
      </c>
      <c r="C4351" s="214">
        <v>30735283</v>
      </c>
      <c r="D4351" s="214">
        <v>40735283</v>
      </c>
      <c r="E4351" s="214">
        <v>19472614.510000002</v>
      </c>
    </row>
    <row r="4352" spans="2:5">
      <c r="B4352" s="218" t="s">
        <v>636</v>
      </c>
      <c r="C4352" s="214">
        <v>30735283</v>
      </c>
      <c r="D4352" s="214">
        <v>40735283</v>
      </c>
      <c r="E4352" s="214">
        <v>19472614.510000002</v>
      </c>
    </row>
    <row r="4353" spans="2:5">
      <c r="B4353" s="217" t="s">
        <v>307</v>
      </c>
      <c r="C4353" s="214">
        <v>73549939</v>
      </c>
      <c r="D4353" s="214">
        <v>93603889</v>
      </c>
      <c r="E4353" s="214">
        <v>82635243.599999994</v>
      </c>
    </row>
    <row r="4354" spans="2:5">
      <c r="B4354" s="218" t="s">
        <v>637</v>
      </c>
      <c r="C4354" s="214">
        <v>73549939</v>
      </c>
      <c r="D4354" s="214">
        <v>93603889</v>
      </c>
      <c r="E4354" s="214">
        <v>82635243.599999994</v>
      </c>
    </row>
    <row r="4355" spans="2:5">
      <c r="B4355" s="217" t="s">
        <v>308</v>
      </c>
      <c r="C4355" s="214">
        <v>27947172</v>
      </c>
      <c r="D4355" s="214">
        <v>50240945</v>
      </c>
      <c r="E4355" s="214">
        <v>12489133.310000001</v>
      </c>
    </row>
    <row r="4356" spans="2:5">
      <c r="B4356" s="218" t="s">
        <v>638</v>
      </c>
      <c r="C4356" s="214">
        <v>27947172</v>
      </c>
      <c r="D4356" s="214">
        <v>50240945</v>
      </c>
      <c r="E4356" s="214">
        <v>12489133.310000001</v>
      </c>
    </row>
    <row r="4357" spans="2:5">
      <c r="B4357" s="217" t="s">
        <v>309</v>
      </c>
      <c r="C4357" s="214">
        <v>26655240</v>
      </c>
      <c r="D4357" s="214">
        <v>14655240</v>
      </c>
      <c r="E4357" s="214">
        <v>10351595.960000001</v>
      </c>
    </row>
    <row r="4358" spans="2:5">
      <c r="B4358" s="218" t="s">
        <v>639</v>
      </c>
      <c r="C4358" s="214">
        <v>26655240</v>
      </c>
      <c r="D4358" s="214">
        <v>14655240</v>
      </c>
      <c r="E4358" s="214">
        <v>10351595.960000001</v>
      </c>
    </row>
    <row r="4359" spans="2:5">
      <c r="B4359" s="217" t="s">
        <v>2682</v>
      </c>
      <c r="C4359" s="214">
        <v>11951551</v>
      </c>
      <c r="D4359" s="214">
        <v>6019559</v>
      </c>
      <c r="E4359" s="214">
        <v>6019558.2699999996</v>
      </c>
    </row>
    <row r="4360" spans="2:5">
      <c r="B4360" s="218" t="s">
        <v>2560</v>
      </c>
      <c r="C4360" s="214">
        <v>11951551</v>
      </c>
      <c r="D4360" s="214">
        <v>6019559</v>
      </c>
      <c r="E4360" s="214">
        <v>6019558.2699999996</v>
      </c>
    </row>
    <row r="4361" spans="2:5">
      <c r="B4361" s="217" t="s">
        <v>4167</v>
      </c>
      <c r="C4361" s="214">
        <v>2116959</v>
      </c>
      <c r="D4361" s="214">
        <v>2116959</v>
      </c>
      <c r="E4361" s="214">
        <v>2116959</v>
      </c>
    </row>
    <row r="4362" spans="2:5">
      <c r="B4362" s="218" t="s">
        <v>640</v>
      </c>
      <c r="C4362" s="214">
        <v>2116959</v>
      </c>
      <c r="D4362" s="214">
        <v>2116959</v>
      </c>
      <c r="E4362" s="214">
        <v>2116959</v>
      </c>
    </row>
    <row r="4363" spans="2:5">
      <c r="B4363" s="217" t="s">
        <v>3235</v>
      </c>
      <c r="C4363" s="214">
        <v>0</v>
      </c>
      <c r="D4363" s="214">
        <v>6289470</v>
      </c>
      <c r="E4363" s="214">
        <v>6289469.6100000003</v>
      </c>
    </row>
    <row r="4364" spans="2:5">
      <c r="B4364" s="218" t="s">
        <v>3234</v>
      </c>
      <c r="C4364" s="214">
        <v>0</v>
      </c>
      <c r="D4364" s="214">
        <v>6289470</v>
      </c>
      <c r="E4364" s="214">
        <v>6289469.6100000003</v>
      </c>
    </row>
    <row r="4365" spans="2:5">
      <c r="B4365" s="217" t="s">
        <v>310</v>
      </c>
      <c r="C4365" s="214">
        <v>576971616</v>
      </c>
      <c r="D4365" s="214">
        <v>460153861.26000005</v>
      </c>
      <c r="E4365" s="214">
        <v>288862194.75</v>
      </c>
    </row>
    <row r="4366" spans="2:5">
      <c r="B4366" s="218" t="s">
        <v>641</v>
      </c>
      <c r="C4366" s="214">
        <v>576971616</v>
      </c>
      <c r="D4366" s="214">
        <v>460153861.26000005</v>
      </c>
      <c r="E4366" s="214">
        <v>288862194.75</v>
      </c>
    </row>
    <row r="4367" spans="2:5">
      <c r="B4367" s="217" t="s">
        <v>311</v>
      </c>
      <c r="C4367" s="214">
        <v>27558546</v>
      </c>
      <c r="D4367" s="214">
        <v>26719839.16</v>
      </c>
      <c r="E4367" s="214">
        <v>12581876.9</v>
      </c>
    </row>
    <row r="4368" spans="2:5">
      <c r="B4368" s="218" t="s">
        <v>642</v>
      </c>
      <c r="C4368" s="214">
        <v>27558546</v>
      </c>
      <c r="D4368" s="214">
        <v>26719839.16</v>
      </c>
      <c r="E4368" s="214">
        <v>12581876.9</v>
      </c>
    </row>
    <row r="4369" spans="2:5">
      <c r="B4369" s="217" t="s">
        <v>2823</v>
      </c>
      <c r="C4369" s="214">
        <v>144375804</v>
      </c>
      <c r="D4369" s="214">
        <v>0</v>
      </c>
      <c r="E4369" s="214">
        <v>0</v>
      </c>
    </row>
    <row r="4370" spans="2:5">
      <c r="B4370" s="218" t="s">
        <v>2824</v>
      </c>
      <c r="C4370" s="214">
        <v>144375804</v>
      </c>
      <c r="D4370" s="214">
        <v>0</v>
      </c>
      <c r="E4370" s="214">
        <v>0</v>
      </c>
    </row>
    <row r="4371" spans="2:5">
      <c r="B4371" s="217" t="s">
        <v>2554</v>
      </c>
      <c r="C4371" s="214">
        <v>54481436</v>
      </c>
      <c r="D4371" s="214">
        <v>54481436</v>
      </c>
      <c r="E4371" s="214">
        <v>29044780.48</v>
      </c>
    </row>
    <row r="4372" spans="2:5">
      <c r="B4372" s="218" t="s">
        <v>2555</v>
      </c>
      <c r="C4372" s="214">
        <v>54481436</v>
      </c>
      <c r="D4372" s="214">
        <v>54481436</v>
      </c>
      <c r="E4372" s="214">
        <v>29044780.48</v>
      </c>
    </row>
    <row r="4373" spans="2:5">
      <c r="B4373" s="217" t="s">
        <v>2118</v>
      </c>
      <c r="C4373" s="214">
        <v>4684890</v>
      </c>
      <c r="D4373" s="214">
        <v>1199222.78</v>
      </c>
      <c r="E4373" s="214">
        <v>1199222.1599999999</v>
      </c>
    </row>
    <row r="4374" spans="2:5">
      <c r="B4374" s="218" t="s">
        <v>2119</v>
      </c>
      <c r="C4374" s="214">
        <v>4684890</v>
      </c>
      <c r="D4374" s="214">
        <v>1199222.78</v>
      </c>
      <c r="E4374" s="214">
        <v>1199222.1599999999</v>
      </c>
    </row>
    <row r="4375" spans="2:5">
      <c r="B4375" s="217" t="s">
        <v>4166</v>
      </c>
      <c r="C4375" s="214">
        <v>11006928</v>
      </c>
      <c r="D4375" s="214">
        <v>1650990</v>
      </c>
      <c r="E4375" s="214">
        <v>1650937.62</v>
      </c>
    </row>
    <row r="4376" spans="2:5">
      <c r="B4376" s="218" t="s">
        <v>2120</v>
      </c>
      <c r="C4376" s="214">
        <v>11006928</v>
      </c>
      <c r="D4376" s="214">
        <v>1650990</v>
      </c>
      <c r="E4376" s="214">
        <v>1650937.62</v>
      </c>
    </row>
    <row r="4377" spans="2:5">
      <c r="B4377" s="217" t="s">
        <v>4165</v>
      </c>
      <c r="C4377" s="214">
        <v>1025722796</v>
      </c>
      <c r="D4377" s="214">
        <v>739596534.07999992</v>
      </c>
      <c r="E4377" s="214">
        <v>465822353.04000002</v>
      </c>
    </row>
    <row r="4378" spans="2:5">
      <c r="B4378" s="218" t="s">
        <v>1058</v>
      </c>
      <c r="C4378" s="214">
        <v>1025722796</v>
      </c>
      <c r="D4378" s="214">
        <v>739596534.07999992</v>
      </c>
      <c r="E4378" s="214">
        <v>465822353.04000002</v>
      </c>
    </row>
    <row r="4379" spans="2:5">
      <c r="B4379" s="217" t="s">
        <v>1048</v>
      </c>
      <c r="C4379" s="214">
        <v>11981600</v>
      </c>
      <c r="D4379" s="214">
        <v>11981600</v>
      </c>
      <c r="E4379" s="214">
        <v>0</v>
      </c>
    </row>
    <row r="4380" spans="2:5">
      <c r="B4380" s="218" t="s">
        <v>1049</v>
      </c>
      <c r="C4380" s="214">
        <v>11981600</v>
      </c>
      <c r="D4380" s="214">
        <v>11981600</v>
      </c>
      <c r="E4380" s="214">
        <v>0</v>
      </c>
    </row>
    <row r="4381" spans="2:5">
      <c r="B4381" s="217" t="s">
        <v>2121</v>
      </c>
      <c r="C4381" s="214">
        <v>11006928</v>
      </c>
      <c r="D4381" s="214">
        <v>2816812.94</v>
      </c>
      <c r="E4381" s="214">
        <v>2816808.59</v>
      </c>
    </row>
    <row r="4382" spans="2:5">
      <c r="B4382" s="218" t="s">
        <v>2122</v>
      </c>
      <c r="C4382" s="214">
        <v>11006928</v>
      </c>
      <c r="D4382" s="214">
        <v>2816812.94</v>
      </c>
      <c r="E4382" s="214">
        <v>2816808.59</v>
      </c>
    </row>
    <row r="4383" spans="2:5">
      <c r="B4383" s="217" t="s">
        <v>4164</v>
      </c>
      <c r="C4383" s="214">
        <v>0</v>
      </c>
      <c r="D4383" s="214">
        <v>52920308.189999998</v>
      </c>
      <c r="E4383" s="214">
        <v>16460153.26</v>
      </c>
    </row>
    <row r="4384" spans="2:5">
      <c r="B4384" s="218" t="s">
        <v>3131</v>
      </c>
      <c r="C4384" s="214">
        <v>0</v>
      </c>
      <c r="D4384" s="214">
        <v>52920308.189999998</v>
      </c>
      <c r="E4384" s="214">
        <v>16460153.26</v>
      </c>
    </row>
    <row r="4385" spans="2:5">
      <c r="B4385" s="217" t="s">
        <v>2123</v>
      </c>
      <c r="C4385" s="214">
        <v>11006928</v>
      </c>
      <c r="D4385" s="214">
        <v>2816812.94</v>
      </c>
      <c r="E4385" s="214">
        <v>2816808.59</v>
      </c>
    </row>
    <row r="4386" spans="2:5">
      <c r="B4386" s="218" t="s">
        <v>2124</v>
      </c>
      <c r="C4386" s="214">
        <v>11006928</v>
      </c>
      <c r="D4386" s="214">
        <v>2816812.94</v>
      </c>
      <c r="E4386" s="214">
        <v>2816808.59</v>
      </c>
    </row>
    <row r="4387" spans="2:5">
      <c r="B4387" s="217" t="s">
        <v>2125</v>
      </c>
      <c r="C4387" s="214">
        <v>11006928</v>
      </c>
      <c r="D4387" s="214">
        <v>2605385.34</v>
      </c>
      <c r="E4387" s="214">
        <v>2605375.0699999998</v>
      </c>
    </row>
    <row r="4388" spans="2:5">
      <c r="B4388" s="218" t="s">
        <v>2126</v>
      </c>
      <c r="C4388" s="214">
        <v>11006928</v>
      </c>
      <c r="D4388" s="214">
        <v>2605385.34</v>
      </c>
      <c r="E4388" s="214">
        <v>2605375.0699999998</v>
      </c>
    </row>
    <row r="4389" spans="2:5">
      <c r="B4389" s="217" t="s">
        <v>1835</v>
      </c>
      <c r="C4389" s="214">
        <v>4221977</v>
      </c>
      <c r="D4389" s="214">
        <v>0</v>
      </c>
      <c r="E4389" s="214">
        <v>0</v>
      </c>
    </row>
    <row r="4390" spans="2:5">
      <c r="B4390" s="218" t="s">
        <v>1836</v>
      </c>
      <c r="C4390" s="214">
        <v>4221977</v>
      </c>
      <c r="D4390" s="214">
        <v>0</v>
      </c>
      <c r="E4390" s="214">
        <v>0</v>
      </c>
    </row>
    <row r="4391" spans="2:5">
      <c r="B4391" s="217" t="s">
        <v>1837</v>
      </c>
      <c r="C4391" s="214">
        <v>12286357</v>
      </c>
      <c r="D4391" s="214">
        <v>7286357</v>
      </c>
      <c r="E4391" s="214">
        <v>7222196.8399999999</v>
      </c>
    </row>
    <row r="4392" spans="2:5">
      <c r="B4392" s="218" t="s">
        <v>1838</v>
      </c>
      <c r="C4392" s="214">
        <v>12286357</v>
      </c>
      <c r="D4392" s="214">
        <v>7286357</v>
      </c>
      <c r="E4392" s="214">
        <v>7222196.8399999999</v>
      </c>
    </row>
    <row r="4393" spans="2:5">
      <c r="B4393" s="217" t="s">
        <v>4163</v>
      </c>
      <c r="C4393" s="214">
        <v>0</v>
      </c>
      <c r="D4393" s="214">
        <v>9462001</v>
      </c>
      <c r="E4393" s="214">
        <v>2072397.35</v>
      </c>
    </row>
    <row r="4394" spans="2:5">
      <c r="B4394" s="218" t="s">
        <v>3093</v>
      </c>
      <c r="C4394" s="214">
        <v>0</v>
      </c>
      <c r="D4394" s="214">
        <v>9462001</v>
      </c>
      <c r="E4394" s="214">
        <v>2072397.35</v>
      </c>
    </row>
    <row r="4395" spans="2:5">
      <c r="B4395" s="217" t="s">
        <v>2509</v>
      </c>
      <c r="C4395" s="214">
        <v>322518567</v>
      </c>
      <c r="D4395" s="214">
        <v>527596092</v>
      </c>
      <c r="E4395" s="214">
        <v>282596088.87</v>
      </c>
    </row>
    <row r="4396" spans="2:5">
      <c r="B4396" s="218" t="s">
        <v>2510</v>
      </c>
      <c r="C4396" s="214">
        <v>322518567</v>
      </c>
      <c r="D4396" s="214">
        <v>527596092</v>
      </c>
      <c r="E4396" s="214">
        <v>282596088.87</v>
      </c>
    </row>
    <row r="4397" spans="2:5">
      <c r="B4397" s="217" t="s">
        <v>312</v>
      </c>
      <c r="C4397" s="214">
        <v>8113141</v>
      </c>
      <c r="D4397" s="214">
        <v>14180890.66</v>
      </c>
      <c r="E4397" s="214">
        <v>13090112.140000001</v>
      </c>
    </row>
    <row r="4398" spans="2:5">
      <c r="B4398" s="218" t="s">
        <v>643</v>
      </c>
      <c r="C4398" s="214">
        <v>8113141</v>
      </c>
      <c r="D4398" s="214">
        <v>14180890.66</v>
      </c>
      <c r="E4398" s="214">
        <v>13090112.140000001</v>
      </c>
    </row>
    <row r="4399" spans="2:5">
      <c r="B4399" s="215" t="s">
        <v>283</v>
      </c>
      <c r="C4399" s="216">
        <v>0</v>
      </c>
      <c r="D4399" s="216">
        <v>183512023.53</v>
      </c>
      <c r="E4399" s="216">
        <v>0</v>
      </c>
    </row>
    <row r="4400" spans="2:5">
      <c r="B4400" s="217" t="s">
        <v>4162</v>
      </c>
      <c r="C4400" s="214">
        <v>0</v>
      </c>
      <c r="D4400" s="214">
        <v>66297849.25</v>
      </c>
      <c r="E4400" s="214">
        <v>0</v>
      </c>
    </row>
    <row r="4401" spans="2:5">
      <c r="B4401" s="218" t="s">
        <v>3132</v>
      </c>
      <c r="C4401" s="214">
        <v>0</v>
      </c>
      <c r="D4401" s="214">
        <v>66297849.25</v>
      </c>
      <c r="E4401" s="214">
        <v>0</v>
      </c>
    </row>
    <row r="4402" spans="2:5">
      <c r="B4402" s="217" t="s">
        <v>4161</v>
      </c>
      <c r="C4402" s="214">
        <v>0</v>
      </c>
      <c r="D4402" s="214">
        <v>109800000</v>
      </c>
      <c r="E4402" s="214">
        <v>0</v>
      </c>
    </row>
    <row r="4403" spans="2:5">
      <c r="B4403" s="218" t="s">
        <v>3298</v>
      </c>
      <c r="C4403" s="214">
        <v>0</v>
      </c>
      <c r="D4403" s="214">
        <v>109800000</v>
      </c>
      <c r="E4403" s="214">
        <v>0</v>
      </c>
    </row>
    <row r="4404" spans="2:5">
      <c r="B4404" s="217" t="s">
        <v>4298</v>
      </c>
      <c r="C4404" s="214">
        <v>0</v>
      </c>
      <c r="D4404" s="214">
        <v>7414174.2800000003</v>
      </c>
      <c r="E4404" s="214">
        <v>0</v>
      </c>
    </row>
    <row r="4405" spans="2:5">
      <c r="B4405" s="218" t="s">
        <v>4299</v>
      </c>
      <c r="C4405" s="214">
        <v>0</v>
      </c>
      <c r="D4405" s="214">
        <v>7414174.2800000003</v>
      </c>
      <c r="E4405" s="214">
        <v>0</v>
      </c>
    </row>
    <row r="4406" spans="2:5">
      <c r="B4406" s="215" t="s">
        <v>298</v>
      </c>
      <c r="C4406" s="216">
        <v>202332961</v>
      </c>
      <c r="D4406" s="216">
        <v>105205438.22</v>
      </c>
      <c r="E4406" s="216">
        <v>46312856.079999998</v>
      </c>
    </row>
    <row r="4407" spans="2:5">
      <c r="B4407" s="217" t="s">
        <v>3297</v>
      </c>
      <c r="C4407" s="214">
        <v>0</v>
      </c>
      <c r="D4407" s="214">
        <v>9524825.5099999998</v>
      </c>
      <c r="E4407" s="214">
        <v>0</v>
      </c>
    </row>
    <row r="4408" spans="2:5">
      <c r="B4408" s="218" t="s">
        <v>3296</v>
      </c>
      <c r="C4408" s="214">
        <v>0</v>
      </c>
      <c r="D4408" s="214">
        <v>9524825.5099999998</v>
      </c>
      <c r="E4408" s="214">
        <v>0</v>
      </c>
    </row>
    <row r="4409" spans="2:5">
      <c r="B4409" s="217" t="s">
        <v>4160</v>
      </c>
      <c r="C4409" s="214">
        <v>202332961</v>
      </c>
      <c r="D4409" s="214">
        <v>24939040</v>
      </c>
      <c r="E4409" s="214">
        <v>0</v>
      </c>
    </row>
    <row r="4410" spans="2:5">
      <c r="B4410" s="218" t="s">
        <v>632</v>
      </c>
      <c r="C4410" s="214">
        <v>202332961</v>
      </c>
      <c r="D4410" s="214">
        <v>24939040</v>
      </c>
      <c r="E4410" s="214">
        <v>0</v>
      </c>
    </row>
    <row r="4411" spans="2:5">
      <c r="B4411" s="217" t="s">
        <v>3295</v>
      </c>
      <c r="C4411" s="214">
        <v>0</v>
      </c>
      <c r="D4411" s="214">
        <v>70741572.709999993</v>
      </c>
      <c r="E4411" s="214">
        <v>46312856.079999998</v>
      </c>
    </row>
    <row r="4412" spans="2:5">
      <c r="B4412" s="218" t="s">
        <v>3294</v>
      </c>
      <c r="C4412" s="214">
        <v>0</v>
      </c>
      <c r="D4412" s="214">
        <v>70741572.709999993</v>
      </c>
      <c r="E4412" s="214">
        <v>46312856.079999998</v>
      </c>
    </row>
    <row r="4413" spans="2:5">
      <c r="B4413" s="215" t="s">
        <v>284</v>
      </c>
      <c r="C4413" s="216">
        <v>978030273</v>
      </c>
      <c r="D4413" s="216">
        <v>978381726</v>
      </c>
      <c r="E4413" s="216">
        <v>44466730.969999999</v>
      </c>
    </row>
    <row r="4414" spans="2:5">
      <c r="B4414" s="217" t="s">
        <v>282</v>
      </c>
      <c r="C4414" s="214">
        <v>74280272</v>
      </c>
      <c r="D4414" s="214">
        <v>74631725</v>
      </c>
      <c r="E4414" s="214">
        <v>44466730.969999999</v>
      </c>
    </row>
    <row r="4415" spans="2:5">
      <c r="B4415" s="218" t="s">
        <v>622</v>
      </c>
      <c r="C4415" s="214">
        <v>74280272</v>
      </c>
      <c r="D4415" s="214">
        <v>74631725</v>
      </c>
      <c r="E4415" s="214">
        <v>44466730.969999999</v>
      </c>
    </row>
    <row r="4416" spans="2:5">
      <c r="B4416" s="217" t="s">
        <v>313</v>
      </c>
      <c r="C4416" s="214">
        <v>903750001</v>
      </c>
      <c r="D4416" s="214">
        <v>903750001</v>
      </c>
      <c r="E4416" s="214">
        <v>0</v>
      </c>
    </row>
    <row r="4417" spans="2:5">
      <c r="B4417" s="218" t="s">
        <v>644</v>
      </c>
      <c r="C4417" s="214">
        <v>903750001</v>
      </c>
      <c r="D4417" s="214">
        <v>903750001</v>
      </c>
      <c r="E4417" s="214">
        <v>0</v>
      </c>
    </row>
    <row r="4418" spans="2:5">
      <c r="B4418" s="213" t="s">
        <v>314</v>
      </c>
      <c r="C4418" s="214">
        <v>1270243471</v>
      </c>
      <c r="D4418" s="214">
        <v>1913120581.1299996</v>
      </c>
      <c r="E4418" s="214">
        <v>1481575156.2299998</v>
      </c>
    </row>
    <row r="4419" spans="2:5">
      <c r="B4419" s="215" t="s">
        <v>281</v>
      </c>
      <c r="C4419" s="216">
        <v>941272906</v>
      </c>
      <c r="D4419" s="216">
        <v>1367902576.6499996</v>
      </c>
      <c r="E4419" s="216">
        <v>1093392918.6499999</v>
      </c>
    </row>
    <row r="4420" spans="2:5">
      <c r="B4420" s="217" t="s">
        <v>4159</v>
      </c>
      <c r="C4420" s="214">
        <v>42688222</v>
      </c>
      <c r="D4420" s="214">
        <v>0</v>
      </c>
      <c r="E4420" s="214">
        <v>0</v>
      </c>
    </row>
    <row r="4421" spans="2:5">
      <c r="B4421" s="218" t="s">
        <v>645</v>
      </c>
      <c r="C4421" s="214">
        <v>42688222</v>
      </c>
      <c r="D4421" s="214">
        <v>0</v>
      </c>
      <c r="E4421" s="214">
        <v>0</v>
      </c>
    </row>
    <row r="4422" spans="2:5">
      <c r="B4422" s="217" t="s">
        <v>315</v>
      </c>
      <c r="C4422" s="214">
        <v>11002982</v>
      </c>
      <c r="D4422" s="214">
        <v>144610592.18000001</v>
      </c>
      <c r="E4422" s="214">
        <v>83263576.030000001</v>
      </c>
    </row>
    <row r="4423" spans="2:5">
      <c r="B4423" s="218" t="s">
        <v>646</v>
      </c>
      <c r="C4423" s="214">
        <v>11002982</v>
      </c>
      <c r="D4423" s="214">
        <v>144610592.18000001</v>
      </c>
      <c r="E4423" s="214">
        <v>83263576.030000001</v>
      </c>
    </row>
    <row r="4424" spans="2:5">
      <c r="B4424" s="217" t="s">
        <v>4201</v>
      </c>
      <c r="C4424" s="214">
        <v>0</v>
      </c>
      <c r="D4424" s="214">
        <v>9955062.1799999997</v>
      </c>
      <c r="E4424" s="214">
        <v>0</v>
      </c>
    </row>
    <row r="4425" spans="2:5">
      <c r="B4425" s="218" t="s">
        <v>4200</v>
      </c>
      <c r="C4425" s="214">
        <v>0</v>
      </c>
      <c r="D4425" s="214">
        <v>9955062.1799999997</v>
      </c>
      <c r="E4425" s="214">
        <v>0</v>
      </c>
    </row>
    <row r="4426" spans="2:5">
      <c r="B4426" s="217" t="s">
        <v>3233</v>
      </c>
      <c r="C4426" s="214">
        <v>0</v>
      </c>
      <c r="D4426" s="214">
        <v>10000000</v>
      </c>
      <c r="E4426" s="214">
        <v>0</v>
      </c>
    </row>
    <row r="4427" spans="2:5">
      <c r="B4427" s="218" t="s">
        <v>3232</v>
      </c>
      <c r="C4427" s="214">
        <v>0</v>
      </c>
      <c r="D4427" s="214">
        <v>10000000</v>
      </c>
      <c r="E4427" s="214">
        <v>0</v>
      </c>
    </row>
    <row r="4428" spans="2:5">
      <c r="B4428" s="217" t="s">
        <v>3231</v>
      </c>
      <c r="C4428" s="214">
        <v>0</v>
      </c>
      <c r="D4428" s="214">
        <v>1692000</v>
      </c>
      <c r="E4428" s="214">
        <v>0</v>
      </c>
    </row>
    <row r="4429" spans="2:5">
      <c r="B4429" s="218" t="s">
        <v>3230</v>
      </c>
      <c r="C4429" s="214">
        <v>0</v>
      </c>
      <c r="D4429" s="214">
        <v>1692000</v>
      </c>
      <c r="E4429" s="214">
        <v>0</v>
      </c>
    </row>
    <row r="4430" spans="2:5">
      <c r="B4430" s="217" t="s">
        <v>991</v>
      </c>
      <c r="C4430" s="214">
        <v>4399577</v>
      </c>
      <c r="D4430" s="214">
        <v>4399577</v>
      </c>
      <c r="E4430" s="214">
        <v>0</v>
      </c>
    </row>
    <row r="4431" spans="2:5">
      <c r="B4431" s="218" t="s">
        <v>992</v>
      </c>
      <c r="C4431" s="214">
        <v>4399577</v>
      </c>
      <c r="D4431" s="214">
        <v>4399577</v>
      </c>
      <c r="E4431" s="214">
        <v>0</v>
      </c>
    </row>
    <row r="4432" spans="2:5">
      <c r="B4432" s="217" t="s">
        <v>1131</v>
      </c>
      <c r="C4432" s="214">
        <v>6558125</v>
      </c>
      <c r="D4432" s="214">
        <v>2538359.75</v>
      </c>
      <c r="E4432" s="214">
        <v>2258059.1800000002</v>
      </c>
    </row>
    <row r="4433" spans="2:5">
      <c r="B4433" s="218" t="s">
        <v>1132</v>
      </c>
      <c r="C4433" s="214">
        <v>6558125</v>
      </c>
      <c r="D4433" s="214">
        <v>2538359.75</v>
      </c>
      <c r="E4433" s="214">
        <v>2258059.1800000002</v>
      </c>
    </row>
    <row r="4434" spans="2:5">
      <c r="B4434" s="217" t="s">
        <v>4158</v>
      </c>
      <c r="C4434" s="214">
        <v>15803901</v>
      </c>
      <c r="D4434" s="214">
        <v>4542758.38</v>
      </c>
      <c r="E4434" s="214">
        <v>3984145.1900000004</v>
      </c>
    </row>
    <row r="4435" spans="2:5">
      <c r="B4435" s="218" t="s">
        <v>1133</v>
      </c>
      <c r="C4435" s="214">
        <v>4595200</v>
      </c>
      <c r="D4435" s="214">
        <v>2020799.94</v>
      </c>
      <c r="E4435" s="214">
        <v>1462187.49</v>
      </c>
    </row>
    <row r="4436" spans="2:5">
      <c r="B4436" s="218" t="s">
        <v>1459</v>
      </c>
      <c r="C4436" s="214">
        <v>11208701</v>
      </c>
      <c r="D4436" s="214">
        <v>2521958.44</v>
      </c>
      <c r="E4436" s="214">
        <v>2521957.7000000002</v>
      </c>
    </row>
    <row r="4437" spans="2:5">
      <c r="B4437" s="217" t="s">
        <v>316</v>
      </c>
      <c r="C4437" s="214">
        <v>32634467</v>
      </c>
      <c r="D4437" s="214">
        <v>45711819.759999998</v>
      </c>
      <c r="E4437" s="214">
        <v>38144965.850000001</v>
      </c>
    </row>
    <row r="4438" spans="2:5">
      <c r="B4438" s="218" t="s">
        <v>647</v>
      </c>
      <c r="C4438" s="214">
        <v>32634467</v>
      </c>
      <c r="D4438" s="214">
        <v>45711819.759999998</v>
      </c>
      <c r="E4438" s="214">
        <v>38144965.850000001</v>
      </c>
    </row>
    <row r="4439" spans="2:5">
      <c r="B4439" s="217" t="s">
        <v>1134</v>
      </c>
      <c r="C4439" s="214">
        <v>17766826</v>
      </c>
      <c r="D4439" s="214">
        <v>9080084.3200000003</v>
      </c>
      <c r="E4439" s="214">
        <v>6345783.7699999996</v>
      </c>
    </row>
    <row r="4440" spans="2:5">
      <c r="B4440" s="218" t="s">
        <v>1135</v>
      </c>
      <c r="C4440" s="214">
        <v>6558125</v>
      </c>
      <c r="D4440" s="214">
        <v>6558125</v>
      </c>
      <c r="E4440" s="214">
        <v>3823826.09</v>
      </c>
    </row>
    <row r="4441" spans="2:5">
      <c r="B4441" s="218" t="s">
        <v>1460</v>
      </c>
      <c r="C4441" s="214">
        <v>11208701</v>
      </c>
      <c r="D4441" s="214">
        <v>2521959.3199999998</v>
      </c>
      <c r="E4441" s="214">
        <v>2521957.6800000002</v>
      </c>
    </row>
    <row r="4442" spans="2:5">
      <c r="B4442" s="217" t="s">
        <v>1136</v>
      </c>
      <c r="C4442" s="214">
        <v>15803901</v>
      </c>
      <c r="D4442" s="214">
        <v>3677758.67</v>
      </c>
      <c r="E4442" s="214">
        <v>3670757.67</v>
      </c>
    </row>
    <row r="4443" spans="2:5">
      <c r="B4443" s="218" t="s">
        <v>1137</v>
      </c>
      <c r="C4443" s="214">
        <v>4595200</v>
      </c>
      <c r="D4443" s="214">
        <v>1148799.99</v>
      </c>
      <c r="E4443" s="214">
        <v>1148799.99</v>
      </c>
    </row>
    <row r="4444" spans="2:5">
      <c r="B4444" s="218" t="s">
        <v>1461</v>
      </c>
      <c r="C4444" s="214">
        <v>11208701</v>
      </c>
      <c r="D4444" s="214">
        <v>2528958.6800000002</v>
      </c>
      <c r="E4444" s="214">
        <v>2521957.6800000002</v>
      </c>
    </row>
    <row r="4445" spans="2:5">
      <c r="B4445" s="217" t="s">
        <v>1462</v>
      </c>
      <c r="C4445" s="214">
        <v>11208701</v>
      </c>
      <c r="D4445" s="214">
        <v>2528958.6800000002</v>
      </c>
      <c r="E4445" s="214">
        <v>2521957.6800000002</v>
      </c>
    </row>
    <row r="4446" spans="2:5">
      <c r="B4446" s="218" t="s">
        <v>1463</v>
      </c>
      <c r="C4446" s="214">
        <v>11208701</v>
      </c>
      <c r="D4446" s="214">
        <v>2528958.6800000002</v>
      </c>
      <c r="E4446" s="214">
        <v>2521957.6800000002</v>
      </c>
    </row>
    <row r="4447" spans="2:5">
      <c r="B4447" s="217" t="s">
        <v>1464</v>
      </c>
      <c r="C4447" s="214">
        <v>6731551</v>
      </c>
      <c r="D4447" s="214">
        <v>1514599.55</v>
      </c>
      <c r="E4447" s="214">
        <v>1514598.91</v>
      </c>
    </row>
    <row r="4448" spans="2:5">
      <c r="B4448" s="218" t="s">
        <v>1465</v>
      </c>
      <c r="C4448" s="214">
        <v>6731551</v>
      </c>
      <c r="D4448" s="214">
        <v>1514599.55</v>
      </c>
      <c r="E4448" s="214">
        <v>1514598.91</v>
      </c>
    </row>
    <row r="4449" spans="2:5">
      <c r="B4449" s="217" t="s">
        <v>1466</v>
      </c>
      <c r="C4449" s="214">
        <v>6731551</v>
      </c>
      <c r="D4449" s="214">
        <v>1514599.55</v>
      </c>
      <c r="E4449" s="214">
        <v>1514598.91</v>
      </c>
    </row>
    <row r="4450" spans="2:5">
      <c r="B4450" s="218" t="s">
        <v>1467</v>
      </c>
      <c r="C4450" s="214">
        <v>6731551</v>
      </c>
      <c r="D4450" s="214">
        <v>1514599.55</v>
      </c>
      <c r="E4450" s="214">
        <v>1514598.91</v>
      </c>
    </row>
    <row r="4451" spans="2:5">
      <c r="B4451" s="217" t="s">
        <v>4157</v>
      </c>
      <c r="C4451" s="214">
        <v>11208701</v>
      </c>
      <c r="D4451" s="214">
        <v>2521958.2200000002</v>
      </c>
      <c r="E4451" s="214">
        <v>2521957.64</v>
      </c>
    </row>
    <row r="4452" spans="2:5">
      <c r="B4452" s="218" t="s">
        <v>1468</v>
      </c>
      <c r="C4452" s="214">
        <v>11208701</v>
      </c>
      <c r="D4452" s="214">
        <v>2521958.2200000002</v>
      </c>
      <c r="E4452" s="214">
        <v>2521957.64</v>
      </c>
    </row>
    <row r="4453" spans="2:5">
      <c r="B4453" s="217" t="s">
        <v>2127</v>
      </c>
      <c r="C4453" s="214">
        <v>3541293</v>
      </c>
      <c r="D4453" s="214">
        <v>3788435</v>
      </c>
      <c r="E4453" s="214">
        <v>3788434.01</v>
      </c>
    </row>
    <row r="4454" spans="2:5">
      <c r="B4454" s="218" t="s">
        <v>2128</v>
      </c>
      <c r="C4454" s="214">
        <v>3541293</v>
      </c>
      <c r="D4454" s="214">
        <v>3788435</v>
      </c>
      <c r="E4454" s="214">
        <v>3788434.01</v>
      </c>
    </row>
    <row r="4455" spans="2:5">
      <c r="B4455" s="217" t="s">
        <v>4156</v>
      </c>
      <c r="C4455" s="214">
        <v>11208701</v>
      </c>
      <c r="D4455" s="214">
        <v>2521958.23</v>
      </c>
      <c r="E4455" s="214">
        <v>2521957.65</v>
      </c>
    </row>
    <row r="4456" spans="2:5">
      <c r="B4456" s="218" t="s">
        <v>1469</v>
      </c>
      <c r="C4456" s="214">
        <v>11208701</v>
      </c>
      <c r="D4456" s="214">
        <v>2521958.23</v>
      </c>
      <c r="E4456" s="214">
        <v>2521957.65</v>
      </c>
    </row>
    <row r="4457" spans="2:5">
      <c r="B4457" s="217" t="s">
        <v>317</v>
      </c>
      <c r="C4457" s="214">
        <v>1128082</v>
      </c>
      <c r="D4457" s="214">
        <v>1128082</v>
      </c>
      <c r="E4457" s="214">
        <v>0</v>
      </c>
    </row>
    <row r="4458" spans="2:5">
      <c r="B4458" s="218" t="s">
        <v>648</v>
      </c>
      <c r="C4458" s="214">
        <v>1128082</v>
      </c>
      <c r="D4458" s="214">
        <v>1128082</v>
      </c>
      <c r="E4458" s="214">
        <v>0</v>
      </c>
    </row>
    <row r="4459" spans="2:5">
      <c r="B4459" s="217" t="s">
        <v>1470</v>
      </c>
      <c r="C4459" s="214">
        <v>11208701</v>
      </c>
      <c r="D4459" s="214">
        <v>2552835.29</v>
      </c>
      <c r="E4459" s="214">
        <v>2552834.66</v>
      </c>
    </row>
    <row r="4460" spans="2:5">
      <c r="B4460" s="218" t="s">
        <v>1471</v>
      </c>
      <c r="C4460" s="214">
        <v>11208701</v>
      </c>
      <c r="D4460" s="214">
        <v>2552835.29</v>
      </c>
      <c r="E4460" s="214">
        <v>2552834.66</v>
      </c>
    </row>
    <row r="4461" spans="2:5">
      <c r="B4461" s="217" t="s">
        <v>1472</v>
      </c>
      <c r="C4461" s="214">
        <v>12486882</v>
      </c>
      <c r="D4461" s="214">
        <v>2750454.35</v>
      </c>
      <c r="E4461" s="214">
        <v>2750453.87</v>
      </c>
    </row>
    <row r="4462" spans="2:5">
      <c r="B4462" s="218" t="s">
        <v>1473</v>
      </c>
      <c r="C4462" s="214">
        <v>12486882</v>
      </c>
      <c r="D4462" s="214">
        <v>2750454.35</v>
      </c>
      <c r="E4462" s="214">
        <v>2750453.87</v>
      </c>
    </row>
    <row r="4463" spans="2:5">
      <c r="B4463" s="217" t="s">
        <v>4287</v>
      </c>
      <c r="C4463" s="214">
        <v>0</v>
      </c>
      <c r="D4463" s="214">
        <v>129872000</v>
      </c>
      <c r="E4463" s="214">
        <v>129871140.26000001</v>
      </c>
    </row>
    <row r="4464" spans="2:5">
      <c r="B4464" s="218" t="s">
        <v>4286</v>
      </c>
      <c r="C4464" s="214">
        <v>0</v>
      </c>
      <c r="D4464" s="214">
        <v>129872000</v>
      </c>
      <c r="E4464" s="214">
        <v>129871140.26000001</v>
      </c>
    </row>
    <row r="4465" spans="2:5">
      <c r="B4465" s="217" t="s">
        <v>1474</v>
      </c>
      <c r="C4465" s="214">
        <v>11208701</v>
      </c>
      <c r="D4465" s="214">
        <v>2552835.29</v>
      </c>
      <c r="E4465" s="214">
        <v>2552834.66</v>
      </c>
    </row>
    <row r="4466" spans="2:5">
      <c r="B4466" s="218" t="s">
        <v>1475</v>
      </c>
      <c r="C4466" s="214">
        <v>11208701</v>
      </c>
      <c r="D4466" s="214">
        <v>2552835.29</v>
      </c>
      <c r="E4466" s="214">
        <v>2552834.66</v>
      </c>
    </row>
    <row r="4467" spans="2:5">
      <c r="B4467" s="217" t="s">
        <v>1476</v>
      </c>
      <c r="C4467" s="214">
        <v>6731551</v>
      </c>
      <c r="D4467" s="214">
        <v>1511939.83</v>
      </c>
      <c r="E4467" s="214">
        <v>1511939.77</v>
      </c>
    </row>
    <row r="4468" spans="2:5">
      <c r="B4468" s="218" t="s">
        <v>1477</v>
      </c>
      <c r="C4468" s="214">
        <v>6731551</v>
      </c>
      <c r="D4468" s="214">
        <v>1511939.83</v>
      </c>
      <c r="E4468" s="214">
        <v>1511939.77</v>
      </c>
    </row>
    <row r="4469" spans="2:5">
      <c r="B4469" s="217" t="s">
        <v>1478</v>
      </c>
      <c r="C4469" s="214">
        <v>6731551</v>
      </c>
      <c r="D4469" s="214">
        <v>1514598.82</v>
      </c>
      <c r="E4469" s="214">
        <v>1514598.56</v>
      </c>
    </row>
    <row r="4470" spans="2:5">
      <c r="B4470" s="218" t="s">
        <v>1479</v>
      </c>
      <c r="C4470" s="214">
        <v>6731551</v>
      </c>
      <c r="D4470" s="214">
        <v>1514598.82</v>
      </c>
      <c r="E4470" s="214">
        <v>1514598.56</v>
      </c>
    </row>
    <row r="4471" spans="2:5">
      <c r="B4471" s="217" t="s">
        <v>4155</v>
      </c>
      <c r="C4471" s="214">
        <v>11208701</v>
      </c>
      <c r="D4471" s="214">
        <v>2521958.23</v>
      </c>
      <c r="E4471" s="214">
        <v>2521957.66</v>
      </c>
    </row>
    <row r="4472" spans="2:5">
      <c r="B4472" s="218" t="s">
        <v>1480</v>
      </c>
      <c r="C4472" s="214">
        <v>11208701</v>
      </c>
      <c r="D4472" s="214">
        <v>2521958.23</v>
      </c>
      <c r="E4472" s="214">
        <v>2521957.66</v>
      </c>
    </row>
    <row r="4473" spans="2:5">
      <c r="B4473" s="217" t="s">
        <v>970</v>
      </c>
      <c r="C4473" s="214">
        <v>2577611</v>
      </c>
      <c r="D4473" s="214">
        <v>0</v>
      </c>
      <c r="E4473" s="214">
        <v>0</v>
      </c>
    </row>
    <row r="4474" spans="2:5">
      <c r="B4474" s="218" t="s">
        <v>971</v>
      </c>
      <c r="C4474" s="214">
        <v>2577611</v>
      </c>
      <c r="D4474" s="214">
        <v>0</v>
      </c>
      <c r="E4474" s="214">
        <v>0</v>
      </c>
    </row>
    <row r="4475" spans="2:5">
      <c r="B4475" s="217" t="s">
        <v>2683</v>
      </c>
      <c r="C4475" s="214">
        <v>6731551</v>
      </c>
      <c r="D4475" s="214">
        <v>1514598.82</v>
      </c>
      <c r="E4475" s="214">
        <v>1514598.56</v>
      </c>
    </row>
    <row r="4476" spans="2:5">
      <c r="B4476" s="218" t="s">
        <v>1481</v>
      </c>
      <c r="C4476" s="214">
        <v>6731551</v>
      </c>
      <c r="D4476" s="214">
        <v>1514598.82</v>
      </c>
      <c r="E4476" s="214">
        <v>1514598.56</v>
      </c>
    </row>
    <row r="4477" spans="2:5">
      <c r="B4477" s="217" t="s">
        <v>2684</v>
      </c>
      <c r="C4477" s="214">
        <v>11208701</v>
      </c>
      <c r="D4477" s="214">
        <v>2521958.2200000002</v>
      </c>
      <c r="E4477" s="214">
        <v>2521957.64</v>
      </c>
    </row>
    <row r="4478" spans="2:5">
      <c r="B4478" s="218" t="s">
        <v>1482</v>
      </c>
      <c r="C4478" s="214">
        <v>11208701</v>
      </c>
      <c r="D4478" s="214">
        <v>2521958.2200000002</v>
      </c>
      <c r="E4478" s="214">
        <v>2521957.64</v>
      </c>
    </row>
    <row r="4479" spans="2:5">
      <c r="B4479" s="217" t="s">
        <v>1483</v>
      </c>
      <c r="C4479" s="214">
        <v>4768626</v>
      </c>
      <c r="D4479" s="214">
        <v>4768626</v>
      </c>
      <c r="E4479" s="214">
        <v>1074767.44</v>
      </c>
    </row>
    <row r="4480" spans="2:5">
      <c r="B4480" s="218" t="s">
        <v>1484</v>
      </c>
      <c r="C4480" s="214">
        <v>4768626</v>
      </c>
      <c r="D4480" s="214">
        <v>4768626</v>
      </c>
      <c r="E4480" s="214">
        <v>1074767.44</v>
      </c>
    </row>
    <row r="4481" spans="2:5">
      <c r="B4481" s="217" t="s">
        <v>4154</v>
      </c>
      <c r="C4481" s="214">
        <v>11208701</v>
      </c>
      <c r="D4481" s="214">
        <v>6000000</v>
      </c>
      <c r="E4481" s="214">
        <v>2524843.48</v>
      </c>
    </row>
    <row r="4482" spans="2:5">
      <c r="B4482" s="218" t="s">
        <v>1485</v>
      </c>
      <c r="C4482" s="214">
        <v>11208701</v>
      </c>
      <c r="D4482" s="214">
        <v>6000000</v>
      </c>
      <c r="E4482" s="214">
        <v>2524843.48</v>
      </c>
    </row>
    <row r="4483" spans="2:5">
      <c r="B4483" s="217" t="s">
        <v>993</v>
      </c>
      <c r="C4483" s="214">
        <v>9725826</v>
      </c>
      <c r="D4483" s="214">
        <v>1</v>
      </c>
      <c r="E4483" s="214">
        <v>0</v>
      </c>
    </row>
    <row r="4484" spans="2:5">
      <c r="B4484" s="218" t="s">
        <v>994</v>
      </c>
      <c r="C4484" s="214">
        <v>9725826</v>
      </c>
      <c r="D4484" s="214">
        <v>1</v>
      </c>
      <c r="E4484" s="214">
        <v>0</v>
      </c>
    </row>
    <row r="4485" spans="2:5">
      <c r="B4485" s="217" t="s">
        <v>1486</v>
      </c>
      <c r="C4485" s="214">
        <v>6731551</v>
      </c>
      <c r="D4485" s="214">
        <v>6731551</v>
      </c>
      <c r="E4485" s="214">
        <v>1513028.19</v>
      </c>
    </row>
    <row r="4486" spans="2:5">
      <c r="B4486" s="218" t="s">
        <v>1487</v>
      </c>
      <c r="C4486" s="214">
        <v>6731551</v>
      </c>
      <c r="D4486" s="214">
        <v>6731551</v>
      </c>
      <c r="E4486" s="214">
        <v>1513028.19</v>
      </c>
    </row>
    <row r="4487" spans="2:5">
      <c r="B4487" s="217" t="s">
        <v>1488</v>
      </c>
      <c r="C4487" s="214">
        <v>6731551</v>
      </c>
      <c r="D4487" s="214">
        <v>6731551</v>
      </c>
      <c r="E4487" s="214">
        <v>1513028.19</v>
      </c>
    </row>
    <row r="4488" spans="2:5">
      <c r="B4488" s="218" t="s">
        <v>1489</v>
      </c>
      <c r="C4488" s="214">
        <v>6731551</v>
      </c>
      <c r="D4488" s="214">
        <v>6731551</v>
      </c>
      <c r="E4488" s="214">
        <v>1513028.19</v>
      </c>
    </row>
    <row r="4489" spans="2:5">
      <c r="B4489" s="217" t="s">
        <v>4153</v>
      </c>
      <c r="C4489" s="214">
        <v>6731551</v>
      </c>
      <c r="D4489" s="214">
        <v>6731551</v>
      </c>
      <c r="E4489" s="214">
        <v>1513028.19</v>
      </c>
    </row>
    <row r="4490" spans="2:5">
      <c r="B4490" s="218" t="s">
        <v>1490</v>
      </c>
      <c r="C4490" s="214">
        <v>6731551</v>
      </c>
      <c r="D4490" s="214">
        <v>6731551</v>
      </c>
      <c r="E4490" s="214">
        <v>1513028.19</v>
      </c>
    </row>
    <row r="4491" spans="2:5">
      <c r="B4491" s="217" t="s">
        <v>318</v>
      </c>
      <c r="C4491" s="214">
        <v>13121127</v>
      </c>
      <c r="D4491" s="214">
        <v>20172761.77</v>
      </c>
      <c r="E4491" s="214">
        <v>16138207.810000001</v>
      </c>
    </row>
    <row r="4492" spans="2:5">
      <c r="B4492" s="218" t="s">
        <v>649</v>
      </c>
      <c r="C4492" s="214">
        <v>13121127</v>
      </c>
      <c r="D4492" s="214">
        <v>20172761.77</v>
      </c>
      <c r="E4492" s="214">
        <v>16138207.810000001</v>
      </c>
    </row>
    <row r="4493" spans="2:5">
      <c r="B4493" s="217" t="s">
        <v>2561</v>
      </c>
      <c r="C4493" s="214">
        <v>40905162</v>
      </c>
      <c r="D4493" s="214">
        <v>26016633</v>
      </c>
      <c r="E4493" s="214">
        <v>26015261</v>
      </c>
    </row>
    <row r="4494" spans="2:5">
      <c r="B4494" s="218" t="s">
        <v>2562</v>
      </c>
      <c r="C4494" s="214">
        <v>40905162</v>
      </c>
      <c r="D4494" s="214">
        <v>26016633</v>
      </c>
      <c r="E4494" s="214">
        <v>26015261</v>
      </c>
    </row>
    <row r="4495" spans="2:5">
      <c r="B4495" s="217" t="s">
        <v>4152</v>
      </c>
      <c r="C4495" s="214">
        <v>7182588</v>
      </c>
      <c r="D4495" s="214">
        <v>10429519</v>
      </c>
      <c r="E4495" s="214">
        <v>10000000</v>
      </c>
    </row>
    <row r="4496" spans="2:5">
      <c r="B4496" s="218" t="s">
        <v>2797</v>
      </c>
      <c r="C4496" s="214">
        <v>7182588</v>
      </c>
      <c r="D4496" s="214">
        <v>10429519</v>
      </c>
      <c r="E4496" s="214">
        <v>10000000</v>
      </c>
    </row>
    <row r="4497" spans="2:5">
      <c r="B4497" s="217" t="s">
        <v>319</v>
      </c>
      <c r="C4497" s="214">
        <v>2319973</v>
      </c>
      <c r="D4497" s="214">
        <v>20815372</v>
      </c>
      <c r="E4497" s="214">
        <v>13122010.43</v>
      </c>
    </row>
    <row r="4498" spans="2:5">
      <c r="B4498" s="218" t="s">
        <v>650</v>
      </c>
      <c r="C4498" s="214">
        <v>2319973</v>
      </c>
      <c r="D4498" s="214">
        <v>20815372</v>
      </c>
      <c r="E4498" s="214">
        <v>13122010.43</v>
      </c>
    </row>
    <row r="4499" spans="2:5">
      <c r="B4499" s="217" t="s">
        <v>2563</v>
      </c>
      <c r="C4499" s="214">
        <v>26247133</v>
      </c>
      <c r="D4499" s="214">
        <v>24514942</v>
      </c>
      <c r="E4499" s="214">
        <v>24475808</v>
      </c>
    </row>
    <row r="4500" spans="2:5">
      <c r="B4500" s="218" t="s">
        <v>2564</v>
      </c>
      <c r="C4500" s="214">
        <v>26247133</v>
      </c>
      <c r="D4500" s="214">
        <v>24514942</v>
      </c>
      <c r="E4500" s="214">
        <v>24475808</v>
      </c>
    </row>
    <row r="4501" spans="2:5">
      <c r="B4501" s="217" t="s">
        <v>2825</v>
      </c>
      <c r="C4501" s="214">
        <v>19209896</v>
      </c>
      <c r="D4501" s="214">
        <v>12486433</v>
      </c>
      <c r="E4501" s="214">
        <v>10000000</v>
      </c>
    </row>
    <row r="4502" spans="2:5">
      <c r="B4502" s="218" t="s">
        <v>2565</v>
      </c>
      <c r="C4502" s="214">
        <v>19209896</v>
      </c>
      <c r="D4502" s="214">
        <v>12486433</v>
      </c>
      <c r="E4502" s="214">
        <v>10000000</v>
      </c>
    </row>
    <row r="4503" spans="2:5">
      <c r="B4503" s="217" t="s">
        <v>320</v>
      </c>
      <c r="C4503" s="214">
        <v>27482841</v>
      </c>
      <c r="D4503" s="214">
        <v>19151482.530000001</v>
      </c>
      <c r="E4503" s="214">
        <v>10652585.050000001</v>
      </c>
    </row>
    <row r="4504" spans="2:5">
      <c r="B4504" s="218" t="s">
        <v>651</v>
      </c>
      <c r="C4504" s="214">
        <v>27482841</v>
      </c>
      <c r="D4504" s="214">
        <v>19151482.530000001</v>
      </c>
      <c r="E4504" s="214">
        <v>10652585.050000001</v>
      </c>
    </row>
    <row r="4505" spans="2:5">
      <c r="B4505" s="217" t="s">
        <v>4151</v>
      </c>
      <c r="C4505" s="214">
        <v>34784128</v>
      </c>
      <c r="D4505" s="214">
        <v>29082313</v>
      </c>
      <c r="E4505" s="214">
        <v>28969365.800000001</v>
      </c>
    </row>
    <row r="4506" spans="2:5">
      <c r="B4506" s="218" t="s">
        <v>2566</v>
      </c>
      <c r="C4506" s="214">
        <v>34784128</v>
      </c>
      <c r="D4506" s="214">
        <v>29082313</v>
      </c>
      <c r="E4506" s="214">
        <v>28969365.800000001</v>
      </c>
    </row>
    <row r="4507" spans="2:5">
      <c r="B4507" s="217" t="s">
        <v>2567</v>
      </c>
      <c r="C4507" s="214">
        <v>22720139</v>
      </c>
      <c r="D4507" s="214">
        <v>14500000</v>
      </c>
      <c r="E4507" s="214">
        <v>14500000</v>
      </c>
    </row>
    <row r="4508" spans="2:5">
      <c r="B4508" s="218" t="s">
        <v>2568</v>
      </c>
      <c r="C4508" s="214">
        <v>22720139</v>
      </c>
      <c r="D4508" s="214">
        <v>14500000</v>
      </c>
      <c r="E4508" s="214">
        <v>14500000</v>
      </c>
    </row>
    <row r="4509" spans="2:5">
      <c r="B4509" s="217" t="s">
        <v>2745</v>
      </c>
      <c r="C4509" s="214">
        <v>21987234</v>
      </c>
      <c r="D4509" s="214">
        <v>14291701</v>
      </c>
      <c r="E4509" s="214">
        <v>14291700</v>
      </c>
    </row>
    <row r="4510" spans="2:5">
      <c r="B4510" s="218" t="s">
        <v>2746</v>
      </c>
      <c r="C4510" s="214">
        <v>21987234</v>
      </c>
      <c r="D4510" s="214">
        <v>14291701</v>
      </c>
      <c r="E4510" s="214">
        <v>14291700</v>
      </c>
    </row>
    <row r="4511" spans="2:5">
      <c r="B4511" s="217" t="s">
        <v>4150</v>
      </c>
      <c r="C4511" s="214">
        <v>176434313</v>
      </c>
      <c r="D4511" s="214">
        <v>497676083</v>
      </c>
      <c r="E4511" s="214">
        <v>397659067.26999998</v>
      </c>
    </row>
    <row r="4512" spans="2:5">
      <c r="B4512" s="218" t="s">
        <v>652</v>
      </c>
      <c r="C4512" s="214">
        <v>176434313</v>
      </c>
      <c r="D4512" s="214">
        <v>497676083</v>
      </c>
      <c r="E4512" s="214">
        <v>397659067.26999998</v>
      </c>
    </row>
    <row r="4513" spans="2:5">
      <c r="B4513" s="217" t="s">
        <v>321</v>
      </c>
      <c r="C4513" s="214">
        <v>22265414</v>
      </c>
      <c r="D4513" s="214">
        <v>14269404</v>
      </c>
      <c r="E4513" s="214">
        <v>13563774.560000001</v>
      </c>
    </row>
    <row r="4514" spans="2:5">
      <c r="B4514" s="218" t="s">
        <v>653</v>
      </c>
      <c r="C4514" s="214">
        <v>22265414</v>
      </c>
      <c r="D4514" s="214">
        <v>14269404</v>
      </c>
      <c r="E4514" s="214">
        <v>13563774.560000001</v>
      </c>
    </row>
    <row r="4515" spans="2:5">
      <c r="B4515" s="217" t="s">
        <v>322</v>
      </c>
      <c r="C4515" s="214">
        <v>49012470</v>
      </c>
      <c r="D4515" s="214">
        <v>41847067</v>
      </c>
      <c r="E4515" s="214">
        <v>41846974.140000001</v>
      </c>
    </row>
    <row r="4516" spans="2:5">
      <c r="B4516" s="218" t="s">
        <v>654</v>
      </c>
      <c r="C4516" s="214">
        <v>49012470</v>
      </c>
      <c r="D4516" s="214">
        <v>41847067</v>
      </c>
      <c r="E4516" s="214">
        <v>41846974.140000001</v>
      </c>
    </row>
    <row r="4517" spans="2:5">
      <c r="B4517" s="217" t="s">
        <v>323</v>
      </c>
      <c r="C4517" s="214">
        <v>65937560</v>
      </c>
      <c r="D4517" s="214">
        <v>56352700</v>
      </c>
      <c r="E4517" s="214">
        <v>54220381.149999999</v>
      </c>
    </row>
    <row r="4518" spans="2:5">
      <c r="B4518" s="218" t="s">
        <v>655</v>
      </c>
      <c r="C4518" s="214">
        <v>65937560</v>
      </c>
      <c r="D4518" s="214">
        <v>56352700</v>
      </c>
      <c r="E4518" s="214">
        <v>54220381.149999999</v>
      </c>
    </row>
    <row r="4519" spans="2:5">
      <c r="B4519" s="217" t="s">
        <v>3714</v>
      </c>
      <c r="C4519" s="214">
        <v>0</v>
      </c>
      <c r="D4519" s="214">
        <v>56315658.020000003</v>
      </c>
      <c r="E4519" s="214">
        <v>56315658.020000003</v>
      </c>
    </row>
    <row r="4520" spans="2:5">
      <c r="B4520" s="218" t="s">
        <v>3713</v>
      </c>
      <c r="C4520" s="214">
        <v>0</v>
      </c>
      <c r="D4520" s="214">
        <v>56315658.020000003</v>
      </c>
      <c r="E4520" s="214">
        <v>56315658.020000003</v>
      </c>
    </row>
    <row r="4521" spans="2:5">
      <c r="B4521" s="217" t="s">
        <v>4149</v>
      </c>
      <c r="C4521" s="214">
        <v>0</v>
      </c>
      <c r="D4521" s="214">
        <v>1875829.6</v>
      </c>
      <c r="E4521" s="214">
        <v>0</v>
      </c>
    </row>
    <row r="4522" spans="2:5">
      <c r="B4522" s="218" t="s">
        <v>3598</v>
      </c>
      <c r="C4522" s="214">
        <v>0</v>
      </c>
      <c r="D4522" s="214">
        <v>1875829.6</v>
      </c>
      <c r="E4522" s="214">
        <v>0</v>
      </c>
    </row>
    <row r="4523" spans="2:5">
      <c r="B4523" s="217" t="s">
        <v>2747</v>
      </c>
      <c r="C4523" s="214">
        <v>4500310</v>
      </c>
      <c r="D4523" s="214">
        <v>13402113</v>
      </c>
      <c r="E4523" s="214">
        <v>10051584.199999999</v>
      </c>
    </row>
    <row r="4524" spans="2:5">
      <c r="B4524" s="218" t="s">
        <v>2748</v>
      </c>
      <c r="C4524" s="214">
        <v>4500310</v>
      </c>
      <c r="D4524" s="214">
        <v>13402113</v>
      </c>
      <c r="E4524" s="214">
        <v>10051584.199999999</v>
      </c>
    </row>
    <row r="4525" spans="2:5">
      <c r="B4525" s="217" t="s">
        <v>3597</v>
      </c>
      <c r="C4525" s="214">
        <v>0</v>
      </c>
      <c r="D4525" s="214">
        <v>1875829.6</v>
      </c>
      <c r="E4525" s="214">
        <v>0</v>
      </c>
    </row>
    <row r="4526" spans="2:5">
      <c r="B4526" s="218" t="s">
        <v>3596</v>
      </c>
      <c r="C4526" s="214">
        <v>0</v>
      </c>
      <c r="D4526" s="214">
        <v>1875829.6</v>
      </c>
      <c r="E4526" s="214">
        <v>0</v>
      </c>
    </row>
    <row r="4527" spans="2:5">
      <c r="B4527" s="217" t="s">
        <v>3595</v>
      </c>
      <c r="C4527" s="214">
        <v>0</v>
      </c>
      <c r="D4527" s="214">
        <v>1332377.8899999999</v>
      </c>
      <c r="E4527" s="214">
        <v>0</v>
      </c>
    </row>
    <row r="4528" spans="2:5">
      <c r="B4528" s="218" t="s">
        <v>3594</v>
      </c>
      <c r="C4528" s="214">
        <v>0</v>
      </c>
      <c r="D4528" s="214">
        <v>1332377.8899999999</v>
      </c>
      <c r="E4528" s="214">
        <v>0</v>
      </c>
    </row>
    <row r="4529" spans="2:5">
      <c r="B4529" s="217" t="s">
        <v>3593</v>
      </c>
      <c r="C4529" s="214">
        <v>0</v>
      </c>
      <c r="D4529" s="214">
        <v>1875829.6</v>
      </c>
      <c r="E4529" s="214">
        <v>0</v>
      </c>
    </row>
    <row r="4530" spans="2:5">
      <c r="B4530" s="218" t="s">
        <v>3592</v>
      </c>
      <c r="C4530" s="214">
        <v>0</v>
      </c>
      <c r="D4530" s="214">
        <v>1875829.6</v>
      </c>
      <c r="E4530" s="214">
        <v>0</v>
      </c>
    </row>
    <row r="4531" spans="2:5">
      <c r="B4531" s="217" t="s">
        <v>4148</v>
      </c>
      <c r="C4531" s="214">
        <v>0</v>
      </c>
      <c r="D4531" s="214">
        <v>1332377.8899999999</v>
      </c>
      <c r="E4531" s="214">
        <v>0</v>
      </c>
    </row>
    <row r="4532" spans="2:5">
      <c r="B4532" s="218" t="s">
        <v>3591</v>
      </c>
      <c r="C4532" s="214">
        <v>0</v>
      </c>
      <c r="D4532" s="214">
        <v>1332377.8899999999</v>
      </c>
      <c r="E4532" s="214">
        <v>0</v>
      </c>
    </row>
    <row r="4533" spans="2:5">
      <c r="B4533" s="217" t="s">
        <v>1059</v>
      </c>
      <c r="C4533" s="214">
        <v>82754281</v>
      </c>
      <c r="D4533" s="214">
        <v>48069427.230000004</v>
      </c>
      <c r="E4533" s="214">
        <v>44068737.599999994</v>
      </c>
    </row>
    <row r="4534" spans="2:5">
      <c r="B4534" s="218" t="s">
        <v>1060</v>
      </c>
      <c r="C4534" s="214">
        <v>82754281</v>
      </c>
      <c r="D4534" s="214">
        <v>48069427.230000004</v>
      </c>
      <c r="E4534" s="214">
        <v>44068737.599999994</v>
      </c>
    </row>
    <row r="4535" spans="2:5">
      <c r="B4535" s="217" t="s">
        <v>4147</v>
      </c>
      <c r="C4535" s="214">
        <v>0</v>
      </c>
      <c r="D4535" s="214">
        <v>6462001</v>
      </c>
      <c r="E4535" s="214">
        <v>0</v>
      </c>
    </row>
    <row r="4536" spans="2:5">
      <c r="B4536" s="218" t="s">
        <v>3094</v>
      </c>
      <c r="C4536" s="214">
        <v>0</v>
      </c>
      <c r="D4536" s="214">
        <v>6462001</v>
      </c>
      <c r="E4536" s="214">
        <v>0</v>
      </c>
    </row>
    <row r="4537" spans="2:5">
      <c r="B4537" s="217" t="s">
        <v>3590</v>
      </c>
      <c r="C4537" s="214">
        <v>0</v>
      </c>
      <c r="D4537" s="214">
        <v>1875829.6</v>
      </c>
      <c r="E4537" s="214">
        <v>0</v>
      </c>
    </row>
    <row r="4538" spans="2:5">
      <c r="B4538" s="218" t="s">
        <v>3589</v>
      </c>
      <c r="C4538" s="214">
        <v>0</v>
      </c>
      <c r="D4538" s="214">
        <v>1875829.6</v>
      </c>
      <c r="E4538" s="214">
        <v>0</v>
      </c>
    </row>
    <row r="4539" spans="2:5">
      <c r="B4539" s="217" t="s">
        <v>3588</v>
      </c>
      <c r="C4539" s="214">
        <v>0</v>
      </c>
      <c r="D4539" s="214">
        <v>1875829.6</v>
      </c>
      <c r="E4539" s="214">
        <v>0</v>
      </c>
    </row>
    <row r="4540" spans="2:5">
      <c r="B4540" s="218" t="s">
        <v>3587</v>
      </c>
      <c r="C4540" s="214">
        <v>0</v>
      </c>
      <c r="D4540" s="214">
        <v>1875829.6</v>
      </c>
      <c r="E4540" s="214">
        <v>0</v>
      </c>
    </row>
    <row r="4541" spans="2:5">
      <c r="B4541" s="215" t="s">
        <v>283</v>
      </c>
      <c r="C4541" s="216">
        <v>0</v>
      </c>
      <c r="D4541" s="216">
        <v>1</v>
      </c>
      <c r="E4541" s="216">
        <v>0</v>
      </c>
    </row>
    <row r="4542" spans="2:5">
      <c r="B4542" s="217" t="s">
        <v>2825</v>
      </c>
      <c r="C4542" s="214">
        <v>0</v>
      </c>
      <c r="D4542" s="214">
        <v>1</v>
      </c>
      <c r="E4542" s="214">
        <v>0</v>
      </c>
    </row>
    <row r="4543" spans="2:5">
      <c r="B4543" s="218" t="s">
        <v>3229</v>
      </c>
      <c r="C4543" s="214">
        <v>0</v>
      </c>
      <c r="D4543" s="214">
        <v>1</v>
      </c>
      <c r="E4543" s="214">
        <v>0</v>
      </c>
    </row>
    <row r="4544" spans="2:5">
      <c r="B4544" s="215" t="s">
        <v>284</v>
      </c>
      <c r="C4544" s="216">
        <v>328970565</v>
      </c>
      <c r="D4544" s="216">
        <v>545218003.48000002</v>
      </c>
      <c r="E4544" s="216">
        <v>388182237.58000004</v>
      </c>
    </row>
    <row r="4545" spans="2:5">
      <c r="B4545" s="217" t="s">
        <v>4146</v>
      </c>
      <c r="C4545" s="214">
        <v>0</v>
      </c>
      <c r="D4545" s="214">
        <v>211000000</v>
      </c>
      <c r="E4545" s="214">
        <v>148072633.03</v>
      </c>
    </row>
    <row r="4546" spans="2:5">
      <c r="B4546" s="218" t="s">
        <v>4211</v>
      </c>
      <c r="C4546" s="214">
        <v>0</v>
      </c>
      <c r="D4546" s="214">
        <v>211000000</v>
      </c>
      <c r="E4546" s="214">
        <v>148072633.03</v>
      </c>
    </row>
    <row r="4547" spans="2:5">
      <c r="B4547" s="217" t="s">
        <v>324</v>
      </c>
      <c r="C4547" s="214">
        <v>328970565</v>
      </c>
      <c r="D4547" s="214">
        <v>334218003.48000002</v>
      </c>
      <c r="E4547" s="214">
        <v>240109604.55000001</v>
      </c>
    </row>
    <row r="4548" spans="2:5">
      <c r="B4548" s="218" t="s">
        <v>4211</v>
      </c>
      <c r="C4548" s="214">
        <v>328970565</v>
      </c>
      <c r="D4548" s="214">
        <v>334218003.48000002</v>
      </c>
      <c r="E4548" s="214">
        <v>240109604.55000001</v>
      </c>
    </row>
    <row r="4549" spans="2:5">
      <c r="B4549" s="213" t="s">
        <v>325</v>
      </c>
      <c r="C4549" s="214">
        <v>777689301</v>
      </c>
      <c r="D4549" s="214">
        <v>818357838.87</v>
      </c>
      <c r="E4549" s="214">
        <v>644900639.18999994</v>
      </c>
    </row>
    <row r="4550" spans="2:5">
      <c r="B4550" s="215" t="s">
        <v>281</v>
      </c>
      <c r="C4550" s="216">
        <v>554005005</v>
      </c>
      <c r="D4550" s="216">
        <v>457798113.34999996</v>
      </c>
      <c r="E4550" s="216">
        <v>388139602.08999997</v>
      </c>
    </row>
    <row r="4551" spans="2:5">
      <c r="B4551" s="217" t="s">
        <v>1138</v>
      </c>
      <c r="C4551" s="214">
        <v>4628889</v>
      </c>
      <c r="D4551" s="214">
        <v>1</v>
      </c>
      <c r="E4551" s="214">
        <v>0</v>
      </c>
    </row>
    <row r="4552" spans="2:5">
      <c r="B4552" s="218" t="s">
        <v>1139</v>
      </c>
      <c r="C4552" s="214">
        <v>4628889</v>
      </c>
      <c r="D4552" s="214">
        <v>1</v>
      </c>
      <c r="E4552" s="214">
        <v>0</v>
      </c>
    </row>
    <row r="4553" spans="2:5">
      <c r="B4553" s="217" t="s">
        <v>4145</v>
      </c>
      <c r="C4553" s="214">
        <v>6606206</v>
      </c>
      <c r="D4553" s="214">
        <v>1</v>
      </c>
      <c r="E4553" s="214">
        <v>0</v>
      </c>
    </row>
    <row r="4554" spans="2:5">
      <c r="B4554" s="218" t="s">
        <v>1140</v>
      </c>
      <c r="C4554" s="214">
        <v>6606206</v>
      </c>
      <c r="D4554" s="214">
        <v>1</v>
      </c>
      <c r="E4554" s="214">
        <v>0</v>
      </c>
    </row>
    <row r="4555" spans="2:5">
      <c r="B4555" s="217" t="s">
        <v>4300</v>
      </c>
      <c r="C4555" s="214">
        <v>0</v>
      </c>
      <c r="D4555" s="214">
        <v>11694775.609999999</v>
      </c>
      <c r="E4555" s="214">
        <v>0</v>
      </c>
    </row>
    <row r="4556" spans="2:5">
      <c r="B4556" s="218" t="s">
        <v>4301</v>
      </c>
      <c r="C4556" s="214">
        <v>0</v>
      </c>
      <c r="D4556" s="214">
        <v>11694775.609999999</v>
      </c>
      <c r="E4556" s="214">
        <v>0</v>
      </c>
    </row>
    <row r="4557" spans="2:5">
      <c r="B4557" s="217" t="s">
        <v>2685</v>
      </c>
      <c r="C4557" s="214">
        <v>9208476</v>
      </c>
      <c r="D4557" s="214">
        <v>11739640.460000001</v>
      </c>
      <c r="E4557" s="214">
        <v>5369986.1399999997</v>
      </c>
    </row>
    <row r="4558" spans="2:5">
      <c r="B4558" s="218" t="s">
        <v>656</v>
      </c>
      <c r="C4558" s="214">
        <v>9208476</v>
      </c>
      <c r="D4558" s="214">
        <v>11739640.460000001</v>
      </c>
      <c r="E4558" s="214">
        <v>5369986.1399999997</v>
      </c>
    </row>
    <row r="4559" spans="2:5">
      <c r="B4559" s="217" t="s">
        <v>1141</v>
      </c>
      <c r="C4559" s="214">
        <v>4628889</v>
      </c>
      <c r="D4559" s="214">
        <v>1</v>
      </c>
      <c r="E4559" s="214">
        <v>0</v>
      </c>
    </row>
    <row r="4560" spans="2:5">
      <c r="B4560" s="218" t="s">
        <v>1142</v>
      </c>
      <c r="C4560" s="214">
        <v>4628889</v>
      </c>
      <c r="D4560" s="214">
        <v>1</v>
      </c>
      <c r="E4560" s="214">
        <v>0</v>
      </c>
    </row>
    <row r="4561" spans="2:5">
      <c r="B4561" s="217" t="s">
        <v>2686</v>
      </c>
      <c r="C4561" s="214">
        <v>6606206</v>
      </c>
      <c r="D4561" s="214">
        <v>2959796.92</v>
      </c>
      <c r="E4561" s="214">
        <v>2959796.92</v>
      </c>
    </row>
    <row r="4562" spans="2:5">
      <c r="B4562" s="218" t="s">
        <v>1143</v>
      </c>
      <c r="C4562" s="214">
        <v>6606206</v>
      </c>
      <c r="D4562" s="214">
        <v>2959796.92</v>
      </c>
      <c r="E4562" s="214">
        <v>2959796.92</v>
      </c>
    </row>
    <row r="4563" spans="2:5">
      <c r="B4563" s="217" t="s">
        <v>1144</v>
      </c>
      <c r="C4563" s="214">
        <v>12403731</v>
      </c>
      <c r="D4563" s="214">
        <v>8000000.71</v>
      </c>
      <c r="E4563" s="214">
        <v>4782242.0199999996</v>
      </c>
    </row>
    <row r="4564" spans="2:5">
      <c r="B4564" s="218" t="s">
        <v>1145</v>
      </c>
      <c r="C4564" s="214">
        <v>12403731</v>
      </c>
      <c r="D4564" s="214">
        <v>8000000.71</v>
      </c>
      <c r="E4564" s="214">
        <v>4782242.0199999996</v>
      </c>
    </row>
    <row r="4565" spans="2:5">
      <c r="B4565" s="217" t="s">
        <v>4144</v>
      </c>
      <c r="C4565" s="214">
        <v>31420146</v>
      </c>
      <c r="D4565" s="214">
        <v>11900000</v>
      </c>
      <c r="E4565" s="214">
        <v>11899982.98</v>
      </c>
    </row>
    <row r="4566" spans="2:5">
      <c r="B4566" s="218" t="s">
        <v>2569</v>
      </c>
      <c r="C4566" s="214">
        <v>31420146</v>
      </c>
      <c r="D4566" s="214">
        <v>11900000</v>
      </c>
      <c r="E4566" s="214">
        <v>11899982.98</v>
      </c>
    </row>
    <row r="4567" spans="2:5">
      <c r="B4567" s="217" t="s">
        <v>1146</v>
      </c>
      <c r="C4567" s="214">
        <v>12403731</v>
      </c>
      <c r="D4567" s="214">
        <v>1.71</v>
      </c>
      <c r="E4567" s="214">
        <v>0</v>
      </c>
    </row>
    <row r="4568" spans="2:5">
      <c r="B4568" s="218" t="s">
        <v>1147</v>
      </c>
      <c r="C4568" s="214">
        <v>12403731</v>
      </c>
      <c r="D4568" s="214">
        <v>1.71</v>
      </c>
      <c r="E4568" s="214">
        <v>0</v>
      </c>
    </row>
    <row r="4569" spans="2:5">
      <c r="B4569" s="217" t="s">
        <v>4143</v>
      </c>
      <c r="C4569" s="214">
        <v>34454890</v>
      </c>
      <c r="D4569" s="214">
        <v>21000000</v>
      </c>
      <c r="E4569" s="214">
        <v>21000000</v>
      </c>
    </row>
    <row r="4570" spans="2:5">
      <c r="B4570" s="218" t="s">
        <v>2570</v>
      </c>
      <c r="C4570" s="214">
        <v>34454890</v>
      </c>
      <c r="D4570" s="214">
        <v>21000000</v>
      </c>
      <c r="E4570" s="214">
        <v>21000000</v>
      </c>
    </row>
    <row r="4571" spans="2:5">
      <c r="B4571" s="217" t="s">
        <v>326</v>
      </c>
      <c r="C4571" s="214">
        <v>3106903</v>
      </c>
      <c r="D4571" s="214">
        <v>3899656</v>
      </c>
      <c r="E4571" s="214">
        <v>0</v>
      </c>
    </row>
    <row r="4572" spans="2:5">
      <c r="B4572" s="218" t="s">
        <v>657</v>
      </c>
      <c r="C4572" s="214">
        <v>3106903</v>
      </c>
      <c r="D4572" s="214">
        <v>3899656</v>
      </c>
      <c r="E4572" s="214">
        <v>0</v>
      </c>
    </row>
    <row r="4573" spans="2:5">
      <c r="B4573" s="217" t="s">
        <v>3293</v>
      </c>
      <c r="C4573" s="214">
        <v>0</v>
      </c>
      <c r="D4573" s="214">
        <v>2214742.88</v>
      </c>
      <c r="E4573" s="214">
        <v>1990341.6</v>
      </c>
    </row>
    <row r="4574" spans="2:5">
      <c r="B4574" s="218" t="s">
        <v>3292</v>
      </c>
      <c r="C4574" s="214">
        <v>0</v>
      </c>
      <c r="D4574" s="214">
        <v>2214742.88</v>
      </c>
      <c r="E4574" s="214">
        <v>1990341.6</v>
      </c>
    </row>
    <row r="4575" spans="2:5">
      <c r="B4575" s="217" t="s">
        <v>327</v>
      </c>
      <c r="C4575" s="214">
        <v>9185398</v>
      </c>
      <c r="D4575" s="214">
        <v>1.92</v>
      </c>
      <c r="E4575" s="214">
        <v>0</v>
      </c>
    </row>
    <row r="4576" spans="2:5">
      <c r="B4576" s="218" t="s">
        <v>658</v>
      </c>
      <c r="C4576" s="214">
        <v>9185398</v>
      </c>
      <c r="D4576" s="214">
        <v>1.92</v>
      </c>
      <c r="E4576" s="214">
        <v>0</v>
      </c>
    </row>
    <row r="4577" spans="2:5">
      <c r="B4577" s="217" t="s">
        <v>2129</v>
      </c>
      <c r="C4577" s="214">
        <v>12576962</v>
      </c>
      <c r="D4577" s="214">
        <v>2822495.23</v>
      </c>
      <c r="E4577" s="214">
        <v>2822494.05</v>
      </c>
    </row>
    <row r="4578" spans="2:5">
      <c r="B4578" s="218" t="s">
        <v>2130</v>
      </c>
      <c r="C4578" s="214">
        <v>12576962</v>
      </c>
      <c r="D4578" s="214">
        <v>2822495.23</v>
      </c>
      <c r="E4578" s="214">
        <v>2822494.05</v>
      </c>
    </row>
    <row r="4579" spans="2:5">
      <c r="B4579" s="217" t="s">
        <v>2131</v>
      </c>
      <c r="C4579" s="214">
        <v>4802120</v>
      </c>
      <c r="D4579" s="214">
        <v>1066746.18</v>
      </c>
      <c r="E4579" s="214">
        <v>1066744.44</v>
      </c>
    </row>
    <row r="4580" spans="2:5">
      <c r="B4580" s="218" t="s">
        <v>2132</v>
      </c>
      <c r="C4580" s="214">
        <v>4802120</v>
      </c>
      <c r="D4580" s="214">
        <v>1066746.18</v>
      </c>
      <c r="E4580" s="214">
        <v>1066744.44</v>
      </c>
    </row>
    <row r="4581" spans="2:5">
      <c r="B4581" s="217" t="s">
        <v>2133</v>
      </c>
      <c r="C4581" s="214">
        <v>21904546</v>
      </c>
      <c r="D4581" s="214">
        <v>5115150.16</v>
      </c>
      <c r="E4581" s="214">
        <v>5115148.76</v>
      </c>
    </row>
    <row r="4582" spans="2:5">
      <c r="B4582" s="218" t="s">
        <v>2134</v>
      </c>
      <c r="C4582" s="214">
        <v>21904546</v>
      </c>
      <c r="D4582" s="214">
        <v>5115150.16</v>
      </c>
      <c r="E4582" s="214">
        <v>5115148.76</v>
      </c>
    </row>
    <row r="4583" spans="2:5">
      <c r="B4583" s="217" t="s">
        <v>2135</v>
      </c>
      <c r="C4583" s="214">
        <v>21904546</v>
      </c>
      <c r="D4583" s="214">
        <v>4881402.83</v>
      </c>
      <c r="E4583" s="214">
        <v>4881402.83</v>
      </c>
    </row>
    <row r="4584" spans="2:5">
      <c r="B4584" s="218" t="s">
        <v>2136</v>
      </c>
      <c r="C4584" s="214">
        <v>21904546</v>
      </c>
      <c r="D4584" s="214">
        <v>4881402.83</v>
      </c>
      <c r="E4584" s="214">
        <v>4881402.83</v>
      </c>
    </row>
    <row r="4585" spans="2:5">
      <c r="B4585" s="217" t="s">
        <v>2137</v>
      </c>
      <c r="C4585" s="214">
        <v>4802120</v>
      </c>
      <c r="D4585" s="214">
        <v>1147209.83</v>
      </c>
      <c r="E4585" s="214">
        <v>1147209.83</v>
      </c>
    </row>
    <row r="4586" spans="2:5">
      <c r="B4586" s="218" t="s">
        <v>2138</v>
      </c>
      <c r="C4586" s="214">
        <v>4802120</v>
      </c>
      <c r="D4586" s="214">
        <v>1147209.83</v>
      </c>
      <c r="E4586" s="214">
        <v>1147209.83</v>
      </c>
    </row>
    <row r="4587" spans="2:5">
      <c r="B4587" s="217" t="s">
        <v>2139</v>
      </c>
      <c r="C4587" s="214">
        <v>11289410</v>
      </c>
      <c r="D4587" s="214">
        <v>5523505</v>
      </c>
      <c r="E4587" s="214">
        <v>2520504.38</v>
      </c>
    </row>
    <row r="4588" spans="2:5">
      <c r="B4588" s="218" t="s">
        <v>2140</v>
      </c>
      <c r="C4588" s="214">
        <v>11289410</v>
      </c>
      <c r="D4588" s="214">
        <v>5523505</v>
      </c>
      <c r="E4588" s="214">
        <v>2520504.38</v>
      </c>
    </row>
    <row r="4589" spans="2:5">
      <c r="B4589" s="217" t="s">
        <v>2141</v>
      </c>
      <c r="C4589" s="214">
        <v>21904546</v>
      </c>
      <c r="D4589" s="214">
        <v>1.57</v>
      </c>
      <c r="E4589" s="214">
        <v>0</v>
      </c>
    </row>
    <row r="4590" spans="2:5">
      <c r="B4590" s="218" t="s">
        <v>2142</v>
      </c>
      <c r="C4590" s="214">
        <v>21904546</v>
      </c>
      <c r="D4590" s="214">
        <v>1.57</v>
      </c>
      <c r="E4590" s="214">
        <v>0</v>
      </c>
    </row>
    <row r="4591" spans="2:5">
      <c r="B4591" s="217" t="s">
        <v>4142</v>
      </c>
      <c r="C4591" s="214">
        <v>11289410</v>
      </c>
      <c r="D4591" s="214">
        <v>1.17</v>
      </c>
      <c r="E4591" s="214">
        <v>0</v>
      </c>
    </row>
    <row r="4592" spans="2:5">
      <c r="B4592" s="218" t="s">
        <v>2143</v>
      </c>
      <c r="C4592" s="214">
        <v>11289410</v>
      </c>
      <c r="D4592" s="214">
        <v>1.17</v>
      </c>
      <c r="E4592" s="214">
        <v>0</v>
      </c>
    </row>
    <row r="4593" spans="2:5">
      <c r="B4593" s="217" t="s">
        <v>328</v>
      </c>
      <c r="C4593" s="214">
        <v>142958695</v>
      </c>
      <c r="D4593" s="214">
        <v>253052410</v>
      </c>
      <c r="E4593" s="214">
        <v>242721591.69</v>
      </c>
    </row>
    <row r="4594" spans="2:5">
      <c r="B4594" s="218" t="s">
        <v>659</v>
      </c>
      <c r="C4594" s="214">
        <v>142958695</v>
      </c>
      <c r="D4594" s="214">
        <v>253052410</v>
      </c>
      <c r="E4594" s="214">
        <v>242721591.69</v>
      </c>
    </row>
    <row r="4595" spans="2:5">
      <c r="B4595" s="217" t="s">
        <v>2144</v>
      </c>
      <c r="C4595" s="214">
        <v>6779437</v>
      </c>
      <c r="D4595" s="214">
        <v>1.53</v>
      </c>
      <c r="E4595" s="214">
        <v>0</v>
      </c>
    </row>
    <row r="4596" spans="2:5">
      <c r="B4596" s="218" t="s">
        <v>2145</v>
      </c>
      <c r="C4596" s="214">
        <v>6779437</v>
      </c>
      <c r="D4596" s="214">
        <v>1.53</v>
      </c>
      <c r="E4596" s="214">
        <v>0</v>
      </c>
    </row>
    <row r="4597" spans="2:5">
      <c r="B4597" s="217" t="s">
        <v>2146</v>
      </c>
      <c r="C4597" s="214">
        <v>12576962</v>
      </c>
      <c r="D4597" s="214">
        <v>202396.77</v>
      </c>
      <c r="E4597" s="214">
        <v>0</v>
      </c>
    </row>
    <row r="4598" spans="2:5">
      <c r="B4598" s="218" t="s">
        <v>2147</v>
      </c>
      <c r="C4598" s="214">
        <v>12576962</v>
      </c>
      <c r="D4598" s="214">
        <v>202396.77</v>
      </c>
      <c r="E4598" s="214">
        <v>0</v>
      </c>
    </row>
    <row r="4599" spans="2:5">
      <c r="B4599" s="217" t="s">
        <v>2687</v>
      </c>
      <c r="C4599" s="214">
        <v>12576962</v>
      </c>
      <c r="D4599" s="214">
        <v>6301000</v>
      </c>
      <c r="E4599" s="214">
        <v>0</v>
      </c>
    </row>
    <row r="4600" spans="2:5">
      <c r="B4600" s="218" t="s">
        <v>2148</v>
      </c>
      <c r="C4600" s="214">
        <v>12576962</v>
      </c>
      <c r="D4600" s="214">
        <v>6301000</v>
      </c>
      <c r="E4600" s="214">
        <v>0</v>
      </c>
    </row>
    <row r="4601" spans="2:5">
      <c r="B4601" s="217" t="s">
        <v>2149</v>
      </c>
      <c r="C4601" s="214">
        <v>12576962</v>
      </c>
      <c r="D4601" s="214">
        <v>4676634.96</v>
      </c>
      <c r="E4601" s="214">
        <v>2829816.16</v>
      </c>
    </row>
    <row r="4602" spans="2:5">
      <c r="B4602" s="218" t="s">
        <v>2150</v>
      </c>
      <c r="C4602" s="214">
        <v>12576962</v>
      </c>
      <c r="D4602" s="214">
        <v>4676634.96</v>
      </c>
      <c r="E4602" s="214">
        <v>2829816.16</v>
      </c>
    </row>
    <row r="4603" spans="2:5">
      <c r="B4603" s="217" t="s">
        <v>3586</v>
      </c>
      <c r="C4603" s="214">
        <v>0</v>
      </c>
      <c r="D4603" s="214">
        <v>3581100.37</v>
      </c>
      <c r="E4603" s="214">
        <v>0</v>
      </c>
    </row>
    <row r="4604" spans="2:5">
      <c r="B4604" s="218" t="s">
        <v>3585</v>
      </c>
      <c r="C4604" s="214">
        <v>0</v>
      </c>
      <c r="D4604" s="214">
        <v>3581100.37</v>
      </c>
      <c r="E4604" s="214">
        <v>0</v>
      </c>
    </row>
    <row r="4605" spans="2:5">
      <c r="B4605" s="217" t="s">
        <v>3584</v>
      </c>
      <c r="C4605" s="214">
        <v>0</v>
      </c>
      <c r="D4605" s="214">
        <v>1889215.45</v>
      </c>
      <c r="E4605" s="214">
        <v>0</v>
      </c>
    </row>
    <row r="4606" spans="2:5">
      <c r="B4606" s="218" t="s">
        <v>3583</v>
      </c>
      <c r="C4606" s="214">
        <v>0</v>
      </c>
      <c r="D4606" s="214">
        <v>1889215.45</v>
      </c>
      <c r="E4606" s="214">
        <v>0</v>
      </c>
    </row>
    <row r="4607" spans="2:5">
      <c r="B4607" s="217" t="s">
        <v>3582</v>
      </c>
      <c r="C4607" s="214">
        <v>0</v>
      </c>
      <c r="D4607" s="214">
        <v>1341779.49</v>
      </c>
      <c r="E4607" s="214">
        <v>0</v>
      </c>
    </row>
    <row r="4608" spans="2:5">
      <c r="B4608" s="218" t="s">
        <v>3581</v>
      </c>
      <c r="C4608" s="214">
        <v>0</v>
      </c>
      <c r="D4608" s="214">
        <v>1341779.49</v>
      </c>
      <c r="E4608" s="214">
        <v>0</v>
      </c>
    </row>
    <row r="4609" spans="2:5">
      <c r="B4609" s="217" t="s">
        <v>3580</v>
      </c>
      <c r="C4609" s="214">
        <v>0</v>
      </c>
      <c r="D4609" s="214">
        <v>3581100.37</v>
      </c>
      <c r="E4609" s="214">
        <v>0</v>
      </c>
    </row>
    <row r="4610" spans="2:5">
      <c r="B4610" s="218" t="s">
        <v>3579</v>
      </c>
      <c r="C4610" s="214">
        <v>0</v>
      </c>
      <c r="D4610" s="214">
        <v>3581100.37</v>
      </c>
      <c r="E4610" s="214">
        <v>0</v>
      </c>
    </row>
    <row r="4611" spans="2:5">
      <c r="B4611" s="217" t="s">
        <v>3578</v>
      </c>
      <c r="C4611" s="214">
        <v>0</v>
      </c>
      <c r="D4611" s="214">
        <v>3581100.37</v>
      </c>
      <c r="E4611" s="214">
        <v>0</v>
      </c>
    </row>
    <row r="4612" spans="2:5">
      <c r="B4612" s="218" t="s">
        <v>3577</v>
      </c>
      <c r="C4612" s="214">
        <v>0</v>
      </c>
      <c r="D4612" s="214">
        <v>3581100.37</v>
      </c>
      <c r="E4612" s="214">
        <v>0</v>
      </c>
    </row>
    <row r="4613" spans="2:5">
      <c r="B4613" s="217" t="s">
        <v>329</v>
      </c>
      <c r="C4613" s="214">
        <v>402104</v>
      </c>
      <c r="D4613" s="214">
        <v>1712679</v>
      </c>
      <c r="E4613" s="214">
        <v>0</v>
      </c>
    </row>
    <row r="4614" spans="2:5">
      <c r="B4614" s="218" t="s">
        <v>660</v>
      </c>
      <c r="C4614" s="214">
        <v>402104</v>
      </c>
      <c r="D4614" s="214">
        <v>1712679</v>
      </c>
      <c r="E4614" s="214">
        <v>0</v>
      </c>
    </row>
    <row r="4615" spans="2:5">
      <c r="B4615" s="217" t="s">
        <v>4141</v>
      </c>
      <c r="C4615" s="214">
        <v>68254708</v>
      </c>
      <c r="D4615" s="214">
        <v>44655272.07</v>
      </c>
      <c r="E4615" s="214">
        <v>38432131.340000004</v>
      </c>
    </row>
    <row r="4616" spans="2:5">
      <c r="B4616" s="218" t="s">
        <v>2571</v>
      </c>
      <c r="C4616" s="214">
        <v>68254708</v>
      </c>
      <c r="D4616" s="214">
        <v>44655272.07</v>
      </c>
      <c r="E4616" s="214">
        <v>38432131.340000004</v>
      </c>
    </row>
    <row r="4617" spans="2:5">
      <c r="B4617" s="217" t="s">
        <v>2572</v>
      </c>
      <c r="C4617" s="214">
        <v>17816413</v>
      </c>
      <c r="D4617" s="214">
        <v>9844376</v>
      </c>
      <c r="E4617" s="214">
        <v>9716259</v>
      </c>
    </row>
    <row r="4618" spans="2:5">
      <c r="B4618" s="218" t="s">
        <v>2573</v>
      </c>
      <c r="C4618" s="214">
        <v>17816413</v>
      </c>
      <c r="D4618" s="214">
        <v>9844376</v>
      </c>
      <c r="E4618" s="214">
        <v>9716259</v>
      </c>
    </row>
    <row r="4619" spans="2:5">
      <c r="B4619" s="217" t="s">
        <v>330</v>
      </c>
      <c r="C4619" s="214">
        <v>1504759</v>
      </c>
      <c r="D4619" s="214">
        <v>1504759</v>
      </c>
      <c r="E4619" s="214">
        <v>980291.3</v>
      </c>
    </row>
    <row r="4620" spans="2:5">
      <c r="B4620" s="218" t="s">
        <v>661</v>
      </c>
      <c r="C4620" s="214">
        <v>1504759</v>
      </c>
      <c r="D4620" s="214">
        <v>1504759</v>
      </c>
      <c r="E4620" s="214">
        <v>980291.3</v>
      </c>
    </row>
    <row r="4621" spans="2:5">
      <c r="B4621" s="217" t="s">
        <v>1061</v>
      </c>
      <c r="C4621" s="214">
        <v>33430878</v>
      </c>
      <c r="D4621" s="214">
        <v>26152032.66</v>
      </c>
      <c r="E4621" s="214">
        <v>26151017.84</v>
      </c>
    </row>
    <row r="4622" spans="2:5">
      <c r="B4622" s="218" t="s">
        <v>1062</v>
      </c>
      <c r="C4622" s="214">
        <v>33430878</v>
      </c>
      <c r="D4622" s="214">
        <v>26152032.66</v>
      </c>
      <c r="E4622" s="214">
        <v>26151017.84</v>
      </c>
    </row>
    <row r="4623" spans="2:5">
      <c r="B4623" s="217" t="s">
        <v>3291</v>
      </c>
      <c r="C4623" s="214">
        <v>0</v>
      </c>
      <c r="D4623" s="214">
        <v>1757124.13</v>
      </c>
      <c r="E4623" s="214">
        <v>1752640.8099999998</v>
      </c>
    </row>
    <row r="4624" spans="2:5">
      <c r="B4624" s="218" t="s">
        <v>3290</v>
      </c>
      <c r="C4624" s="214">
        <v>0</v>
      </c>
      <c r="D4624" s="214">
        <v>1757124.13</v>
      </c>
      <c r="E4624" s="214">
        <v>1752640.8099999998</v>
      </c>
    </row>
    <row r="4625" spans="2:5">
      <c r="B4625" s="215" t="s">
        <v>283</v>
      </c>
      <c r="C4625" s="216">
        <v>0</v>
      </c>
      <c r="D4625" s="216">
        <v>46392165</v>
      </c>
      <c r="E4625" s="216">
        <v>46392165</v>
      </c>
    </row>
    <row r="4626" spans="2:5">
      <c r="B4626" s="217" t="s">
        <v>3228</v>
      </c>
      <c r="C4626" s="214">
        <v>0</v>
      </c>
      <c r="D4626" s="214">
        <v>46392165</v>
      </c>
      <c r="E4626" s="214">
        <v>46392165</v>
      </c>
    </row>
    <row r="4627" spans="2:5">
      <c r="B4627" s="218" t="s">
        <v>3227</v>
      </c>
      <c r="C4627" s="214">
        <v>0</v>
      </c>
      <c r="D4627" s="214">
        <v>46392165</v>
      </c>
      <c r="E4627" s="214">
        <v>46392165</v>
      </c>
    </row>
    <row r="4628" spans="2:5">
      <c r="B4628" s="215" t="s">
        <v>298</v>
      </c>
      <c r="C4628" s="216">
        <v>0</v>
      </c>
      <c r="D4628" s="216">
        <v>85151727.159999996</v>
      </c>
      <c r="E4628" s="216">
        <v>24508557.59</v>
      </c>
    </row>
    <row r="4629" spans="2:5">
      <c r="B4629" s="217" t="s">
        <v>3289</v>
      </c>
      <c r="C4629" s="214">
        <v>0</v>
      </c>
      <c r="D4629" s="214">
        <v>85151727.159999996</v>
      </c>
      <c r="E4629" s="214">
        <v>24508557.59</v>
      </c>
    </row>
    <row r="4630" spans="2:5">
      <c r="B4630" s="218" t="s">
        <v>3288</v>
      </c>
      <c r="C4630" s="214">
        <v>0</v>
      </c>
      <c r="D4630" s="214">
        <v>85151727.159999996</v>
      </c>
      <c r="E4630" s="214">
        <v>24508557.59</v>
      </c>
    </row>
    <row r="4631" spans="2:5">
      <c r="B4631" s="215" t="s">
        <v>284</v>
      </c>
      <c r="C4631" s="216">
        <v>223684296</v>
      </c>
      <c r="D4631" s="216">
        <v>229015833.35999998</v>
      </c>
      <c r="E4631" s="216">
        <v>185860314.50999999</v>
      </c>
    </row>
    <row r="4632" spans="2:5">
      <c r="B4632" s="217" t="s">
        <v>324</v>
      </c>
      <c r="C4632" s="214">
        <v>223684296</v>
      </c>
      <c r="D4632" s="214">
        <v>229015833.35999998</v>
      </c>
      <c r="E4632" s="214">
        <v>185860314.50999999</v>
      </c>
    </row>
    <row r="4633" spans="2:5">
      <c r="B4633" s="218" t="s">
        <v>4211</v>
      </c>
      <c r="C4633" s="214">
        <v>223684296</v>
      </c>
      <c r="D4633" s="214">
        <v>229015833.35999998</v>
      </c>
      <c r="E4633" s="214">
        <v>185860314.50999999</v>
      </c>
    </row>
    <row r="4634" spans="2:5">
      <c r="B4634" s="213" t="s">
        <v>286</v>
      </c>
      <c r="C4634" s="214">
        <v>948369693</v>
      </c>
      <c r="D4634" s="214">
        <v>1164559619.1600003</v>
      </c>
      <c r="E4634" s="214">
        <v>595261660.04999995</v>
      </c>
    </row>
    <row r="4635" spans="2:5">
      <c r="B4635" s="215" t="s">
        <v>281</v>
      </c>
      <c r="C4635" s="216">
        <v>667576710</v>
      </c>
      <c r="D4635" s="216">
        <v>570643485.8900001</v>
      </c>
      <c r="E4635" s="216">
        <v>243991795.24000001</v>
      </c>
    </row>
    <row r="4636" spans="2:5">
      <c r="B4636" s="217" t="s">
        <v>4199</v>
      </c>
      <c r="C4636" s="214">
        <v>0</v>
      </c>
      <c r="D4636" s="214">
        <v>16267727.91</v>
      </c>
      <c r="E4636" s="214">
        <v>0</v>
      </c>
    </row>
    <row r="4637" spans="2:5">
      <c r="B4637" s="218" t="s">
        <v>4198</v>
      </c>
      <c r="C4637" s="214">
        <v>0</v>
      </c>
      <c r="D4637" s="214">
        <v>16267727.91</v>
      </c>
      <c r="E4637" s="214">
        <v>0</v>
      </c>
    </row>
    <row r="4638" spans="2:5">
      <c r="B4638" s="217" t="s">
        <v>4302</v>
      </c>
      <c r="C4638" s="214">
        <v>0</v>
      </c>
      <c r="D4638" s="214">
        <v>4051905</v>
      </c>
      <c r="E4638" s="214">
        <v>0</v>
      </c>
    </row>
    <row r="4639" spans="2:5">
      <c r="B4639" s="218" t="s">
        <v>4303</v>
      </c>
      <c r="C4639" s="214">
        <v>0</v>
      </c>
      <c r="D4639" s="214">
        <v>4051905</v>
      </c>
      <c r="E4639" s="214">
        <v>0</v>
      </c>
    </row>
    <row r="4640" spans="2:5">
      <c r="B4640" s="217" t="s">
        <v>331</v>
      </c>
      <c r="C4640" s="214">
        <v>7441709</v>
      </c>
      <c r="D4640" s="214">
        <v>6444471</v>
      </c>
      <c r="E4640" s="214">
        <v>1569706.24</v>
      </c>
    </row>
    <row r="4641" spans="2:5">
      <c r="B4641" s="218" t="s">
        <v>662</v>
      </c>
      <c r="C4641" s="214">
        <v>7441709</v>
      </c>
      <c r="D4641" s="214">
        <v>6444471</v>
      </c>
      <c r="E4641" s="214">
        <v>1569706.24</v>
      </c>
    </row>
    <row r="4642" spans="2:5">
      <c r="B4642" s="217" t="s">
        <v>4197</v>
      </c>
      <c r="C4642" s="214">
        <v>0</v>
      </c>
      <c r="D4642" s="214">
        <v>16161409.75</v>
      </c>
      <c r="E4642" s="214">
        <v>0</v>
      </c>
    </row>
    <row r="4643" spans="2:5">
      <c r="B4643" s="218" t="s">
        <v>4196</v>
      </c>
      <c r="C4643" s="214">
        <v>0</v>
      </c>
      <c r="D4643" s="214">
        <v>16161409.75</v>
      </c>
      <c r="E4643" s="214">
        <v>0</v>
      </c>
    </row>
    <row r="4644" spans="2:5">
      <c r="B4644" s="217" t="s">
        <v>4140</v>
      </c>
      <c r="C4644" s="214">
        <v>15235193</v>
      </c>
      <c r="D4644" s="214">
        <v>9086912</v>
      </c>
      <c r="E4644" s="214">
        <v>8000000</v>
      </c>
    </row>
    <row r="4645" spans="2:5">
      <c r="B4645" s="218" t="s">
        <v>2574</v>
      </c>
      <c r="C4645" s="214">
        <v>15235193</v>
      </c>
      <c r="D4645" s="214">
        <v>9086912</v>
      </c>
      <c r="E4645" s="214">
        <v>8000000</v>
      </c>
    </row>
    <row r="4646" spans="2:5">
      <c r="B4646" s="217" t="s">
        <v>4139</v>
      </c>
      <c r="C4646" s="214">
        <v>10000000</v>
      </c>
      <c r="D4646" s="214">
        <v>57213903.989999995</v>
      </c>
      <c r="E4646" s="214">
        <v>19251074.920000002</v>
      </c>
    </row>
    <row r="4647" spans="2:5">
      <c r="B4647" s="218" t="s">
        <v>995</v>
      </c>
      <c r="C4647" s="214">
        <v>10000000</v>
      </c>
      <c r="D4647" s="214">
        <v>57213903.989999995</v>
      </c>
      <c r="E4647" s="214">
        <v>19251074.920000002</v>
      </c>
    </row>
    <row r="4648" spans="2:5">
      <c r="B4648" s="217" t="s">
        <v>332</v>
      </c>
      <c r="C4648" s="214">
        <v>11834423</v>
      </c>
      <c r="D4648" s="214">
        <v>11834423</v>
      </c>
      <c r="E4648" s="214">
        <v>7919047.0300000003</v>
      </c>
    </row>
    <row r="4649" spans="2:5">
      <c r="B4649" s="218" t="s">
        <v>663</v>
      </c>
      <c r="C4649" s="214">
        <v>11834423</v>
      </c>
      <c r="D4649" s="214">
        <v>11834423</v>
      </c>
      <c r="E4649" s="214">
        <v>7919047.0300000003</v>
      </c>
    </row>
    <row r="4650" spans="2:5">
      <c r="B4650" s="217" t="s">
        <v>4138</v>
      </c>
      <c r="C4650" s="214">
        <v>33937524</v>
      </c>
      <c r="D4650" s="214">
        <v>19440776.690000001</v>
      </c>
      <c r="E4650" s="214">
        <v>19440776.690000001</v>
      </c>
    </row>
    <row r="4651" spans="2:5">
      <c r="B4651" s="218" t="s">
        <v>2575</v>
      </c>
      <c r="C4651" s="214">
        <v>33937524</v>
      </c>
      <c r="D4651" s="214">
        <v>19440776.690000001</v>
      </c>
      <c r="E4651" s="214">
        <v>19440776.690000001</v>
      </c>
    </row>
    <row r="4652" spans="2:5">
      <c r="B4652" s="217" t="s">
        <v>2688</v>
      </c>
      <c r="C4652" s="214">
        <v>10000000</v>
      </c>
      <c r="D4652" s="214">
        <v>15841971.9</v>
      </c>
      <c r="E4652" s="214">
        <v>8550034.6899999995</v>
      </c>
    </row>
    <row r="4653" spans="2:5">
      <c r="B4653" s="218" t="s">
        <v>996</v>
      </c>
      <c r="C4653" s="214">
        <v>10000000</v>
      </c>
      <c r="D4653" s="214">
        <v>5384426.9000000004</v>
      </c>
      <c r="E4653" s="214">
        <v>4007159.38</v>
      </c>
    </row>
    <row r="4654" spans="2:5">
      <c r="B4654" s="218" t="s">
        <v>3226</v>
      </c>
      <c r="C4654" s="214">
        <v>0</v>
      </c>
      <c r="D4654" s="214">
        <v>10457545</v>
      </c>
      <c r="E4654" s="214">
        <v>4542875.3099999996</v>
      </c>
    </row>
    <row r="4655" spans="2:5">
      <c r="B4655" s="217" t="s">
        <v>4137</v>
      </c>
      <c r="C4655" s="214">
        <v>28339230</v>
      </c>
      <c r="D4655" s="214">
        <v>578637.48</v>
      </c>
      <c r="E4655" s="214">
        <v>0</v>
      </c>
    </row>
    <row r="4656" spans="2:5">
      <c r="B4656" s="218" t="s">
        <v>664</v>
      </c>
      <c r="C4656" s="214">
        <v>28339230</v>
      </c>
      <c r="D4656" s="214">
        <v>578637.48</v>
      </c>
      <c r="E4656" s="214">
        <v>0</v>
      </c>
    </row>
    <row r="4657" spans="2:5">
      <c r="B4657" s="217" t="s">
        <v>333</v>
      </c>
      <c r="C4657" s="214">
        <v>21792574</v>
      </c>
      <c r="D4657" s="214">
        <v>121792574</v>
      </c>
      <c r="E4657" s="214">
        <v>4217527.25</v>
      </c>
    </row>
    <row r="4658" spans="2:5">
      <c r="B4658" s="218" t="s">
        <v>665</v>
      </c>
      <c r="C4658" s="214">
        <v>21792574</v>
      </c>
      <c r="D4658" s="214">
        <v>121792574</v>
      </c>
      <c r="E4658" s="214">
        <v>4217527.25</v>
      </c>
    </row>
    <row r="4659" spans="2:5">
      <c r="B4659" s="217" t="s">
        <v>1148</v>
      </c>
      <c r="C4659" s="214">
        <v>6606206</v>
      </c>
      <c r="D4659" s="214">
        <v>4080429.83</v>
      </c>
      <c r="E4659" s="214">
        <v>0</v>
      </c>
    </row>
    <row r="4660" spans="2:5">
      <c r="B4660" s="218" t="s">
        <v>1149</v>
      </c>
      <c r="C4660" s="214">
        <v>6606206</v>
      </c>
      <c r="D4660" s="214">
        <v>4080429.83</v>
      </c>
      <c r="E4660" s="214">
        <v>0</v>
      </c>
    </row>
    <row r="4661" spans="2:5">
      <c r="B4661" s="217" t="s">
        <v>1150</v>
      </c>
      <c r="C4661" s="214">
        <v>11116179</v>
      </c>
      <c r="D4661" s="214">
        <v>1.37</v>
      </c>
      <c r="E4661" s="214">
        <v>0</v>
      </c>
    </row>
    <row r="4662" spans="2:5">
      <c r="B4662" s="218" t="s">
        <v>1151</v>
      </c>
      <c r="C4662" s="214">
        <v>11116179</v>
      </c>
      <c r="D4662" s="214">
        <v>1.37</v>
      </c>
      <c r="E4662" s="214">
        <v>0</v>
      </c>
    </row>
    <row r="4663" spans="2:5">
      <c r="B4663" s="217" t="s">
        <v>1152</v>
      </c>
      <c r="C4663" s="214">
        <v>11116179</v>
      </c>
      <c r="D4663" s="214">
        <v>1.37</v>
      </c>
      <c r="E4663" s="214">
        <v>0</v>
      </c>
    </row>
    <row r="4664" spans="2:5">
      <c r="B4664" s="218" t="s">
        <v>1153</v>
      </c>
      <c r="C4664" s="214">
        <v>11116179</v>
      </c>
      <c r="D4664" s="214">
        <v>1.37</v>
      </c>
      <c r="E4664" s="214">
        <v>0</v>
      </c>
    </row>
    <row r="4665" spans="2:5">
      <c r="B4665" s="217" t="s">
        <v>1154</v>
      </c>
      <c r="C4665" s="214">
        <v>11116179</v>
      </c>
      <c r="D4665" s="214">
        <v>1.37</v>
      </c>
      <c r="E4665" s="214">
        <v>0</v>
      </c>
    </row>
    <row r="4666" spans="2:5">
      <c r="B4666" s="218" t="s">
        <v>1155</v>
      </c>
      <c r="C4666" s="214">
        <v>11116179</v>
      </c>
      <c r="D4666" s="214">
        <v>1.37</v>
      </c>
      <c r="E4666" s="214">
        <v>0</v>
      </c>
    </row>
    <row r="4667" spans="2:5">
      <c r="B4667" s="217" t="s">
        <v>1156</v>
      </c>
      <c r="C4667" s="214">
        <v>12403731</v>
      </c>
      <c r="D4667" s="214">
        <v>5853264.71</v>
      </c>
      <c r="E4667" s="214">
        <v>4591953.34</v>
      </c>
    </row>
    <row r="4668" spans="2:5">
      <c r="B4668" s="218" t="s">
        <v>1157</v>
      </c>
      <c r="C4668" s="214">
        <v>12403731</v>
      </c>
      <c r="D4668" s="214">
        <v>5853264.71</v>
      </c>
      <c r="E4668" s="214">
        <v>4591953.34</v>
      </c>
    </row>
    <row r="4669" spans="2:5">
      <c r="B4669" s="217" t="s">
        <v>1158</v>
      </c>
      <c r="C4669" s="214">
        <v>4628889</v>
      </c>
      <c r="D4669" s="214">
        <v>1</v>
      </c>
      <c r="E4669" s="214">
        <v>0</v>
      </c>
    </row>
    <row r="4670" spans="2:5">
      <c r="B4670" s="218" t="s">
        <v>1159</v>
      </c>
      <c r="C4670" s="214">
        <v>4628889</v>
      </c>
      <c r="D4670" s="214">
        <v>1</v>
      </c>
      <c r="E4670" s="214">
        <v>0</v>
      </c>
    </row>
    <row r="4671" spans="2:5">
      <c r="B4671" s="217" t="s">
        <v>1160</v>
      </c>
      <c r="C4671" s="214">
        <v>4628889</v>
      </c>
      <c r="D4671" s="214">
        <v>1</v>
      </c>
      <c r="E4671" s="214">
        <v>0</v>
      </c>
    </row>
    <row r="4672" spans="2:5">
      <c r="B4672" s="218" t="s">
        <v>1161</v>
      </c>
      <c r="C4672" s="214">
        <v>4628889</v>
      </c>
      <c r="D4672" s="214">
        <v>1</v>
      </c>
      <c r="E4672" s="214">
        <v>0</v>
      </c>
    </row>
    <row r="4673" spans="2:5">
      <c r="B4673" s="217" t="s">
        <v>1162</v>
      </c>
      <c r="C4673" s="214">
        <v>11116179</v>
      </c>
      <c r="D4673" s="214">
        <v>5026656.37</v>
      </c>
      <c r="E4673" s="214">
        <v>0</v>
      </c>
    </row>
    <row r="4674" spans="2:5">
      <c r="B4674" s="218" t="s">
        <v>1163</v>
      </c>
      <c r="C4674" s="214">
        <v>11116179</v>
      </c>
      <c r="D4674" s="214">
        <v>5026656.37</v>
      </c>
      <c r="E4674" s="214">
        <v>0</v>
      </c>
    </row>
    <row r="4675" spans="2:5">
      <c r="B4675" s="217" t="s">
        <v>1164</v>
      </c>
      <c r="C4675" s="214">
        <v>12403731</v>
      </c>
      <c r="D4675" s="214">
        <v>1</v>
      </c>
      <c r="E4675" s="214">
        <v>0</v>
      </c>
    </row>
    <row r="4676" spans="2:5">
      <c r="B4676" s="218" t="s">
        <v>1165</v>
      </c>
      <c r="C4676" s="214">
        <v>12403731</v>
      </c>
      <c r="D4676" s="214">
        <v>1</v>
      </c>
      <c r="E4676" s="214">
        <v>0</v>
      </c>
    </row>
    <row r="4677" spans="2:5">
      <c r="B4677" s="217" t="s">
        <v>1405</v>
      </c>
      <c r="C4677" s="214">
        <v>6779437</v>
      </c>
      <c r="D4677" s="214">
        <v>1539962.66</v>
      </c>
      <c r="E4677" s="214">
        <v>1539961.66</v>
      </c>
    </row>
    <row r="4678" spans="2:5">
      <c r="B4678" s="218" t="s">
        <v>1406</v>
      </c>
      <c r="C4678" s="214">
        <v>6779437</v>
      </c>
      <c r="D4678" s="214">
        <v>1539962.66</v>
      </c>
      <c r="E4678" s="214">
        <v>1539961.66</v>
      </c>
    </row>
    <row r="4679" spans="2:5">
      <c r="B4679" s="217" t="s">
        <v>4136</v>
      </c>
      <c r="C4679" s="214">
        <v>11289410</v>
      </c>
      <c r="D4679" s="214">
        <v>2482056.9500000002</v>
      </c>
      <c r="E4679" s="214">
        <v>2482056.9500000002</v>
      </c>
    </row>
    <row r="4680" spans="2:5">
      <c r="B4680" s="218" t="s">
        <v>1407</v>
      </c>
      <c r="C4680" s="214">
        <v>11289410</v>
      </c>
      <c r="D4680" s="214">
        <v>2482056.9500000002</v>
      </c>
      <c r="E4680" s="214">
        <v>2482056.9500000002</v>
      </c>
    </row>
    <row r="4681" spans="2:5">
      <c r="B4681" s="217" t="s">
        <v>334</v>
      </c>
      <c r="C4681" s="214">
        <v>12204671</v>
      </c>
      <c r="D4681" s="214">
        <v>10000000</v>
      </c>
      <c r="E4681" s="214">
        <v>10000000</v>
      </c>
    </row>
    <row r="4682" spans="2:5">
      <c r="B4682" s="218" t="s">
        <v>666</v>
      </c>
      <c r="C4682" s="214">
        <v>12204671</v>
      </c>
      <c r="D4682" s="214">
        <v>10000000</v>
      </c>
      <c r="E4682" s="214">
        <v>10000000</v>
      </c>
    </row>
    <row r="4683" spans="2:5">
      <c r="B4683" s="217" t="s">
        <v>4135</v>
      </c>
      <c r="C4683" s="214">
        <v>11289410</v>
      </c>
      <c r="D4683" s="214">
        <v>2540105.94</v>
      </c>
      <c r="E4683" s="214">
        <v>2540104.1800000002</v>
      </c>
    </row>
    <row r="4684" spans="2:5">
      <c r="B4684" s="218" t="s">
        <v>1408</v>
      </c>
      <c r="C4684" s="214">
        <v>11289410</v>
      </c>
      <c r="D4684" s="214">
        <v>2540105.94</v>
      </c>
      <c r="E4684" s="214">
        <v>2540104.1800000002</v>
      </c>
    </row>
    <row r="4685" spans="2:5">
      <c r="B4685" s="217" t="s">
        <v>972</v>
      </c>
      <c r="C4685" s="214">
        <v>10896287</v>
      </c>
      <c r="D4685" s="214">
        <v>10896287</v>
      </c>
      <c r="E4685" s="214">
        <v>0</v>
      </c>
    </row>
    <row r="4686" spans="2:5">
      <c r="B4686" s="218" t="s">
        <v>973</v>
      </c>
      <c r="C4686" s="214">
        <v>10896287</v>
      </c>
      <c r="D4686" s="214">
        <v>10896287</v>
      </c>
      <c r="E4686" s="214">
        <v>0</v>
      </c>
    </row>
    <row r="4687" spans="2:5">
      <c r="B4687" s="217" t="s">
        <v>4134</v>
      </c>
      <c r="C4687" s="214">
        <v>11289410</v>
      </c>
      <c r="D4687" s="214">
        <v>2540104.94</v>
      </c>
      <c r="E4687" s="214">
        <v>2540104.19</v>
      </c>
    </row>
    <row r="4688" spans="2:5">
      <c r="B4688" s="218" t="s">
        <v>1409</v>
      </c>
      <c r="C4688" s="214">
        <v>11289410</v>
      </c>
      <c r="D4688" s="214">
        <v>2540104.94</v>
      </c>
      <c r="E4688" s="214">
        <v>2540104.19</v>
      </c>
    </row>
    <row r="4689" spans="2:5">
      <c r="B4689" s="217" t="s">
        <v>335</v>
      </c>
      <c r="C4689" s="214">
        <v>14249504</v>
      </c>
      <c r="D4689" s="214">
        <v>12801624</v>
      </c>
      <c r="E4689" s="214">
        <v>12252867.970000001</v>
      </c>
    </row>
    <row r="4690" spans="2:5">
      <c r="B4690" s="218" t="s">
        <v>667</v>
      </c>
      <c r="C4690" s="214">
        <v>14249504</v>
      </c>
      <c r="D4690" s="214">
        <v>12801624</v>
      </c>
      <c r="E4690" s="214">
        <v>12252867.970000001</v>
      </c>
    </row>
    <row r="4691" spans="2:5">
      <c r="B4691" s="217" t="s">
        <v>1410</v>
      </c>
      <c r="C4691" s="214">
        <v>11289410</v>
      </c>
      <c r="D4691" s="214">
        <v>2540104.94</v>
      </c>
      <c r="E4691" s="214">
        <v>2540104.19</v>
      </c>
    </row>
    <row r="4692" spans="2:5">
      <c r="B4692" s="218" t="s">
        <v>1411</v>
      </c>
      <c r="C4692" s="214">
        <v>11289410</v>
      </c>
      <c r="D4692" s="214">
        <v>2540104.94</v>
      </c>
      <c r="E4692" s="214">
        <v>2540104.19</v>
      </c>
    </row>
    <row r="4693" spans="2:5">
      <c r="B4693" s="217" t="s">
        <v>1412</v>
      </c>
      <c r="C4693" s="214">
        <v>11289410</v>
      </c>
      <c r="D4693" s="214">
        <v>2540104.9500000002</v>
      </c>
      <c r="E4693" s="214">
        <v>2540104.19</v>
      </c>
    </row>
    <row r="4694" spans="2:5">
      <c r="B4694" s="218" t="s">
        <v>1413</v>
      </c>
      <c r="C4694" s="214">
        <v>11289410</v>
      </c>
      <c r="D4694" s="214">
        <v>2540104.9500000002</v>
      </c>
      <c r="E4694" s="214">
        <v>2540104.19</v>
      </c>
    </row>
    <row r="4695" spans="2:5">
      <c r="B4695" s="217" t="s">
        <v>4133</v>
      </c>
      <c r="C4695" s="214">
        <v>4802120</v>
      </c>
      <c r="D4695" s="214">
        <v>1</v>
      </c>
      <c r="E4695" s="214">
        <v>0</v>
      </c>
    </row>
    <row r="4696" spans="2:5">
      <c r="B4696" s="218" t="s">
        <v>1414</v>
      </c>
      <c r="C4696" s="214">
        <v>4802120</v>
      </c>
      <c r="D4696" s="214">
        <v>1</v>
      </c>
      <c r="E4696" s="214">
        <v>0</v>
      </c>
    </row>
    <row r="4697" spans="2:5">
      <c r="B4697" s="217" t="s">
        <v>336</v>
      </c>
      <c r="C4697" s="214">
        <v>10203084</v>
      </c>
      <c r="D4697" s="214">
        <v>17485892.789999999</v>
      </c>
      <c r="E4697" s="214">
        <v>9069912.5299999993</v>
      </c>
    </row>
    <row r="4698" spans="2:5">
      <c r="B4698" s="218" t="s">
        <v>668</v>
      </c>
      <c r="C4698" s="214">
        <v>10203084</v>
      </c>
      <c r="D4698" s="214">
        <v>17485892.789999999</v>
      </c>
      <c r="E4698" s="214">
        <v>9069912.5299999993</v>
      </c>
    </row>
    <row r="4699" spans="2:5">
      <c r="B4699" s="217" t="s">
        <v>1415</v>
      </c>
      <c r="C4699" s="214">
        <v>11289410</v>
      </c>
      <c r="D4699" s="214">
        <v>2</v>
      </c>
      <c r="E4699" s="214">
        <v>0</v>
      </c>
    </row>
    <row r="4700" spans="2:5">
      <c r="B4700" s="218" t="s">
        <v>1416</v>
      </c>
      <c r="C4700" s="214">
        <v>11289410</v>
      </c>
      <c r="D4700" s="214">
        <v>2</v>
      </c>
      <c r="E4700" s="214">
        <v>0</v>
      </c>
    </row>
    <row r="4701" spans="2:5">
      <c r="B4701" s="217" t="s">
        <v>4132</v>
      </c>
      <c r="C4701" s="214">
        <v>4802120</v>
      </c>
      <c r="D4701" s="214">
        <v>2</v>
      </c>
      <c r="E4701" s="214">
        <v>0</v>
      </c>
    </row>
    <row r="4702" spans="2:5">
      <c r="B4702" s="218" t="s">
        <v>1417</v>
      </c>
      <c r="C4702" s="214">
        <v>4802120</v>
      </c>
      <c r="D4702" s="214">
        <v>2</v>
      </c>
      <c r="E4702" s="214">
        <v>0</v>
      </c>
    </row>
    <row r="4703" spans="2:5">
      <c r="B4703" s="217" t="s">
        <v>337</v>
      </c>
      <c r="C4703" s="214">
        <v>32892022</v>
      </c>
      <c r="D4703" s="214">
        <v>5668426</v>
      </c>
      <c r="E4703" s="214">
        <v>5668418.1500000004</v>
      </c>
    </row>
    <row r="4704" spans="2:5">
      <c r="B4704" s="218" t="s">
        <v>669</v>
      </c>
      <c r="C4704" s="214">
        <v>32892022</v>
      </c>
      <c r="D4704" s="214">
        <v>5668426</v>
      </c>
      <c r="E4704" s="214">
        <v>5668418.1500000004</v>
      </c>
    </row>
    <row r="4705" spans="2:5">
      <c r="B4705" s="217" t="s">
        <v>4131</v>
      </c>
      <c r="C4705" s="214">
        <v>6779437</v>
      </c>
      <c r="D4705" s="214">
        <v>184992.68</v>
      </c>
      <c r="E4705" s="214">
        <v>0</v>
      </c>
    </row>
    <row r="4706" spans="2:5">
      <c r="B4706" s="218" t="s">
        <v>1418</v>
      </c>
      <c r="C4706" s="214">
        <v>6779437</v>
      </c>
      <c r="D4706" s="214">
        <v>184992.68</v>
      </c>
      <c r="E4706" s="214">
        <v>0</v>
      </c>
    </row>
    <row r="4707" spans="2:5">
      <c r="B4707" s="217" t="s">
        <v>2151</v>
      </c>
      <c r="C4707" s="214">
        <v>21792574</v>
      </c>
      <c r="D4707" s="214">
        <v>12329448.560000001</v>
      </c>
      <c r="E4707" s="214">
        <v>12329448.560000001</v>
      </c>
    </row>
    <row r="4708" spans="2:5">
      <c r="B4708" s="218" t="s">
        <v>2152</v>
      </c>
      <c r="C4708" s="214">
        <v>21792574</v>
      </c>
      <c r="D4708" s="214">
        <v>12329448.560000001</v>
      </c>
      <c r="E4708" s="214">
        <v>12329448.560000001</v>
      </c>
    </row>
    <row r="4709" spans="2:5">
      <c r="B4709" s="217" t="s">
        <v>1419</v>
      </c>
      <c r="C4709" s="214">
        <v>12576962</v>
      </c>
      <c r="D4709" s="214">
        <v>1</v>
      </c>
      <c r="E4709" s="214">
        <v>0</v>
      </c>
    </row>
    <row r="4710" spans="2:5">
      <c r="B4710" s="218" t="s">
        <v>1420</v>
      </c>
      <c r="C4710" s="214">
        <v>12576962</v>
      </c>
      <c r="D4710" s="214">
        <v>1</v>
      </c>
      <c r="E4710" s="214">
        <v>0</v>
      </c>
    </row>
    <row r="4711" spans="2:5">
      <c r="B4711" s="217" t="s">
        <v>338</v>
      </c>
      <c r="C4711" s="214">
        <v>56668645</v>
      </c>
      <c r="D4711" s="214">
        <v>74347501.540000007</v>
      </c>
      <c r="E4711" s="214">
        <v>57912351.140000001</v>
      </c>
    </row>
    <row r="4712" spans="2:5">
      <c r="B4712" s="218" t="s">
        <v>670</v>
      </c>
      <c r="C4712" s="214">
        <v>56668645</v>
      </c>
      <c r="D4712" s="214">
        <v>57912351.140000001</v>
      </c>
      <c r="E4712" s="214">
        <v>57912351.140000001</v>
      </c>
    </row>
    <row r="4713" spans="2:5">
      <c r="B4713" s="218" t="s">
        <v>3712</v>
      </c>
      <c r="C4713" s="214">
        <v>0</v>
      </c>
      <c r="D4713" s="214">
        <v>16435150.4</v>
      </c>
      <c r="E4713" s="214">
        <v>0</v>
      </c>
    </row>
    <row r="4714" spans="2:5">
      <c r="B4714" s="217" t="s">
        <v>339</v>
      </c>
      <c r="C4714" s="214">
        <v>86721396</v>
      </c>
      <c r="D4714" s="214">
        <v>21079079</v>
      </c>
      <c r="E4714" s="214">
        <v>20728401.579999998</v>
      </c>
    </row>
    <row r="4715" spans="2:5">
      <c r="B4715" s="218" t="s">
        <v>671</v>
      </c>
      <c r="C4715" s="214">
        <v>74143721</v>
      </c>
      <c r="D4715" s="214">
        <v>2</v>
      </c>
      <c r="E4715" s="214">
        <v>0</v>
      </c>
    </row>
    <row r="4716" spans="2:5">
      <c r="B4716" s="218" t="s">
        <v>672</v>
      </c>
      <c r="C4716" s="214">
        <v>6797056</v>
      </c>
      <c r="D4716" s="214">
        <v>6251910</v>
      </c>
      <c r="E4716" s="214">
        <v>6251910</v>
      </c>
    </row>
    <row r="4717" spans="2:5">
      <c r="B4717" s="218" t="s">
        <v>2798</v>
      </c>
      <c r="C4717" s="214">
        <v>5780619</v>
      </c>
      <c r="D4717" s="214">
        <v>14827167</v>
      </c>
      <c r="E4717" s="214">
        <v>14476491.58</v>
      </c>
    </row>
    <row r="4718" spans="2:5">
      <c r="B4718" s="217" t="s">
        <v>4130</v>
      </c>
      <c r="C4718" s="214">
        <v>82008</v>
      </c>
      <c r="D4718" s="214">
        <v>0</v>
      </c>
      <c r="E4718" s="214">
        <v>0</v>
      </c>
    </row>
    <row r="4719" spans="2:5">
      <c r="B4719" s="218" t="s">
        <v>672</v>
      </c>
      <c r="C4719" s="214">
        <v>82008</v>
      </c>
      <c r="D4719" s="214">
        <v>0</v>
      </c>
      <c r="E4719" s="214">
        <v>0</v>
      </c>
    </row>
    <row r="4720" spans="2:5">
      <c r="B4720" s="217" t="s">
        <v>340</v>
      </c>
      <c r="C4720" s="214">
        <v>20216062</v>
      </c>
      <c r="D4720" s="214">
        <v>5216062</v>
      </c>
      <c r="E4720" s="214">
        <v>0</v>
      </c>
    </row>
    <row r="4721" spans="2:5">
      <c r="B4721" s="218" t="s">
        <v>673</v>
      </c>
      <c r="C4721" s="214">
        <v>20216062</v>
      </c>
      <c r="D4721" s="214">
        <v>5216062</v>
      </c>
      <c r="E4721" s="214">
        <v>0</v>
      </c>
    </row>
    <row r="4722" spans="2:5">
      <c r="B4722" s="217" t="s">
        <v>4129</v>
      </c>
      <c r="C4722" s="214">
        <v>7819574</v>
      </c>
      <c r="D4722" s="214">
        <v>819574</v>
      </c>
      <c r="E4722" s="214">
        <v>0</v>
      </c>
    </row>
    <row r="4723" spans="2:5">
      <c r="B4723" s="218" t="s">
        <v>674</v>
      </c>
      <c r="C4723" s="214">
        <v>7819574</v>
      </c>
      <c r="D4723" s="214">
        <v>819574</v>
      </c>
      <c r="E4723" s="214">
        <v>0</v>
      </c>
    </row>
    <row r="4724" spans="2:5">
      <c r="B4724" s="217" t="s">
        <v>4128</v>
      </c>
      <c r="C4724" s="214">
        <v>15458511</v>
      </c>
      <c r="D4724" s="214">
        <v>3699744</v>
      </c>
      <c r="E4724" s="214">
        <v>3699743</v>
      </c>
    </row>
    <row r="4725" spans="2:5">
      <c r="B4725" s="218" t="s">
        <v>675</v>
      </c>
      <c r="C4725" s="214">
        <v>8857004</v>
      </c>
      <c r="D4725" s="214">
        <v>3699743</v>
      </c>
      <c r="E4725" s="214">
        <v>3699743</v>
      </c>
    </row>
    <row r="4726" spans="2:5">
      <c r="B4726" s="218" t="s">
        <v>2826</v>
      </c>
      <c r="C4726" s="214">
        <v>6601507</v>
      </c>
      <c r="D4726" s="214">
        <v>1</v>
      </c>
      <c r="E4726" s="214">
        <v>0</v>
      </c>
    </row>
    <row r="4727" spans="2:5">
      <c r="B4727" s="217" t="s">
        <v>2827</v>
      </c>
      <c r="C4727" s="214">
        <v>7473189</v>
      </c>
      <c r="D4727" s="214">
        <v>3</v>
      </c>
      <c r="E4727" s="214">
        <v>0</v>
      </c>
    </row>
    <row r="4728" spans="2:5">
      <c r="B4728" s="218" t="s">
        <v>2828</v>
      </c>
      <c r="C4728" s="214">
        <v>7473189</v>
      </c>
      <c r="D4728" s="214">
        <v>3</v>
      </c>
      <c r="E4728" s="214">
        <v>0</v>
      </c>
    </row>
    <row r="4729" spans="2:5">
      <c r="B4729" s="217" t="s">
        <v>2829</v>
      </c>
      <c r="C4729" s="214">
        <v>7477542</v>
      </c>
      <c r="D4729" s="214">
        <v>2</v>
      </c>
      <c r="E4729" s="214">
        <v>0</v>
      </c>
    </row>
    <row r="4730" spans="2:5">
      <c r="B4730" s="218" t="s">
        <v>2830</v>
      </c>
      <c r="C4730" s="214">
        <v>7477542</v>
      </c>
      <c r="D4730" s="214">
        <v>2</v>
      </c>
      <c r="E4730" s="214">
        <v>0</v>
      </c>
    </row>
    <row r="4731" spans="2:5">
      <c r="B4731" s="217" t="s">
        <v>3711</v>
      </c>
      <c r="C4731" s="214">
        <v>0</v>
      </c>
      <c r="D4731" s="214">
        <v>4046547.86</v>
      </c>
      <c r="E4731" s="214">
        <v>0</v>
      </c>
    </row>
    <row r="4732" spans="2:5">
      <c r="B4732" s="218" t="s">
        <v>3710</v>
      </c>
      <c r="C4732" s="214">
        <v>0</v>
      </c>
      <c r="D4732" s="214">
        <v>4046547.86</v>
      </c>
      <c r="E4732" s="214">
        <v>0</v>
      </c>
    </row>
    <row r="4733" spans="2:5">
      <c r="B4733" s="217" t="s">
        <v>341</v>
      </c>
      <c r="C4733" s="214">
        <v>15366806</v>
      </c>
      <c r="D4733" s="214">
        <v>12952806</v>
      </c>
      <c r="E4733" s="214">
        <v>12948211.52</v>
      </c>
    </row>
    <row r="4734" spans="2:5">
      <c r="B4734" s="218" t="s">
        <v>676</v>
      </c>
      <c r="C4734" s="214">
        <v>15366806</v>
      </c>
      <c r="D4734" s="214">
        <v>12952806</v>
      </c>
      <c r="E4734" s="214">
        <v>12948211.52</v>
      </c>
    </row>
    <row r="4735" spans="2:5">
      <c r="B4735" s="217" t="s">
        <v>4127</v>
      </c>
      <c r="C4735" s="214">
        <v>0</v>
      </c>
      <c r="D4735" s="214">
        <v>1341779.49</v>
      </c>
      <c r="E4735" s="214">
        <v>0</v>
      </c>
    </row>
    <row r="4736" spans="2:5">
      <c r="B4736" s="218" t="s">
        <v>3576</v>
      </c>
      <c r="C4736" s="214">
        <v>0</v>
      </c>
      <c r="D4736" s="214">
        <v>1341779.49</v>
      </c>
      <c r="E4736" s="214">
        <v>0</v>
      </c>
    </row>
    <row r="4737" spans="2:5">
      <c r="B4737" s="217" t="s">
        <v>342</v>
      </c>
      <c r="C4737" s="214">
        <v>9160677</v>
      </c>
      <c r="D4737" s="214">
        <v>7632305</v>
      </c>
      <c r="E4737" s="214">
        <v>5951196</v>
      </c>
    </row>
    <row r="4738" spans="2:5">
      <c r="B4738" s="218" t="s">
        <v>677</v>
      </c>
      <c r="C4738" s="214">
        <v>9160677</v>
      </c>
      <c r="D4738" s="214">
        <v>7632305</v>
      </c>
      <c r="E4738" s="214">
        <v>5951196</v>
      </c>
    </row>
    <row r="4739" spans="2:5">
      <c r="B4739" s="217" t="s">
        <v>3575</v>
      </c>
      <c r="C4739" s="214">
        <v>0</v>
      </c>
      <c r="D4739" s="214">
        <v>1341779.49</v>
      </c>
      <c r="E4739" s="214">
        <v>0</v>
      </c>
    </row>
    <row r="4740" spans="2:5">
      <c r="B4740" s="218" t="s">
        <v>3574</v>
      </c>
      <c r="C4740" s="214">
        <v>0</v>
      </c>
      <c r="D4740" s="214">
        <v>1341779.49</v>
      </c>
      <c r="E4740" s="214">
        <v>0</v>
      </c>
    </row>
    <row r="4741" spans="2:5">
      <c r="B4741" s="217" t="s">
        <v>3573</v>
      </c>
      <c r="C4741" s="214">
        <v>0</v>
      </c>
      <c r="D4741" s="214">
        <v>1341779.49</v>
      </c>
      <c r="E4741" s="214">
        <v>0</v>
      </c>
    </row>
    <row r="4742" spans="2:5">
      <c r="B4742" s="218" t="s">
        <v>3572</v>
      </c>
      <c r="C4742" s="214">
        <v>0</v>
      </c>
      <c r="D4742" s="214">
        <v>1341779.49</v>
      </c>
      <c r="E4742" s="214">
        <v>0</v>
      </c>
    </row>
    <row r="4743" spans="2:5">
      <c r="B4743" s="217" t="s">
        <v>3571</v>
      </c>
      <c r="C4743" s="214">
        <v>0</v>
      </c>
      <c r="D4743" s="214">
        <v>1341779.49</v>
      </c>
      <c r="E4743" s="214">
        <v>0</v>
      </c>
    </row>
    <row r="4744" spans="2:5">
      <c r="B4744" s="218" t="s">
        <v>3570</v>
      </c>
      <c r="C4744" s="214">
        <v>0</v>
      </c>
      <c r="D4744" s="214">
        <v>1341779.49</v>
      </c>
      <c r="E4744" s="214">
        <v>0</v>
      </c>
    </row>
    <row r="4745" spans="2:5">
      <c r="B4745" s="217" t="s">
        <v>1063</v>
      </c>
      <c r="C4745" s="214">
        <v>3343087</v>
      </c>
      <c r="D4745" s="214">
        <v>0</v>
      </c>
      <c r="E4745" s="214">
        <v>0</v>
      </c>
    </row>
    <row r="4746" spans="2:5">
      <c r="B4746" s="218" t="s">
        <v>1064</v>
      </c>
      <c r="C4746" s="214">
        <v>3343087</v>
      </c>
      <c r="D4746" s="214">
        <v>0</v>
      </c>
      <c r="E4746" s="214">
        <v>0</v>
      </c>
    </row>
    <row r="4747" spans="2:5">
      <c r="B4747" s="217" t="s">
        <v>2749</v>
      </c>
      <c r="C4747" s="214">
        <v>8357720</v>
      </c>
      <c r="D4747" s="214">
        <v>0</v>
      </c>
      <c r="E4747" s="214">
        <v>0</v>
      </c>
    </row>
    <row r="4748" spans="2:5">
      <c r="B4748" s="218" t="s">
        <v>2750</v>
      </c>
      <c r="C4748" s="214">
        <v>8357720</v>
      </c>
      <c r="D4748" s="214">
        <v>0</v>
      </c>
      <c r="E4748" s="214">
        <v>0</v>
      </c>
    </row>
    <row r="4749" spans="2:5">
      <c r="B4749" s="217" t="s">
        <v>3709</v>
      </c>
      <c r="C4749" s="214">
        <v>0</v>
      </c>
      <c r="D4749" s="214">
        <v>12050501.359999999</v>
      </c>
      <c r="E4749" s="214">
        <v>4014833.67</v>
      </c>
    </row>
    <row r="4750" spans="2:5">
      <c r="B4750" s="218" t="s">
        <v>3708</v>
      </c>
      <c r="C4750" s="214">
        <v>0</v>
      </c>
      <c r="D4750" s="214">
        <v>12050501.359999999</v>
      </c>
      <c r="E4750" s="214">
        <v>4014833.67</v>
      </c>
    </row>
    <row r="4751" spans="2:5">
      <c r="B4751" s="217" t="s">
        <v>3095</v>
      </c>
      <c r="C4751" s="214">
        <v>0</v>
      </c>
      <c r="D4751" s="214">
        <v>15943994</v>
      </c>
      <c r="E4751" s="214">
        <v>0</v>
      </c>
    </row>
    <row r="4752" spans="2:5">
      <c r="B4752" s="218" t="s">
        <v>3096</v>
      </c>
      <c r="C4752" s="214">
        <v>0</v>
      </c>
      <c r="D4752" s="214">
        <v>15943994</v>
      </c>
      <c r="E4752" s="214">
        <v>0</v>
      </c>
    </row>
    <row r="4753" spans="2:5">
      <c r="B4753" s="217" t="s">
        <v>3097</v>
      </c>
      <c r="C4753" s="214">
        <v>0</v>
      </c>
      <c r="D4753" s="214">
        <v>6462001</v>
      </c>
      <c r="E4753" s="214">
        <v>1693855.6</v>
      </c>
    </row>
    <row r="4754" spans="2:5">
      <c r="B4754" s="218" t="s">
        <v>3098</v>
      </c>
      <c r="C4754" s="214">
        <v>0</v>
      </c>
      <c r="D4754" s="214">
        <v>6462001</v>
      </c>
      <c r="E4754" s="214">
        <v>1693855.6</v>
      </c>
    </row>
    <row r="4755" spans="2:5">
      <c r="B4755" s="217" t="s">
        <v>3099</v>
      </c>
      <c r="C4755" s="214">
        <v>0</v>
      </c>
      <c r="D4755" s="214">
        <v>9462000</v>
      </c>
      <c r="E4755" s="214">
        <v>0</v>
      </c>
    </row>
    <row r="4756" spans="2:5">
      <c r="B4756" s="218" t="s">
        <v>3100</v>
      </c>
      <c r="C4756" s="214">
        <v>0</v>
      </c>
      <c r="D4756" s="214">
        <v>9462000</v>
      </c>
      <c r="E4756" s="214">
        <v>0</v>
      </c>
    </row>
    <row r="4757" spans="2:5">
      <c r="B4757" s="217" t="s">
        <v>3101</v>
      </c>
      <c r="C4757" s="214">
        <v>0</v>
      </c>
      <c r="D4757" s="214">
        <v>14340059.02</v>
      </c>
      <c r="E4757" s="214">
        <v>0</v>
      </c>
    </row>
    <row r="4758" spans="2:5">
      <c r="B4758" s="218" t="s">
        <v>3102</v>
      </c>
      <c r="C4758" s="214">
        <v>0</v>
      </c>
      <c r="D4758" s="214">
        <v>14340059.02</v>
      </c>
      <c r="E4758" s="214">
        <v>0</v>
      </c>
    </row>
    <row r="4759" spans="2:5">
      <c r="B4759" s="215" t="s">
        <v>283</v>
      </c>
      <c r="C4759" s="216">
        <v>18551684</v>
      </c>
      <c r="D4759" s="216">
        <v>321692318.08999997</v>
      </c>
      <c r="E4759" s="216">
        <v>145630014.88999999</v>
      </c>
    </row>
    <row r="4760" spans="2:5">
      <c r="B4760" s="217" t="s">
        <v>2831</v>
      </c>
      <c r="C4760" s="214">
        <v>1372434</v>
      </c>
      <c r="D4760" s="214">
        <v>6692318.0899999999</v>
      </c>
      <c r="E4760" s="214">
        <v>3036276.88</v>
      </c>
    </row>
    <row r="4761" spans="2:5">
      <c r="B4761" s="218" t="s">
        <v>2512</v>
      </c>
      <c r="C4761" s="214">
        <v>1372434</v>
      </c>
      <c r="D4761" s="214">
        <v>6692318.0899999999</v>
      </c>
      <c r="E4761" s="214">
        <v>3036276.88</v>
      </c>
    </row>
    <row r="4762" spans="2:5">
      <c r="B4762" s="217" t="s">
        <v>4126</v>
      </c>
      <c r="C4762" s="214">
        <v>2874885</v>
      </c>
      <c r="D4762" s="214">
        <v>0</v>
      </c>
      <c r="E4762" s="214">
        <v>0</v>
      </c>
    </row>
    <row r="4763" spans="2:5">
      <c r="B4763" s="218" t="s">
        <v>2514</v>
      </c>
      <c r="C4763" s="214">
        <v>2874885</v>
      </c>
      <c r="D4763" s="214">
        <v>0</v>
      </c>
      <c r="E4763" s="214">
        <v>0</v>
      </c>
    </row>
    <row r="4764" spans="2:5">
      <c r="B4764" s="217" t="s">
        <v>4125</v>
      </c>
      <c r="C4764" s="214">
        <v>3641703</v>
      </c>
      <c r="D4764" s="214">
        <v>0</v>
      </c>
      <c r="E4764" s="214">
        <v>0</v>
      </c>
    </row>
    <row r="4765" spans="2:5">
      <c r="B4765" s="218" t="s">
        <v>2513</v>
      </c>
      <c r="C4765" s="214">
        <v>3641703</v>
      </c>
      <c r="D4765" s="214">
        <v>0</v>
      </c>
      <c r="E4765" s="214">
        <v>0</v>
      </c>
    </row>
    <row r="4766" spans="2:5">
      <c r="B4766" s="217" t="s">
        <v>4124</v>
      </c>
      <c r="C4766" s="214">
        <v>10662662</v>
      </c>
      <c r="D4766" s="214">
        <v>0</v>
      </c>
      <c r="E4766" s="214">
        <v>0</v>
      </c>
    </row>
    <row r="4767" spans="2:5">
      <c r="B4767" s="218" t="s">
        <v>2515</v>
      </c>
      <c r="C4767" s="214">
        <v>10662662</v>
      </c>
      <c r="D4767" s="214">
        <v>0</v>
      </c>
      <c r="E4767" s="214">
        <v>0</v>
      </c>
    </row>
    <row r="4768" spans="2:5">
      <c r="B4768" s="217" t="s">
        <v>339</v>
      </c>
      <c r="C4768" s="214">
        <v>0</v>
      </c>
      <c r="D4768" s="214">
        <v>15000000</v>
      </c>
      <c r="E4768" s="214">
        <v>0</v>
      </c>
    </row>
    <row r="4769" spans="2:5">
      <c r="B4769" s="218" t="s">
        <v>671</v>
      </c>
      <c r="C4769" s="214">
        <v>0</v>
      </c>
      <c r="D4769" s="214">
        <v>15000000</v>
      </c>
      <c r="E4769" s="214">
        <v>0</v>
      </c>
    </row>
    <row r="4770" spans="2:5">
      <c r="B4770" s="217" t="s">
        <v>3133</v>
      </c>
      <c r="C4770" s="214">
        <v>0</v>
      </c>
      <c r="D4770" s="214">
        <v>300000000</v>
      </c>
      <c r="E4770" s="214">
        <v>142593738.00999999</v>
      </c>
    </row>
    <row r="4771" spans="2:5">
      <c r="B4771" s="218" t="s">
        <v>3134</v>
      </c>
      <c r="C4771" s="214">
        <v>0</v>
      </c>
      <c r="D4771" s="214">
        <v>300000000</v>
      </c>
      <c r="E4771" s="214">
        <v>142593738.00999999</v>
      </c>
    </row>
    <row r="4772" spans="2:5">
      <c r="B4772" s="215" t="s">
        <v>298</v>
      </c>
      <c r="C4772" s="216">
        <v>0</v>
      </c>
      <c r="D4772" s="216">
        <v>14824026.689999999</v>
      </c>
      <c r="E4772" s="216">
        <v>0</v>
      </c>
    </row>
    <row r="4773" spans="2:5">
      <c r="B4773" s="217" t="s">
        <v>3287</v>
      </c>
      <c r="C4773" s="214">
        <v>0</v>
      </c>
      <c r="D4773" s="214">
        <v>14824026.689999999</v>
      </c>
      <c r="E4773" s="214">
        <v>0</v>
      </c>
    </row>
    <row r="4774" spans="2:5">
      <c r="B4774" s="218" t="s">
        <v>3286</v>
      </c>
      <c r="C4774" s="214">
        <v>0</v>
      </c>
      <c r="D4774" s="214">
        <v>14824026.689999999</v>
      </c>
      <c r="E4774" s="214">
        <v>0</v>
      </c>
    </row>
    <row r="4775" spans="2:5">
      <c r="B4775" s="215" t="s">
        <v>284</v>
      </c>
      <c r="C4775" s="216">
        <v>262241299</v>
      </c>
      <c r="D4775" s="216">
        <v>257399788.49000001</v>
      </c>
      <c r="E4775" s="216">
        <v>205639849.91999993</v>
      </c>
    </row>
    <row r="4776" spans="2:5">
      <c r="B4776" s="217" t="s">
        <v>324</v>
      </c>
      <c r="C4776" s="214">
        <v>262241299</v>
      </c>
      <c r="D4776" s="214">
        <v>257399788.49000001</v>
      </c>
      <c r="E4776" s="214">
        <v>205639849.91999993</v>
      </c>
    </row>
    <row r="4777" spans="2:5">
      <c r="B4777" s="218" t="s">
        <v>4211</v>
      </c>
      <c r="C4777" s="214">
        <v>262241299</v>
      </c>
      <c r="D4777" s="214">
        <v>257399788.49000001</v>
      </c>
      <c r="E4777" s="214">
        <v>205639849.91999993</v>
      </c>
    </row>
    <row r="4778" spans="2:5">
      <c r="B4778" s="213" t="s">
        <v>343</v>
      </c>
      <c r="C4778" s="214">
        <v>1970776375</v>
      </c>
      <c r="D4778" s="214">
        <v>1511909726.3700006</v>
      </c>
      <c r="E4778" s="214">
        <v>909792301.45999992</v>
      </c>
    </row>
    <row r="4779" spans="2:5">
      <c r="B4779" s="215" t="s">
        <v>281</v>
      </c>
      <c r="C4779" s="216">
        <v>1970776375</v>
      </c>
      <c r="D4779" s="216">
        <v>1511909726.3700006</v>
      </c>
      <c r="E4779" s="216">
        <v>909792301.45999992</v>
      </c>
    </row>
    <row r="4780" spans="2:5">
      <c r="B4780" s="217" t="s">
        <v>2689</v>
      </c>
      <c r="C4780" s="214">
        <v>1250000000</v>
      </c>
      <c r="D4780" s="214">
        <v>900000000</v>
      </c>
      <c r="E4780" s="214">
        <v>542042394.25</v>
      </c>
    </row>
    <row r="4781" spans="2:5">
      <c r="B4781" s="218" t="s">
        <v>678</v>
      </c>
      <c r="C4781" s="214">
        <v>1250000000</v>
      </c>
      <c r="D4781" s="214">
        <v>900000000</v>
      </c>
      <c r="E4781" s="214">
        <v>542042394.25</v>
      </c>
    </row>
    <row r="4782" spans="2:5">
      <c r="B4782" s="217" t="s">
        <v>997</v>
      </c>
      <c r="C4782" s="214">
        <v>70393227</v>
      </c>
      <c r="D4782" s="214">
        <v>1</v>
      </c>
      <c r="E4782" s="214">
        <v>0</v>
      </c>
    </row>
    <row r="4783" spans="2:5">
      <c r="B4783" s="218" t="s">
        <v>998</v>
      </c>
      <c r="C4783" s="214">
        <v>70393227</v>
      </c>
      <c r="D4783" s="214">
        <v>1</v>
      </c>
      <c r="E4783" s="214">
        <v>0</v>
      </c>
    </row>
    <row r="4784" spans="2:5">
      <c r="B4784" s="217" t="s">
        <v>3707</v>
      </c>
      <c r="C4784" s="214">
        <v>0</v>
      </c>
      <c r="D4784" s="214">
        <v>46000852.869999997</v>
      </c>
      <c r="E4784" s="214">
        <v>36800682.289999999</v>
      </c>
    </row>
    <row r="4785" spans="2:5">
      <c r="B4785" s="218" t="s">
        <v>3706</v>
      </c>
      <c r="C4785" s="214">
        <v>0</v>
      </c>
      <c r="D4785" s="214">
        <v>46000852.869999997</v>
      </c>
      <c r="E4785" s="214">
        <v>36800682.289999999</v>
      </c>
    </row>
    <row r="4786" spans="2:5">
      <c r="B4786" s="217" t="s">
        <v>1166</v>
      </c>
      <c r="C4786" s="214">
        <v>12403731</v>
      </c>
      <c r="D4786" s="214">
        <v>10853264.710000001</v>
      </c>
      <c r="E4786" s="214">
        <v>7197497.5800000001</v>
      </c>
    </row>
    <row r="4787" spans="2:5">
      <c r="B4787" s="218" t="s">
        <v>1167</v>
      </c>
      <c r="C4787" s="214">
        <v>12403731</v>
      </c>
      <c r="D4787" s="214">
        <v>10853264.710000001</v>
      </c>
      <c r="E4787" s="214">
        <v>7197497.5800000001</v>
      </c>
    </row>
    <row r="4788" spans="2:5">
      <c r="B4788" s="217" t="s">
        <v>4123</v>
      </c>
      <c r="C4788" s="214">
        <v>33243422</v>
      </c>
      <c r="D4788" s="214">
        <v>642200</v>
      </c>
      <c r="E4788" s="214">
        <v>0</v>
      </c>
    </row>
    <row r="4789" spans="2:5">
      <c r="B4789" s="218" t="s">
        <v>2576</v>
      </c>
      <c r="C4789" s="214">
        <v>33243422</v>
      </c>
      <c r="D4789" s="214">
        <v>642200</v>
      </c>
      <c r="E4789" s="214">
        <v>0</v>
      </c>
    </row>
    <row r="4790" spans="2:5">
      <c r="B4790" s="217" t="s">
        <v>1168</v>
      </c>
      <c r="C4790" s="214">
        <v>6606206</v>
      </c>
      <c r="D4790" s="214">
        <v>5780429.8300000001</v>
      </c>
      <c r="E4790" s="214">
        <v>2201507.4700000002</v>
      </c>
    </row>
    <row r="4791" spans="2:5">
      <c r="B4791" s="218" t="s">
        <v>1169</v>
      </c>
      <c r="C4791" s="214">
        <v>6606206</v>
      </c>
      <c r="D4791" s="214">
        <v>5780429.8300000001</v>
      </c>
      <c r="E4791" s="214">
        <v>2201507.4700000002</v>
      </c>
    </row>
    <row r="4792" spans="2:5">
      <c r="B4792" s="217" t="s">
        <v>1170</v>
      </c>
      <c r="C4792" s="214">
        <v>11116179</v>
      </c>
      <c r="D4792" s="214">
        <v>9726656.3699999992</v>
      </c>
      <c r="E4792" s="214">
        <v>4786325.79</v>
      </c>
    </row>
    <row r="4793" spans="2:5">
      <c r="B4793" s="218" t="s">
        <v>1171</v>
      </c>
      <c r="C4793" s="214">
        <v>11116179</v>
      </c>
      <c r="D4793" s="214">
        <v>9726656.3699999992</v>
      </c>
      <c r="E4793" s="214">
        <v>4786325.79</v>
      </c>
    </row>
    <row r="4794" spans="2:5">
      <c r="B4794" s="217" t="s">
        <v>4122</v>
      </c>
      <c r="C4794" s="214">
        <v>62324114</v>
      </c>
      <c r="D4794" s="214">
        <v>57907123.740000002</v>
      </c>
      <c r="E4794" s="214">
        <v>20645347.109999999</v>
      </c>
    </row>
    <row r="4795" spans="2:5">
      <c r="B4795" s="218" t="s">
        <v>2577</v>
      </c>
      <c r="C4795" s="214">
        <v>62324114</v>
      </c>
      <c r="D4795" s="214">
        <v>57907123.740000002</v>
      </c>
      <c r="E4795" s="214">
        <v>20645347.109999999</v>
      </c>
    </row>
    <row r="4796" spans="2:5">
      <c r="B4796" s="217" t="s">
        <v>1172</v>
      </c>
      <c r="C4796" s="214">
        <v>6606206</v>
      </c>
      <c r="D4796" s="214">
        <v>1.83</v>
      </c>
      <c r="E4796" s="214">
        <v>0</v>
      </c>
    </row>
    <row r="4797" spans="2:5">
      <c r="B4797" s="218" t="s">
        <v>1173</v>
      </c>
      <c r="C4797" s="214">
        <v>6606206</v>
      </c>
      <c r="D4797" s="214">
        <v>1.83</v>
      </c>
      <c r="E4797" s="214">
        <v>0</v>
      </c>
    </row>
    <row r="4798" spans="2:5">
      <c r="B4798" s="217" t="s">
        <v>344</v>
      </c>
      <c r="C4798" s="214">
        <v>18028485</v>
      </c>
      <c r="D4798" s="214">
        <v>92923923.959999993</v>
      </c>
      <c r="E4798" s="214">
        <v>56471982.439999998</v>
      </c>
    </row>
    <row r="4799" spans="2:5">
      <c r="B4799" s="218" t="s">
        <v>679</v>
      </c>
      <c r="C4799" s="214">
        <v>18028485</v>
      </c>
      <c r="D4799" s="214">
        <v>92923923.959999993</v>
      </c>
      <c r="E4799" s="214">
        <v>56471982.439999998</v>
      </c>
    </row>
    <row r="4800" spans="2:5">
      <c r="B4800" s="217" t="s">
        <v>4121</v>
      </c>
      <c r="C4800" s="214">
        <v>17933797</v>
      </c>
      <c r="D4800" s="214">
        <v>17012305</v>
      </c>
      <c r="E4800" s="214">
        <v>15019913.9</v>
      </c>
    </row>
    <row r="4801" spans="2:5">
      <c r="B4801" s="218" t="s">
        <v>2578</v>
      </c>
      <c r="C4801" s="214">
        <v>17933797</v>
      </c>
      <c r="D4801" s="214">
        <v>17012305</v>
      </c>
      <c r="E4801" s="214">
        <v>15019913.9</v>
      </c>
    </row>
    <row r="4802" spans="2:5">
      <c r="B4802" s="217" t="s">
        <v>2579</v>
      </c>
      <c r="C4802" s="214">
        <v>27747236</v>
      </c>
      <c r="D4802" s="214">
        <v>16086407</v>
      </c>
      <c r="E4802" s="214">
        <v>9949598.4000000004</v>
      </c>
    </row>
    <row r="4803" spans="2:5">
      <c r="B4803" s="218" t="s">
        <v>2580</v>
      </c>
      <c r="C4803" s="214">
        <v>27747236</v>
      </c>
      <c r="D4803" s="214">
        <v>16086407</v>
      </c>
      <c r="E4803" s="214">
        <v>9949598.4000000004</v>
      </c>
    </row>
    <row r="4804" spans="2:5">
      <c r="B4804" s="217" t="s">
        <v>345</v>
      </c>
      <c r="C4804" s="214">
        <v>7086485</v>
      </c>
      <c r="D4804" s="214">
        <v>24175849.18</v>
      </c>
      <c r="E4804" s="214">
        <v>24175848.18</v>
      </c>
    </row>
    <row r="4805" spans="2:5">
      <c r="B4805" s="218" t="s">
        <v>680</v>
      </c>
      <c r="C4805" s="214">
        <v>7086485</v>
      </c>
      <c r="D4805" s="214">
        <v>24175849.18</v>
      </c>
      <c r="E4805" s="214">
        <v>24175848.18</v>
      </c>
    </row>
    <row r="4806" spans="2:5">
      <c r="B4806" s="217" t="s">
        <v>3135</v>
      </c>
      <c r="C4806" s="214">
        <v>0</v>
      </c>
      <c r="D4806" s="214">
        <v>28643450.190000001</v>
      </c>
      <c r="E4806" s="214">
        <v>25648801.609999999</v>
      </c>
    </row>
    <row r="4807" spans="2:5">
      <c r="B4807" s="218" t="s">
        <v>3136</v>
      </c>
      <c r="C4807" s="214">
        <v>0</v>
      </c>
      <c r="D4807" s="214">
        <v>28643450.190000001</v>
      </c>
      <c r="E4807" s="214">
        <v>25648801.609999999</v>
      </c>
    </row>
    <row r="4808" spans="2:5">
      <c r="B4808" s="217" t="s">
        <v>3137</v>
      </c>
      <c r="C4808" s="214">
        <v>0</v>
      </c>
      <c r="D4808" s="214">
        <v>31195442.420000002</v>
      </c>
      <c r="E4808" s="214">
        <v>29480169.829999998</v>
      </c>
    </row>
    <row r="4809" spans="2:5">
      <c r="B4809" s="218" t="s">
        <v>3138</v>
      </c>
      <c r="C4809" s="214">
        <v>0</v>
      </c>
      <c r="D4809" s="214">
        <v>31195442.420000002</v>
      </c>
      <c r="E4809" s="214">
        <v>29480169.829999998</v>
      </c>
    </row>
    <row r="4810" spans="2:5">
      <c r="B4810" s="217" t="s">
        <v>2153</v>
      </c>
      <c r="C4810" s="214">
        <v>6779437</v>
      </c>
      <c r="D4810" s="214">
        <v>7821517.54</v>
      </c>
      <c r="E4810" s="214">
        <v>3939322.31</v>
      </c>
    </row>
    <row r="4811" spans="2:5">
      <c r="B4811" s="218" t="s">
        <v>2154</v>
      </c>
      <c r="C4811" s="214">
        <v>6779437</v>
      </c>
      <c r="D4811" s="214">
        <v>7821517.54</v>
      </c>
      <c r="E4811" s="214">
        <v>3939322.31</v>
      </c>
    </row>
    <row r="4812" spans="2:5">
      <c r="B4812" s="217" t="s">
        <v>2155</v>
      </c>
      <c r="C4812" s="214">
        <v>4802120</v>
      </c>
      <c r="D4812" s="214">
        <v>5454116.0300000003</v>
      </c>
      <c r="E4812" s="214">
        <v>2602779.4</v>
      </c>
    </row>
    <row r="4813" spans="2:5">
      <c r="B4813" s="218" t="s">
        <v>2156</v>
      </c>
      <c r="C4813" s="214">
        <v>4802120</v>
      </c>
      <c r="D4813" s="214">
        <v>5454116.0300000003</v>
      </c>
      <c r="E4813" s="214">
        <v>2602779.4</v>
      </c>
    </row>
    <row r="4814" spans="2:5">
      <c r="B4814" s="217" t="s">
        <v>2157</v>
      </c>
      <c r="C4814" s="214">
        <v>6779437</v>
      </c>
      <c r="D4814" s="214">
        <v>1564304.51</v>
      </c>
      <c r="E4814" s="214">
        <v>1564303.51</v>
      </c>
    </row>
    <row r="4815" spans="2:5">
      <c r="B4815" s="218" t="s">
        <v>2158</v>
      </c>
      <c r="C4815" s="214">
        <v>6779437</v>
      </c>
      <c r="D4815" s="214">
        <v>1564304.51</v>
      </c>
      <c r="E4815" s="214">
        <v>1564303.51</v>
      </c>
    </row>
    <row r="4816" spans="2:5">
      <c r="B4816" s="217" t="s">
        <v>346</v>
      </c>
      <c r="C4816" s="214">
        <v>2111081</v>
      </c>
      <c r="D4816" s="214">
        <v>14158455.380000001</v>
      </c>
      <c r="E4816" s="214">
        <v>11914750.77</v>
      </c>
    </row>
    <row r="4817" spans="2:5">
      <c r="B4817" s="218" t="s">
        <v>681</v>
      </c>
      <c r="C4817" s="214">
        <v>2111081</v>
      </c>
      <c r="D4817" s="214">
        <v>14158455.380000001</v>
      </c>
      <c r="E4817" s="214">
        <v>11914750.77</v>
      </c>
    </row>
    <row r="4818" spans="2:5">
      <c r="B4818" s="217" t="s">
        <v>2832</v>
      </c>
      <c r="C4818" s="214">
        <v>3694504</v>
      </c>
      <c r="D4818" s="214">
        <v>150266.20000000001</v>
      </c>
      <c r="E4818" s="214">
        <v>0</v>
      </c>
    </row>
    <row r="4819" spans="2:5">
      <c r="B4819" s="218" t="s">
        <v>2833</v>
      </c>
      <c r="C4819" s="214">
        <v>3694504</v>
      </c>
      <c r="D4819" s="214">
        <v>150266.20000000001</v>
      </c>
      <c r="E4819" s="214">
        <v>0</v>
      </c>
    </row>
    <row r="4820" spans="2:5">
      <c r="B4820" s="217" t="s">
        <v>1065</v>
      </c>
      <c r="C4820" s="214">
        <v>27066154</v>
      </c>
      <c r="D4820" s="214">
        <v>25656032.199999999</v>
      </c>
      <c r="E4820" s="214">
        <v>20063032.030000001</v>
      </c>
    </row>
    <row r="4821" spans="2:5">
      <c r="B4821" s="218" t="s">
        <v>1066</v>
      </c>
      <c r="C4821" s="214">
        <v>27066154</v>
      </c>
      <c r="D4821" s="214">
        <v>25656032.199999999</v>
      </c>
      <c r="E4821" s="214">
        <v>20063032.030000001</v>
      </c>
    </row>
    <row r="4822" spans="2:5">
      <c r="B4822" s="217" t="s">
        <v>3569</v>
      </c>
      <c r="C4822" s="214">
        <v>0</v>
      </c>
      <c r="D4822" s="214">
        <v>1341779.49</v>
      </c>
      <c r="E4822" s="214">
        <v>0</v>
      </c>
    </row>
    <row r="4823" spans="2:5">
      <c r="B4823" s="218" t="s">
        <v>3568</v>
      </c>
      <c r="C4823" s="214">
        <v>0</v>
      </c>
      <c r="D4823" s="214">
        <v>1341779.49</v>
      </c>
      <c r="E4823" s="214">
        <v>0</v>
      </c>
    </row>
    <row r="4824" spans="2:5">
      <c r="B4824" s="217" t="s">
        <v>3567</v>
      </c>
      <c r="C4824" s="214">
        <v>0</v>
      </c>
      <c r="D4824" s="214">
        <v>1889215.45</v>
      </c>
      <c r="E4824" s="214">
        <v>0</v>
      </c>
    </row>
    <row r="4825" spans="2:5">
      <c r="B4825" s="218" t="s">
        <v>3566</v>
      </c>
      <c r="C4825" s="214">
        <v>0</v>
      </c>
      <c r="D4825" s="214">
        <v>1889215.45</v>
      </c>
      <c r="E4825" s="214">
        <v>0</v>
      </c>
    </row>
    <row r="4826" spans="2:5">
      <c r="B4826" s="217" t="s">
        <v>3565</v>
      </c>
      <c r="C4826" s="214">
        <v>0</v>
      </c>
      <c r="D4826" s="214">
        <v>1341779.49</v>
      </c>
      <c r="E4826" s="214">
        <v>0</v>
      </c>
    </row>
    <row r="4827" spans="2:5">
      <c r="B4827" s="218" t="s">
        <v>3564</v>
      </c>
      <c r="C4827" s="214">
        <v>0</v>
      </c>
      <c r="D4827" s="214">
        <v>1341779.49</v>
      </c>
      <c r="E4827" s="214">
        <v>0</v>
      </c>
    </row>
    <row r="4828" spans="2:5">
      <c r="B4828" s="217" t="s">
        <v>3563</v>
      </c>
      <c r="C4828" s="214">
        <v>0</v>
      </c>
      <c r="D4828" s="214">
        <v>1341779.49</v>
      </c>
      <c r="E4828" s="214">
        <v>0</v>
      </c>
    </row>
    <row r="4829" spans="2:5">
      <c r="B4829" s="218" t="s">
        <v>3562</v>
      </c>
      <c r="C4829" s="214">
        <v>0</v>
      </c>
      <c r="D4829" s="214">
        <v>1341779.49</v>
      </c>
      <c r="E4829" s="214">
        <v>0</v>
      </c>
    </row>
    <row r="4830" spans="2:5">
      <c r="B4830" s="217" t="s">
        <v>3561</v>
      </c>
      <c r="C4830" s="214">
        <v>0</v>
      </c>
      <c r="D4830" s="214">
        <v>1341779.49</v>
      </c>
      <c r="E4830" s="214">
        <v>0</v>
      </c>
    </row>
    <row r="4831" spans="2:5">
      <c r="B4831" s="218" t="s">
        <v>3560</v>
      </c>
      <c r="C4831" s="214">
        <v>0</v>
      </c>
      <c r="D4831" s="214">
        <v>1341779.49</v>
      </c>
      <c r="E4831" s="214">
        <v>0</v>
      </c>
    </row>
    <row r="4832" spans="2:5">
      <c r="B4832" s="217" t="s">
        <v>347</v>
      </c>
      <c r="C4832" s="214">
        <v>396054554</v>
      </c>
      <c r="D4832" s="214">
        <v>208900793</v>
      </c>
      <c r="E4832" s="214">
        <v>95288044.590000004</v>
      </c>
    </row>
    <row r="4833" spans="2:5">
      <c r="B4833" s="218" t="s">
        <v>682</v>
      </c>
      <c r="C4833" s="214">
        <v>396054554</v>
      </c>
      <c r="D4833" s="214">
        <v>208900793</v>
      </c>
      <c r="E4833" s="214">
        <v>95288044.590000004</v>
      </c>
    </row>
    <row r="4834" spans="2:5">
      <c r="B4834" s="213" t="s">
        <v>287</v>
      </c>
      <c r="C4834" s="214">
        <v>3157458149</v>
      </c>
      <c r="D4834" s="214">
        <v>3576816673.9699984</v>
      </c>
      <c r="E4834" s="214">
        <v>2345910991.3700004</v>
      </c>
    </row>
    <row r="4835" spans="2:5">
      <c r="B4835" s="215" t="s">
        <v>281</v>
      </c>
      <c r="C4835" s="216">
        <v>2839965997</v>
      </c>
      <c r="D4835" s="216">
        <v>3210596582.3199983</v>
      </c>
      <c r="E4835" s="216">
        <v>2126116671.0600002</v>
      </c>
    </row>
    <row r="4836" spans="2:5">
      <c r="B4836" s="217" t="s">
        <v>2799</v>
      </c>
      <c r="C4836" s="214">
        <v>17837386</v>
      </c>
      <c r="D4836" s="214">
        <v>2</v>
      </c>
      <c r="E4836" s="214">
        <v>0</v>
      </c>
    </row>
    <row r="4837" spans="2:5">
      <c r="B4837" s="218" t="s">
        <v>2581</v>
      </c>
      <c r="C4837" s="214">
        <v>17837386</v>
      </c>
      <c r="D4837" s="214">
        <v>2</v>
      </c>
      <c r="E4837" s="214">
        <v>0</v>
      </c>
    </row>
    <row r="4838" spans="2:5">
      <c r="B4838" s="217" t="s">
        <v>2834</v>
      </c>
      <c r="C4838" s="214">
        <v>10740698</v>
      </c>
      <c r="D4838" s="214">
        <v>2</v>
      </c>
      <c r="E4838" s="214">
        <v>0</v>
      </c>
    </row>
    <row r="4839" spans="2:5">
      <c r="B4839" s="218" t="s">
        <v>2835</v>
      </c>
      <c r="C4839" s="214">
        <v>10740698</v>
      </c>
      <c r="D4839" s="214">
        <v>2</v>
      </c>
      <c r="E4839" s="214">
        <v>0</v>
      </c>
    </row>
    <row r="4840" spans="2:5">
      <c r="B4840" s="217" t="s">
        <v>4120</v>
      </c>
      <c r="C4840" s="214">
        <v>11035275</v>
      </c>
      <c r="D4840" s="214">
        <v>0.56000000000000005</v>
      </c>
      <c r="E4840" s="214">
        <v>0</v>
      </c>
    </row>
    <row r="4841" spans="2:5">
      <c r="B4841" s="218" t="s">
        <v>1174</v>
      </c>
      <c r="C4841" s="214">
        <v>11035275</v>
      </c>
      <c r="D4841" s="214">
        <v>0.56000000000000005</v>
      </c>
      <c r="E4841" s="214">
        <v>0</v>
      </c>
    </row>
    <row r="4842" spans="2:5">
      <c r="B4842" s="217" t="s">
        <v>348</v>
      </c>
      <c r="C4842" s="214">
        <v>8038270</v>
      </c>
      <c r="D4842" s="214">
        <v>36360059.850000001</v>
      </c>
      <c r="E4842" s="214">
        <v>16252825.449999999</v>
      </c>
    </row>
    <row r="4843" spans="2:5">
      <c r="B4843" s="218" t="s">
        <v>683</v>
      </c>
      <c r="C4843" s="214">
        <v>8038270</v>
      </c>
      <c r="D4843" s="214">
        <v>36360059.850000001</v>
      </c>
      <c r="E4843" s="214">
        <v>16252825.449999999</v>
      </c>
    </row>
    <row r="4844" spans="2:5">
      <c r="B4844" s="217" t="s">
        <v>1175</v>
      </c>
      <c r="C4844" s="214">
        <v>4595200</v>
      </c>
      <c r="D4844" s="214">
        <v>1.93</v>
      </c>
      <c r="E4844" s="214">
        <v>0</v>
      </c>
    </row>
    <row r="4845" spans="2:5">
      <c r="B4845" s="218" t="s">
        <v>1176</v>
      </c>
      <c r="C4845" s="214">
        <v>4595200</v>
      </c>
      <c r="D4845" s="214">
        <v>1.93</v>
      </c>
      <c r="E4845" s="214">
        <v>0</v>
      </c>
    </row>
    <row r="4846" spans="2:5">
      <c r="B4846" s="217" t="s">
        <v>4119</v>
      </c>
      <c r="C4846" s="214">
        <v>12313456</v>
      </c>
      <c r="D4846" s="214">
        <v>1.42</v>
      </c>
      <c r="E4846" s="214">
        <v>0</v>
      </c>
    </row>
    <row r="4847" spans="2:5">
      <c r="B4847" s="218" t="s">
        <v>1177</v>
      </c>
      <c r="C4847" s="214">
        <v>12313456</v>
      </c>
      <c r="D4847" s="214">
        <v>1.42</v>
      </c>
      <c r="E4847" s="214">
        <v>0</v>
      </c>
    </row>
    <row r="4848" spans="2:5">
      <c r="B4848" s="217" t="s">
        <v>349</v>
      </c>
      <c r="C4848" s="214">
        <v>14208763</v>
      </c>
      <c r="D4848" s="214">
        <v>14208763</v>
      </c>
      <c r="E4848" s="214">
        <v>0</v>
      </c>
    </row>
    <row r="4849" spans="2:5">
      <c r="B4849" s="218" t="s">
        <v>684</v>
      </c>
      <c r="C4849" s="214">
        <v>14208763</v>
      </c>
      <c r="D4849" s="214">
        <v>14208763</v>
      </c>
      <c r="E4849" s="214">
        <v>0</v>
      </c>
    </row>
    <row r="4850" spans="2:5">
      <c r="B4850" s="217" t="s">
        <v>4099</v>
      </c>
      <c r="C4850" s="214">
        <v>11951551</v>
      </c>
      <c r="D4850" s="214">
        <v>11951551</v>
      </c>
      <c r="E4850" s="214">
        <v>2212500</v>
      </c>
    </row>
    <row r="4851" spans="2:5">
      <c r="B4851" s="218" t="s">
        <v>685</v>
      </c>
      <c r="C4851" s="214">
        <v>11951551</v>
      </c>
      <c r="D4851" s="214">
        <v>11951551</v>
      </c>
      <c r="E4851" s="214">
        <v>2212500</v>
      </c>
    </row>
    <row r="4852" spans="2:5">
      <c r="B4852" s="217" t="s">
        <v>2690</v>
      </c>
      <c r="C4852" s="214">
        <v>7102971</v>
      </c>
      <c r="D4852" s="214">
        <v>24712829.260000002</v>
      </c>
      <c r="E4852" s="214">
        <v>24712828.690000001</v>
      </c>
    </row>
    <row r="4853" spans="2:5">
      <c r="B4853" s="218" t="s">
        <v>999</v>
      </c>
      <c r="C4853" s="214">
        <v>7102971</v>
      </c>
      <c r="D4853" s="214">
        <v>24712829.260000002</v>
      </c>
      <c r="E4853" s="214">
        <v>24712828.690000001</v>
      </c>
    </row>
    <row r="4854" spans="2:5">
      <c r="B4854" s="217" t="s">
        <v>350</v>
      </c>
      <c r="C4854" s="214">
        <v>54508365</v>
      </c>
      <c r="D4854" s="214">
        <v>59979491.170000002</v>
      </c>
      <c r="E4854" s="214">
        <v>31068875.010000002</v>
      </c>
    </row>
    <row r="4855" spans="2:5">
      <c r="B4855" s="218" t="s">
        <v>686</v>
      </c>
      <c r="C4855" s="214">
        <v>54508365</v>
      </c>
      <c r="D4855" s="214">
        <v>59979491.170000002</v>
      </c>
      <c r="E4855" s="214">
        <v>31068875.010000002</v>
      </c>
    </row>
    <row r="4856" spans="2:5">
      <c r="B4856" s="217" t="s">
        <v>2800</v>
      </c>
      <c r="C4856" s="214">
        <v>17078119</v>
      </c>
      <c r="D4856" s="214">
        <v>1</v>
      </c>
      <c r="E4856" s="214">
        <v>0</v>
      </c>
    </row>
    <row r="4857" spans="2:5">
      <c r="B4857" s="218" t="s">
        <v>2584</v>
      </c>
      <c r="C4857" s="214">
        <v>17078119</v>
      </c>
      <c r="D4857" s="214">
        <v>1</v>
      </c>
      <c r="E4857" s="214">
        <v>0</v>
      </c>
    </row>
    <row r="4858" spans="2:5">
      <c r="B4858" s="217" t="s">
        <v>351</v>
      </c>
      <c r="C4858" s="214">
        <v>37399895</v>
      </c>
      <c r="D4858" s="214">
        <v>44492141.350000001</v>
      </c>
      <c r="E4858" s="214">
        <v>0</v>
      </c>
    </row>
    <row r="4859" spans="2:5">
      <c r="B4859" s="218" t="s">
        <v>687</v>
      </c>
      <c r="C4859" s="214">
        <v>37399895</v>
      </c>
      <c r="D4859" s="214">
        <v>44492141.350000001</v>
      </c>
      <c r="E4859" s="214">
        <v>0</v>
      </c>
    </row>
    <row r="4860" spans="2:5">
      <c r="B4860" s="217" t="s">
        <v>4100</v>
      </c>
      <c r="C4860" s="214">
        <v>29578279</v>
      </c>
      <c r="D4860" s="214">
        <v>3</v>
      </c>
      <c r="E4860" s="214">
        <v>0</v>
      </c>
    </row>
    <row r="4861" spans="2:5">
      <c r="B4861" s="218" t="s">
        <v>2581</v>
      </c>
      <c r="C4861" s="214">
        <v>29578279</v>
      </c>
      <c r="D4861" s="214">
        <v>3</v>
      </c>
      <c r="E4861" s="214">
        <v>0</v>
      </c>
    </row>
    <row r="4862" spans="2:5">
      <c r="B4862" s="217" t="s">
        <v>352</v>
      </c>
      <c r="C4862" s="214">
        <v>11859548</v>
      </c>
      <c r="D4862" s="214">
        <v>11859548</v>
      </c>
      <c r="E4862" s="214">
        <v>4605680.74</v>
      </c>
    </row>
    <row r="4863" spans="2:5">
      <c r="B4863" s="218" t="s">
        <v>688</v>
      </c>
      <c r="C4863" s="214">
        <v>11859548</v>
      </c>
      <c r="D4863" s="214">
        <v>11859548</v>
      </c>
      <c r="E4863" s="214">
        <v>4605680.74</v>
      </c>
    </row>
    <row r="4864" spans="2:5">
      <c r="B4864" s="217" t="s">
        <v>2582</v>
      </c>
      <c r="C4864" s="214">
        <v>67561129</v>
      </c>
      <c r="D4864" s="214">
        <v>53741665.390000001</v>
      </c>
      <c r="E4864" s="214">
        <v>40000000</v>
      </c>
    </row>
    <row r="4865" spans="2:5">
      <c r="B4865" s="218" t="s">
        <v>2583</v>
      </c>
      <c r="C4865" s="214">
        <v>62629959</v>
      </c>
      <c r="D4865" s="214">
        <v>53741663.390000001</v>
      </c>
      <c r="E4865" s="214">
        <v>40000000</v>
      </c>
    </row>
    <row r="4866" spans="2:5">
      <c r="B4866" s="218" t="s">
        <v>2836</v>
      </c>
      <c r="C4866" s="214">
        <v>4931170</v>
      </c>
      <c r="D4866" s="214">
        <v>2</v>
      </c>
      <c r="E4866" s="214">
        <v>0</v>
      </c>
    </row>
    <row r="4867" spans="2:5">
      <c r="B4867" s="217" t="s">
        <v>2751</v>
      </c>
      <c r="C4867" s="214">
        <v>60671173</v>
      </c>
      <c r="D4867" s="214">
        <v>56792141</v>
      </c>
      <c r="E4867" s="214">
        <v>47741465.590000004</v>
      </c>
    </row>
    <row r="4868" spans="2:5">
      <c r="B4868" s="218" t="s">
        <v>2752</v>
      </c>
      <c r="C4868" s="214">
        <v>60671173</v>
      </c>
      <c r="D4868" s="214">
        <v>56792141</v>
      </c>
      <c r="E4868" s="214">
        <v>47741465.590000004</v>
      </c>
    </row>
    <row r="4869" spans="2:5">
      <c r="B4869" s="217" t="s">
        <v>1839</v>
      </c>
      <c r="C4869" s="214">
        <v>12486882</v>
      </c>
      <c r="D4869" s="214">
        <v>6291882</v>
      </c>
      <c r="E4869" s="214">
        <v>0</v>
      </c>
    </row>
    <row r="4870" spans="2:5">
      <c r="B4870" s="218" t="s">
        <v>1840</v>
      </c>
      <c r="C4870" s="214">
        <v>12486882</v>
      </c>
      <c r="D4870" s="214">
        <v>6291882</v>
      </c>
      <c r="E4870" s="214">
        <v>0</v>
      </c>
    </row>
    <row r="4871" spans="2:5">
      <c r="B4871" s="217" t="s">
        <v>4118</v>
      </c>
      <c r="C4871" s="214">
        <v>3043403</v>
      </c>
      <c r="D4871" s="214">
        <v>2856054</v>
      </c>
      <c r="E4871" s="214">
        <v>0</v>
      </c>
    </row>
    <row r="4872" spans="2:5">
      <c r="B4872" s="218" t="s">
        <v>2837</v>
      </c>
      <c r="C4872" s="214">
        <v>3043403</v>
      </c>
      <c r="D4872" s="214">
        <v>2856054</v>
      </c>
      <c r="E4872" s="214">
        <v>0</v>
      </c>
    </row>
    <row r="4873" spans="2:5">
      <c r="B4873" s="217" t="s">
        <v>1841</v>
      </c>
      <c r="C4873" s="214">
        <v>11208701</v>
      </c>
      <c r="D4873" s="214">
        <v>6345551.0300000003</v>
      </c>
      <c r="E4873" s="214">
        <v>5575450.1900000004</v>
      </c>
    </row>
    <row r="4874" spans="2:5">
      <c r="B4874" s="218" t="s">
        <v>1842</v>
      </c>
      <c r="C4874" s="214">
        <v>11208701</v>
      </c>
      <c r="D4874" s="214">
        <v>6345551.0300000003</v>
      </c>
      <c r="E4874" s="214">
        <v>5575450.1900000004</v>
      </c>
    </row>
    <row r="4875" spans="2:5">
      <c r="B4875" s="217" t="s">
        <v>1843</v>
      </c>
      <c r="C4875" s="214">
        <v>11208701</v>
      </c>
      <c r="D4875" s="214">
        <v>6345551.0300000003</v>
      </c>
      <c r="E4875" s="214">
        <v>5575450.1900000004</v>
      </c>
    </row>
    <row r="4876" spans="2:5">
      <c r="B4876" s="218" t="s">
        <v>1844</v>
      </c>
      <c r="C4876" s="214">
        <v>11208701</v>
      </c>
      <c r="D4876" s="214">
        <v>6345551.0300000003</v>
      </c>
      <c r="E4876" s="214">
        <v>5575450.1900000004</v>
      </c>
    </row>
    <row r="4877" spans="2:5">
      <c r="B4877" s="217" t="s">
        <v>2691</v>
      </c>
      <c r="C4877" s="214">
        <v>11208701</v>
      </c>
      <c r="D4877" s="214">
        <v>6345511.0300000003</v>
      </c>
      <c r="E4877" s="214">
        <v>5575415.7599999998</v>
      </c>
    </row>
    <row r="4878" spans="2:5">
      <c r="B4878" s="218" t="s">
        <v>1845</v>
      </c>
      <c r="C4878" s="214">
        <v>11208701</v>
      </c>
      <c r="D4878" s="214">
        <v>6345511.0300000003</v>
      </c>
      <c r="E4878" s="214">
        <v>5575415.7599999998</v>
      </c>
    </row>
    <row r="4879" spans="2:5">
      <c r="B4879" s="217" t="s">
        <v>1846</v>
      </c>
      <c r="C4879" s="214">
        <v>6731551</v>
      </c>
      <c r="D4879" s="214">
        <v>3749440.43</v>
      </c>
      <c r="E4879" s="214">
        <v>3318607.81</v>
      </c>
    </row>
    <row r="4880" spans="2:5">
      <c r="B4880" s="218" t="s">
        <v>1847</v>
      </c>
      <c r="C4880" s="214">
        <v>6731551</v>
      </c>
      <c r="D4880" s="214">
        <v>3749440.43</v>
      </c>
      <c r="E4880" s="214">
        <v>3318607.81</v>
      </c>
    </row>
    <row r="4881" spans="2:5">
      <c r="B4881" s="217" t="s">
        <v>1848</v>
      </c>
      <c r="C4881" s="214">
        <v>4768626</v>
      </c>
      <c r="D4881" s="214">
        <v>1088835</v>
      </c>
      <c r="E4881" s="214">
        <v>1088833.44</v>
      </c>
    </row>
    <row r="4882" spans="2:5">
      <c r="B4882" s="218" t="s">
        <v>1849</v>
      </c>
      <c r="C4882" s="214">
        <v>4768626</v>
      </c>
      <c r="D4882" s="214">
        <v>1088835</v>
      </c>
      <c r="E4882" s="214">
        <v>1088833.44</v>
      </c>
    </row>
    <row r="4883" spans="2:5">
      <c r="B4883" s="217" t="s">
        <v>1850</v>
      </c>
      <c r="C4883" s="214">
        <v>4768626</v>
      </c>
      <c r="D4883" s="214">
        <v>1088835</v>
      </c>
      <c r="E4883" s="214">
        <v>1088833.45</v>
      </c>
    </row>
    <row r="4884" spans="2:5">
      <c r="B4884" s="218" t="s">
        <v>1851</v>
      </c>
      <c r="C4884" s="214">
        <v>4768626</v>
      </c>
      <c r="D4884" s="214">
        <v>1088835</v>
      </c>
      <c r="E4884" s="214">
        <v>1088833.45</v>
      </c>
    </row>
    <row r="4885" spans="2:5">
      <c r="B4885" s="217" t="s">
        <v>4117</v>
      </c>
      <c r="C4885" s="214">
        <v>11208701</v>
      </c>
      <c r="D4885" s="214">
        <v>9672812.6300000008</v>
      </c>
      <c r="E4885" s="214">
        <v>2506068</v>
      </c>
    </row>
    <row r="4886" spans="2:5">
      <c r="B4886" s="218" t="s">
        <v>1852</v>
      </c>
      <c r="C4886" s="214">
        <v>11208701</v>
      </c>
      <c r="D4886" s="214">
        <v>9672812.6300000008</v>
      </c>
      <c r="E4886" s="214">
        <v>2506068</v>
      </c>
    </row>
    <row r="4887" spans="2:5">
      <c r="B4887" s="217" t="s">
        <v>353</v>
      </c>
      <c r="C4887" s="214">
        <v>2763625</v>
      </c>
      <c r="D4887" s="214">
        <v>95494366.609999999</v>
      </c>
      <c r="E4887" s="214">
        <v>75064906.260000005</v>
      </c>
    </row>
    <row r="4888" spans="2:5">
      <c r="B4888" s="218" t="s">
        <v>689</v>
      </c>
      <c r="C4888" s="214">
        <v>2763625</v>
      </c>
      <c r="D4888" s="214">
        <v>95494366.609999999</v>
      </c>
      <c r="E4888" s="214">
        <v>75064906.260000005</v>
      </c>
    </row>
    <row r="4889" spans="2:5">
      <c r="B4889" s="217" t="s">
        <v>1853</v>
      </c>
      <c r="C4889" s="214">
        <v>11208701</v>
      </c>
      <c r="D4889" s="214">
        <v>2506069</v>
      </c>
      <c r="E4889" s="214">
        <v>2506067.9900000002</v>
      </c>
    </row>
    <row r="4890" spans="2:5">
      <c r="B4890" s="218" t="s">
        <v>1854</v>
      </c>
      <c r="C4890" s="214">
        <v>11208701</v>
      </c>
      <c r="D4890" s="214">
        <v>2506069</v>
      </c>
      <c r="E4890" s="214">
        <v>2506067.9900000002</v>
      </c>
    </row>
    <row r="4891" spans="2:5">
      <c r="B4891" s="217" t="s">
        <v>1855</v>
      </c>
      <c r="C4891" s="214">
        <v>6731551</v>
      </c>
      <c r="D4891" s="214">
        <v>1519416</v>
      </c>
      <c r="E4891" s="214">
        <v>1519414.04</v>
      </c>
    </row>
    <row r="4892" spans="2:5">
      <c r="B4892" s="218" t="s">
        <v>1856</v>
      </c>
      <c r="C4892" s="214">
        <v>6731551</v>
      </c>
      <c r="D4892" s="214">
        <v>1519416</v>
      </c>
      <c r="E4892" s="214">
        <v>1519414.04</v>
      </c>
    </row>
    <row r="4893" spans="2:5">
      <c r="B4893" s="217" t="s">
        <v>4116</v>
      </c>
      <c r="C4893" s="214">
        <v>6731551</v>
      </c>
      <c r="D4893" s="214">
        <v>1519416</v>
      </c>
      <c r="E4893" s="214">
        <v>1519414.04</v>
      </c>
    </row>
    <row r="4894" spans="2:5">
      <c r="B4894" s="218" t="s">
        <v>1857</v>
      </c>
      <c r="C4894" s="214">
        <v>6731551</v>
      </c>
      <c r="D4894" s="214">
        <v>1519416</v>
      </c>
      <c r="E4894" s="214">
        <v>1519414.04</v>
      </c>
    </row>
    <row r="4895" spans="2:5">
      <c r="B4895" s="217" t="s">
        <v>1000</v>
      </c>
      <c r="C4895" s="214">
        <v>9944159</v>
      </c>
      <c r="D4895" s="214">
        <v>33797176.43</v>
      </c>
      <c r="E4895" s="214">
        <v>33797175.43</v>
      </c>
    </row>
    <row r="4896" spans="2:5">
      <c r="B4896" s="218" t="s">
        <v>1001</v>
      </c>
      <c r="C4896" s="214">
        <v>9944159</v>
      </c>
      <c r="D4896" s="214">
        <v>33797176.43</v>
      </c>
      <c r="E4896" s="214">
        <v>33797175.43</v>
      </c>
    </row>
    <row r="4897" spans="2:5">
      <c r="B4897" s="217" t="s">
        <v>2692</v>
      </c>
      <c r="C4897" s="214">
        <v>12486882</v>
      </c>
      <c r="D4897" s="214">
        <v>2884429</v>
      </c>
      <c r="E4897" s="214">
        <v>2884427.29</v>
      </c>
    </row>
    <row r="4898" spans="2:5">
      <c r="B4898" s="218" t="s">
        <v>1858</v>
      </c>
      <c r="C4898" s="214">
        <v>12486882</v>
      </c>
      <c r="D4898" s="214">
        <v>2884429</v>
      </c>
      <c r="E4898" s="214">
        <v>2884427.29</v>
      </c>
    </row>
    <row r="4899" spans="2:5">
      <c r="B4899" s="217" t="s">
        <v>1859</v>
      </c>
      <c r="C4899" s="214">
        <v>11208701</v>
      </c>
      <c r="D4899" s="214">
        <v>2437448.94</v>
      </c>
      <c r="E4899" s="214">
        <v>2437448.94</v>
      </c>
    </row>
    <row r="4900" spans="2:5">
      <c r="B4900" s="218" t="s">
        <v>1860</v>
      </c>
      <c r="C4900" s="214">
        <v>11208701</v>
      </c>
      <c r="D4900" s="214">
        <v>2437448.94</v>
      </c>
      <c r="E4900" s="214">
        <v>2437448.94</v>
      </c>
    </row>
    <row r="4901" spans="2:5">
      <c r="B4901" s="217" t="s">
        <v>1861</v>
      </c>
      <c r="C4901" s="214">
        <v>6731551</v>
      </c>
      <c r="D4901" s="214">
        <v>0</v>
      </c>
      <c r="E4901" s="214">
        <v>0</v>
      </c>
    </row>
    <row r="4902" spans="2:5">
      <c r="B4902" s="218" t="s">
        <v>1862</v>
      </c>
      <c r="C4902" s="214">
        <v>6731551</v>
      </c>
      <c r="D4902" s="214">
        <v>0</v>
      </c>
      <c r="E4902" s="214">
        <v>0</v>
      </c>
    </row>
    <row r="4903" spans="2:5">
      <c r="B4903" s="217" t="s">
        <v>4115</v>
      </c>
      <c r="C4903" s="214">
        <v>3754097</v>
      </c>
      <c r="D4903" s="214">
        <v>3524141</v>
      </c>
      <c r="E4903" s="214">
        <v>0</v>
      </c>
    </row>
    <row r="4904" spans="2:5">
      <c r="B4904" s="218" t="s">
        <v>2838</v>
      </c>
      <c r="C4904" s="214">
        <v>3754097</v>
      </c>
      <c r="D4904" s="214">
        <v>3524141</v>
      </c>
      <c r="E4904" s="214">
        <v>0</v>
      </c>
    </row>
    <row r="4905" spans="2:5">
      <c r="B4905" s="217" t="s">
        <v>1863</v>
      </c>
      <c r="C4905" s="214">
        <v>6731551</v>
      </c>
      <c r="D4905" s="214">
        <v>1</v>
      </c>
      <c r="E4905" s="214">
        <v>0</v>
      </c>
    </row>
    <row r="4906" spans="2:5">
      <c r="B4906" s="218" t="s">
        <v>1864</v>
      </c>
      <c r="C4906" s="214">
        <v>6731551</v>
      </c>
      <c r="D4906" s="214">
        <v>1</v>
      </c>
      <c r="E4906" s="214">
        <v>0</v>
      </c>
    </row>
    <row r="4907" spans="2:5">
      <c r="B4907" s="217" t="s">
        <v>4114</v>
      </c>
      <c r="C4907" s="214">
        <v>6731551</v>
      </c>
      <c r="D4907" s="214">
        <v>1</v>
      </c>
      <c r="E4907" s="214">
        <v>0</v>
      </c>
    </row>
    <row r="4908" spans="2:5">
      <c r="B4908" s="218" t="s">
        <v>1865</v>
      </c>
      <c r="C4908" s="214">
        <v>6731551</v>
      </c>
      <c r="D4908" s="214">
        <v>1</v>
      </c>
      <c r="E4908" s="214">
        <v>0</v>
      </c>
    </row>
    <row r="4909" spans="2:5">
      <c r="B4909" s="217" t="s">
        <v>1002</v>
      </c>
      <c r="C4909" s="214">
        <v>17047130</v>
      </c>
      <c r="D4909" s="214">
        <v>17047130</v>
      </c>
      <c r="E4909" s="214">
        <v>0</v>
      </c>
    </row>
    <row r="4910" spans="2:5">
      <c r="B4910" s="218" t="s">
        <v>1003</v>
      </c>
      <c r="C4910" s="214">
        <v>17047130</v>
      </c>
      <c r="D4910" s="214">
        <v>17047130</v>
      </c>
      <c r="E4910" s="214">
        <v>0</v>
      </c>
    </row>
    <row r="4911" spans="2:5">
      <c r="B4911" s="217" t="s">
        <v>1866</v>
      </c>
      <c r="C4911" s="214">
        <v>21746580</v>
      </c>
      <c r="D4911" s="214">
        <v>1</v>
      </c>
      <c r="E4911" s="214">
        <v>0</v>
      </c>
    </row>
    <row r="4912" spans="2:5">
      <c r="B4912" s="218" t="s">
        <v>1867</v>
      </c>
      <c r="C4912" s="214">
        <v>21746580</v>
      </c>
      <c r="D4912" s="214">
        <v>1</v>
      </c>
      <c r="E4912" s="214">
        <v>0</v>
      </c>
    </row>
    <row r="4913" spans="2:5">
      <c r="B4913" s="217" t="s">
        <v>4113</v>
      </c>
      <c r="C4913" s="214">
        <v>25327139</v>
      </c>
      <c r="D4913" s="214">
        <v>15949418</v>
      </c>
      <c r="E4913" s="214">
        <v>0</v>
      </c>
    </row>
    <row r="4914" spans="2:5">
      <c r="B4914" s="218" t="s">
        <v>2584</v>
      </c>
      <c r="C4914" s="214">
        <v>25327139</v>
      </c>
      <c r="D4914" s="214">
        <v>15949418</v>
      </c>
      <c r="E4914" s="214">
        <v>0</v>
      </c>
    </row>
    <row r="4915" spans="2:5">
      <c r="B4915" s="217" t="s">
        <v>1868</v>
      </c>
      <c r="C4915" s="214">
        <v>11208701</v>
      </c>
      <c r="D4915" s="214">
        <v>2413074</v>
      </c>
      <c r="E4915" s="214">
        <v>2413072.25</v>
      </c>
    </row>
    <row r="4916" spans="2:5">
      <c r="B4916" s="218" t="s">
        <v>1869</v>
      </c>
      <c r="C4916" s="214">
        <v>11208701</v>
      </c>
      <c r="D4916" s="214">
        <v>2413074</v>
      </c>
      <c r="E4916" s="214">
        <v>2413072.25</v>
      </c>
    </row>
    <row r="4917" spans="2:5">
      <c r="B4917" s="217" t="s">
        <v>4112</v>
      </c>
      <c r="C4917" s="214">
        <v>73882266</v>
      </c>
      <c r="D4917" s="214">
        <v>54394897</v>
      </c>
      <c r="E4917" s="214">
        <v>0</v>
      </c>
    </row>
    <row r="4918" spans="2:5">
      <c r="B4918" s="218" t="s">
        <v>2581</v>
      </c>
      <c r="C4918" s="214">
        <v>73882266</v>
      </c>
      <c r="D4918" s="214">
        <v>54394897</v>
      </c>
      <c r="E4918" s="214">
        <v>0</v>
      </c>
    </row>
    <row r="4919" spans="2:5">
      <c r="B4919" s="217" t="s">
        <v>1870</v>
      </c>
      <c r="C4919" s="214">
        <v>6731551</v>
      </c>
      <c r="D4919" s="214">
        <v>1559025</v>
      </c>
      <c r="E4919" s="214">
        <v>1559023.52</v>
      </c>
    </row>
    <row r="4920" spans="2:5">
      <c r="B4920" s="218" t="s">
        <v>1871</v>
      </c>
      <c r="C4920" s="214">
        <v>6731551</v>
      </c>
      <c r="D4920" s="214">
        <v>1559025</v>
      </c>
      <c r="E4920" s="214">
        <v>1559023.52</v>
      </c>
    </row>
    <row r="4921" spans="2:5">
      <c r="B4921" s="217" t="s">
        <v>1872</v>
      </c>
      <c r="C4921" s="214">
        <v>6731551</v>
      </c>
      <c r="D4921" s="214">
        <v>1559025</v>
      </c>
      <c r="E4921" s="214">
        <v>1559023.52</v>
      </c>
    </row>
    <row r="4922" spans="2:5">
      <c r="B4922" s="218" t="s">
        <v>1873</v>
      </c>
      <c r="C4922" s="214">
        <v>6731551</v>
      </c>
      <c r="D4922" s="214">
        <v>1559025</v>
      </c>
      <c r="E4922" s="214">
        <v>1559023.52</v>
      </c>
    </row>
    <row r="4923" spans="2:5">
      <c r="B4923" s="217" t="s">
        <v>4111</v>
      </c>
      <c r="C4923" s="214">
        <v>6731551</v>
      </c>
      <c r="D4923" s="214">
        <v>1559025</v>
      </c>
      <c r="E4923" s="214">
        <v>1559023.52</v>
      </c>
    </row>
    <row r="4924" spans="2:5">
      <c r="B4924" s="218" t="s">
        <v>1874</v>
      </c>
      <c r="C4924" s="214">
        <v>6731551</v>
      </c>
      <c r="D4924" s="214">
        <v>1559025</v>
      </c>
      <c r="E4924" s="214">
        <v>1559023.52</v>
      </c>
    </row>
    <row r="4925" spans="2:5">
      <c r="B4925" s="217" t="s">
        <v>1004</v>
      </c>
      <c r="C4925" s="214">
        <v>42879899</v>
      </c>
      <c r="D4925" s="214">
        <v>50000002</v>
      </c>
      <c r="E4925" s="214">
        <v>0</v>
      </c>
    </row>
    <row r="4926" spans="2:5">
      <c r="B4926" s="218" t="s">
        <v>1005</v>
      </c>
      <c r="C4926" s="214">
        <v>34241206</v>
      </c>
      <c r="D4926" s="214">
        <v>50000001</v>
      </c>
      <c r="E4926" s="214">
        <v>0</v>
      </c>
    </row>
    <row r="4927" spans="2:5">
      <c r="B4927" s="218" t="s">
        <v>2839</v>
      </c>
      <c r="C4927" s="214">
        <v>8638693</v>
      </c>
      <c r="D4927" s="214">
        <v>1</v>
      </c>
      <c r="E4927" s="214">
        <v>0</v>
      </c>
    </row>
    <row r="4928" spans="2:5">
      <c r="B4928" s="217" t="s">
        <v>354</v>
      </c>
      <c r="C4928" s="214">
        <v>17520178</v>
      </c>
      <c r="D4928" s="214">
        <v>11332763.02</v>
      </c>
      <c r="E4928" s="214">
        <v>5995681.2199999997</v>
      </c>
    </row>
    <row r="4929" spans="2:5">
      <c r="B4929" s="218" t="s">
        <v>690</v>
      </c>
      <c r="C4929" s="214">
        <v>17520178</v>
      </c>
      <c r="D4929" s="214">
        <v>11332763.02</v>
      </c>
      <c r="E4929" s="214">
        <v>5995681.2199999997</v>
      </c>
    </row>
    <row r="4930" spans="2:5">
      <c r="B4930" s="217" t="s">
        <v>4110</v>
      </c>
      <c r="C4930" s="214">
        <v>4768626</v>
      </c>
      <c r="D4930" s="214">
        <v>1072942</v>
      </c>
      <c r="E4930" s="214">
        <v>1072940.79</v>
      </c>
    </row>
    <row r="4931" spans="2:5">
      <c r="B4931" s="218" t="s">
        <v>1875</v>
      </c>
      <c r="C4931" s="214">
        <v>4768626</v>
      </c>
      <c r="D4931" s="214">
        <v>1072942</v>
      </c>
      <c r="E4931" s="214">
        <v>1072940.79</v>
      </c>
    </row>
    <row r="4932" spans="2:5">
      <c r="B4932" s="217" t="s">
        <v>4109</v>
      </c>
      <c r="C4932" s="214">
        <v>13364163</v>
      </c>
      <c r="D4932" s="214">
        <v>2</v>
      </c>
      <c r="E4932" s="214">
        <v>0</v>
      </c>
    </row>
    <row r="4933" spans="2:5">
      <c r="B4933" s="218" t="s">
        <v>2840</v>
      </c>
      <c r="C4933" s="214">
        <v>13364163</v>
      </c>
      <c r="D4933" s="214">
        <v>2</v>
      </c>
      <c r="E4933" s="214">
        <v>0</v>
      </c>
    </row>
    <row r="4934" spans="2:5">
      <c r="B4934" s="217" t="s">
        <v>1876</v>
      </c>
      <c r="C4934" s="214">
        <v>6731551</v>
      </c>
      <c r="D4934" s="214">
        <v>1514600</v>
      </c>
      <c r="E4934" s="214">
        <v>1514598.83</v>
      </c>
    </row>
    <row r="4935" spans="2:5">
      <c r="B4935" s="218" t="s">
        <v>1877</v>
      </c>
      <c r="C4935" s="214">
        <v>6731551</v>
      </c>
      <c r="D4935" s="214">
        <v>1514600</v>
      </c>
      <c r="E4935" s="214">
        <v>1514598.83</v>
      </c>
    </row>
    <row r="4936" spans="2:5">
      <c r="B4936" s="217" t="s">
        <v>1878</v>
      </c>
      <c r="C4936" s="214">
        <v>6731551</v>
      </c>
      <c r="D4936" s="214">
        <v>1514600</v>
      </c>
      <c r="E4936" s="214">
        <v>1514598.83</v>
      </c>
    </row>
    <row r="4937" spans="2:5">
      <c r="B4937" s="218" t="s">
        <v>1879</v>
      </c>
      <c r="C4937" s="214">
        <v>6731551</v>
      </c>
      <c r="D4937" s="214">
        <v>1514600</v>
      </c>
      <c r="E4937" s="214">
        <v>1514598.83</v>
      </c>
    </row>
    <row r="4938" spans="2:5">
      <c r="B4938" s="217" t="s">
        <v>1880</v>
      </c>
      <c r="C4938" s="214">
        <v>6731551</v>
      </c>
      <c r="D4938" s="214">
        <v>1514600</v>
      </c>
      <c r="E4938" s="214">
        <v>1514598.83</v>
      </c>
    </row>
    <row r="4939" spans="2:5">
      <c r="B4939" s="218" t="s">
        <v>1881</v>
      </c>
      <c r="C4939" s="214">
        <v>6731551</v>
      </c>
      <c r="D4939" s="214">
        <v>1514600</v>
      </c>
      <c r="E4939" s="214">
        <v>1514598.83</v>
      </c>
    </row>
    <row r="4940" spans="2:5">
      <c r="B4940" s="217" t="s">
        <v>1882</v>
      </c>
      <c r="C4940" s="214">
        <v>4768626</v>
      </c>
      <c r="D4940" s="214">
        <v>5414422.9000000004</v>
      </c>
      <c r="E4940" s="214">
        <v>1082884.58</v>
      </c>
    </row>
    <row r="4941" spans="2:5">
      <c r="B4941" s="218" t="s">
        <v>1883</v>
      </c>
      <c r="C4941" s="214">
        <v>4768626</v>
      </c>
      <c r="D4941" s="214">
        <v>5414422.9000000004</v>
      </c>
      <c r="E4941" s="214">
        <v>1082884.58</v>
      </c>
    </row>
    <row r="4942" spans="2:5">
      <c r="B4942" s="217" t="s">
        <v>1884</v>
      </c>
      <c r="C4942" s="214">
        <v>4768626</v>
      </c>
      <c r="D4942" s="214">
        <v>5414422.8799999999</v>
      </c>
      <c r="E4942" s="214">
        <v>1082884.58</v>
      </c>
    </row>
    <row r="4943" spans="2:5">
      <c r="B4943" s="218" t="s">
        <v>1885</v>
      </c>
      <c r="C4943" s="214">
        <v>4768626</v>
      </c>
      <c r="D4943" s="214">
        <v>5414422.8799999999</v>
      </c>
      <c r="E4943" s="214">
        <v>1082884.58</v>
      </c>
    </row>
    <row r="4944" spans="2:5">
      <c r="B4944" s="217" t="s">
        <v>1886</v>
      </c>
      <c r="C4944" s="214">
        <v>4768626</v>
      </c>
      <c r="D4944" s="214">
        <v>5414422.8799999999</v>
      </c>
      <c r="E4944" s="214">
        <v>1082884.58</v>
      </c>
    </row>
    <row r="4945" spans="2:5">
      <c r="B4945" s="218" t="s">
        <v>1887</v>
      </c>
      <c r="C4945" s="214">
        <v>4768626</v>
      </c>
      <c r="D4945" s="214">
        <v>5414422.8799999999</v>
      </c>
      <c r="E4945" s="214">
        <v>1082884.58</v>
      </c>
    </row>
    <row r="4946" spans="2:5">
      <c r="B4946" s="217" t="s">
        <v>2693</v>
      </c>
      <c r="C4946" s="214">
        <v>6731551</v>
      </c>
      <c r="D4946" s="214">
        <v>7460708.6399999997</v>
      </c>
      <c r="E4946" s="214">
        <v>1492141.73</v>
      </c>
    </row>
    <row r="4947" spans="2:5">
      <c r="B4947" s="218" t="s">
        <v>1888</v>
      </c>
      <c r="C4947" s="214">
        <v>6731551</v>
      </c>
      <c r="D4947" s="214">
        <v>7460708.6399999997</v>
      </c>
      <c r="E4947" s="214">
        <v>1492141.73</v>
      </c>
    </row>
    <row r="4948" spans="2:5">
      <c r="B4948" s="217" t="s">
        <v>4108</v>
      </c>
      <c r="C4948" s="214">
        <v>0</v>
      </c>
      <c r="D4948" s="214">
        <v>30336106.729999997</v>
      </c>
      <c r="E4948" s="214">
        <v>15447461.91</v>
      </c>
    </row>
    <row r="4949" spans="2:5">
      <c r="B4949" s="218" t="s">
        <v>3285</v>
      </c>
      <c r="C4949" s="214">
        <v>0</v>
      </c>
      <c r="D4949" s="214">
        <v>30336106.729999997</v>
      </c>
      <c r="E4949" s="214">
        <v>15447461.91</v>
      </c>
    </row>
    <row r="4950" spans="2:5">
      <c r="B4950" s="217" t="s">
        <v>1889</v>
      </c>
      <c r="C4950" s="214">
        <v>4768626</v>
      </c>
      <c r="D4950" s="214">
        <v>5414422.8799999999</v>
      </c>
      <c r="E4950" s="214">
        <v>1082884.56</v>
      </c>
    </row>
    <row r="4951" spans="2:5">
      <c r="B4951" s="218" t="s">
        <v>1890</v>
      </c>
      <c r="C4951" s="214">
        <v>4768626</v>
      </c>
      <c r="D4951" s="214">
        <v>5414422.8799999999</v>
      </c>
      <c r="E4951" s="214">
        <v>1082884.56</v>
      </c>
    </row>
    <row r="4952" spans="2:5">
      <c r="B4952" s="217" t="s">
        <v>1891</v>
      </c>
      <c r="C4952" s="214">
        <v>6731551</v>
      </c>
      <c r="D4952" s="214">
        <v>1612000</v>
      </c>
      <c r="E4952" s="214">
        <v>1611998.8</v>
      </c>
    </row>
    <row r="4953" spans="2:5">
      <c r="B4953" s="218" t="s">
        <v>1892</v>
      </c>
      <c r="C4953" s="214">
        <v>6731551</v>
      </c>
      <c r="D4953" s="214">
        <v>1612000</v>
      </c>
      <c r="E4953" s="214">
        <v>1611998.8</v>
      </c>
    </row>
    <row r="4954" spans="2:5">
      <c r="B4954" s="217" t="s">
        <v>4107</v>
      </c>
      <c r="C4954" s="214">
        <v>11208701</v>
      </c>
      <c r="D4954" s="214">
        <v>2489493</v>
      </c>
      <c r="E4954" s="214">
        <v>2489491.1</v>
      </c>
    </row>
    <row r="4955" spans="2:5">
      <c r="B4955" s="218" t="s">
        <v>1893</v>
      </c>
      <c r="C4955" s="214">
        <v>11208701</v>
      </c>
      <c r="D4955" s="214">
        <v>2489493</v>
      </c>
      <c r="E4955" s="214">
        <v>2489491.1</v>
      </c>
    </row>
    <row r="4956" spans="2:5">
      <c r="B4956" s="217" t="s">
        <v>355</v>
      </c>
      <c r="C4956" s="214">
        <v>196254331</v>
      </c>
      <c r="D4956" s="214">
        <v>202656951.96000001</v>
      </c>
      <c r="E4956" s="214">
        <v>149681073.36000001</v>
      </c>
    </row>
    <row r="4957" spans="2:5">
      <c r="B4957" s="218" t="s">
        <v>691</v>
      </c>
      <c r="C4957" s="214">
        <v>188538682</v>
      </c>
      <c r="D4957" s="214">
        <v>174202080.92000002</v>
      </c>
      <c r="E4957" s="214">
        <v>149681073.36000001</v>
      </c>
    </row>
    <row r="4958" spans="2:5">
      <c r="B4958" s="218" t="s">
        <v>2841</v>
      </c>
      <c r="C4958" s="214">
        <v>7715649</v>
      </c>
      <c r="D4958" s="214">
        <v>28454871.039999999</v>
      </c>
      <c r="E4958" s="214">
        <v>0</v>
      </c>
    </row>
    <row r="4959" spans="2:5">
      <c r="B4959" s="217" t="s">
        <v>1894</v>
      </c>
      <c r="C4959" s="214">
        <v>11208701</v>
      </c>
      <c r="D4959" s="214">
        <v>2489493</v>
      </c>
      <c r="E4959" s="214">
        <v>2489491.1</v>
      </c>
    </row>
    <row r="4960" spans="2:5">
      <c r="B4960" s="218" t="s">
        <v>1895</v>
      </c>
      <c r="C4960" s="214">
        <v>11208701</v>
      </c>
      <c r="D4960" s="214">
        <v>2489493</v>
      </c>
      <c r="E4960" s="214">
        <v>2489491.1</v>
      </c>
    </row>
    <row r="4961" spans="2:5">
      <c r="B4961" s="217" t="s">
        <v>1896</v>
      </c>
      <c r="C4961" s="214">
        <v>11208701</v>
      </c>
      <c r="D4961" s="214">
        <v>2489493</v>
      </c>
      <c r="E4961" s="214">
        <v>2489491.1</v>
      </c>
    </row>
    <row r="4962" spans="2:5">
      <c r="B4962" s="218" t="s">
        <v>1897</v>
      </c>
      <c r="C4962" s="214">
        <v>11208701</v>
      </c>
      <c r="D4962" s="214">
        <v>2489493</v>
      </c>
      <c r="E4962" s="214">
        <v>2489491.1</v>
      </c>
    </row>
    <row r="4963" spans="2:5">
      <c r="B4963" s="217" t="s">
        <v>1898</v>
      </c>
      <c r="C4963" s="214">
        <v>4768626</v>
      </c>
      <c r="D4963" s="214">
        <v>1077478</v>
      </c>
      <c r="E4963" s="214">
        <v>1077476.07</v>
      </c>
    </row>
    <row r="4964" spans="2:5">
      <c r="B4964" s="218" t="s">
        <v>1899</v>
      </c>
      <c r="C4964" s="214">
        <v>4768626</v>
      </c>
      <c r="D4964" s="214">
        <v>1077478</v>
      </c>
      <c r="E4964" s="214">
        <v>1077476.07</v>
      </c>
    </row>
    <row r="4965" spans="2:5">
      <c r="B4965" s="217" t="s">
        <v>4106</v>
      </c>
      <c r="C4965" s="214">
        <v>8234119</v>
      </c>
      <c r="D4965" s="214">
        <v>7729764</v>
      </c>
      <c r="E4965" s="214">
        <v>0</v>
      </c>
    </row>
    <row r="4966" spans="2:5">
      <c r="B4966" s="218" t="s">
        <v>2842</v>
      </c>
      <c r="C4966" s="214">
        <v>8234119</v>
      </c>
      <c r="D4966" s="214">
        <v>7729764</v>
      </c>
      <c r="E4966" s="214">
        <v>0</v>
      </c>
    </row>
    <row r="4967" spans="2:5">
      <c r="B4967" s="217" t="s">
        <v>1900</v>
      </c>
      <c r="C4967" s="214">
        <v>4768626</v>
      </c>
      <c r="D4967" s="214">
        <v>1077478</v>
      </c>
      <c r="E4967" s="214">
        <v>1077476.07</v>
      </c>
    </row>
    <row r="4968" spans="2:5">
      <c r="B4968" s="218" t="s">
        <v>1901</v>
      </c>
      <c r="C4968" s="214">
        <v>4768626</v>
      </c>
      <c r="D4968" s="214">
        <v>1077478</v>
      </c>
      <c r="E4968" s="214">
        <v>1077476.07</v>
      </c>
    </row>
    <row r="4969" spans="2:5">
      <c r="B4969" s="217" t="s">
        <v>1902</v>
      </c>
      <c r="C4969" s="214">
        <v>4768626</v>
      </c>
      <c r="D4969" s="214">
        <v>1077478</v>
      </c>
      <c r="E4969" s="214">
        <v>1077476.07</v>
      </c>
    </row>
    <row r="4970" spans="2:5">
      <c r="B4970" s="218" t="s">
        <v>1903</v>
      </c>
      <c r="C4970" s="214">
        <v>4768626</v>
      </c>
      <c r="D4970" s="214">
        <v>1077478</v>
      </c>
      <c r="E4970" s="214">
        <v>1077476.07</v>
      </c>
    </row>
    <row r="4971" spans="2:5">
      <c r="B4971" s="217" t="s">
        <v>356</v>
      </c>
      <c r="C4971" s="214">
        <v>1065535947</v>
      </c>
      <c r="D4971" s="214">
        <v>1516408628.3099999</v>
      </c>
      <c r="E4971" s="214">
        <v>961470039.43999994</v>
      </c>
    </row>
    <row r="4972" spans="2:5">
      <c r="B4972" s="218" t="s">
        <v>692</v>
      </c>
      <c r="C4972" s="214">
        <v>1065535947</v>
      </c>
      <c r="D4972" s="214">
        <v>1516408628.3099999</v>
      </c>
      <c r="E4972" s="214">
        <v>961470039.43999994</v>
      </c>
    </row>
    <row r="4973" spans="2:5">
      <c r="B4973" s="217" t="s">
        <v>2843</v>
      </c>
      <c r="C4973" s="214">
        <v>4922731</v>
      </c>
      <c r="D4973" s="214">
        <v>48803002</v>
      </c>
      <c r="E4973" s="214">
        <v>48802038.990000002</v>
      </c>
    </row>
    <row r="4974" spans="2:5">
      <c r="B4974" s="218" t="s">
        <v>2844</v>
      </c>
      <c r="C4974" s="214">
        <v>4922731</v>
      </c>
      <c r="D4974" s="214">
        <v>2</v>
      </c>
      <c r="E4974" s="214">
        <v>0</v>
      </c>
    </row>
    <row r="4975" spans="2:5">
      <c r="B4975" s="218" t="s">
        <v>4285</v>
      </c>
      <c r="C4975" s="214">
        <v>0</v>
      </c>
      <c r="D4975" s="214">
        <v>48803000</v>
      </c>
      <c r="E4975" s="214">
        <v>48802038.990000002</v>
      </c>
    </row>
    <row r="4976" spans="2:5">
      <c r="B4976" s="217" t="s">
        <v>2845</v>
      </c>
      <c r="C4976" s="214">
        <v>1955649</v>
      </c>
      <c r="D4976" s="214">
        <v>2</v>
      </c>
      <c r="E4976" s="214">
        <v>0</v>
      </c>
    </row>
    <row r="4977" spans="2:5">
      <c r="B4977" s="218" t="s">
        <v>2846</v>
      </c>
      <c r="C4977" s="214">
        <v>1955649</v>
      </c>
      <c r="D4977" s="214">
        <v>2</v>
      </c>
      <c r="E4977" s="214">
        <v>0</v>
      </c>
    </row>
    <row r="4978" spans="2:5">
      <c r="B4978" s="217" t="s">
        <v>357</v>
      </c>
      <c r="C4978" s="214">
        <v>7285276</v>
      </c>
      <c r="D4978" s="214">
        <v>3285276</v>
      </c>
      <c r="E4978" s="214">
        <v>0</v>
      </c>
    </row>
    <row r="4979" spans="2:5">
      <c r="B4979" s="218" t="s">
        <v>693</v>
      </c>
      <c r="C4979" s="214">
        <v>7285276</v>
      </c>
      <c r="D4979" s="214">
        <v>3285276</v>
      </c>
      <c r="E4979" s="214">
        <v>0</v>
      </c>
    </row>
    <row r="4980" spans="2:5">
      <c r="B4980" s="217" t="s">
        <v>4105</v>
      </c>
      <c r="C4980" s="214">
        <v>0</v>
      </c>
      <c r="D4980" s="214">
        <v>8849779.9700000007</v>
      </c>
      <c r="E4980" s="214">
        <v>5705280.7199999997</v>
      </c>
    </row>
    <row r="4981" spans="2:5">
      <c r="B4981" s="218" t="s">
        <v>3705</v>
      </c>
      <c r="C4981" s="214">
        <v>0</v>
      </c>
      <c r="D4981" s="214">
        <v>7517402.0800000001</v>
      </c>
      <c r="E4981" s="214">
        <v>5705280.7199999997</v>
      </c>
    </row>
    <row r="4982" spans="2:5">
      <c r="B4982" s="218" t="s">
        <v>3559</v>
      </c>
      <c r="C4982" s="214">
        <v>0</v>
      </c>
      <c r="D4982" s="214">
        <v>1332377.8899999999</v>
      </c>
      <c r="E4982" s="214">
        <v>0</v>
      </c>
    </row>
    <row r="4983" spans="2:5">
      <c r="B4983" s="217" t="s">
        <v>4104</v>
      </c>
      <c r="C4983" s="214">
        <v>0</v>
      </c>
      <c r="D4983" s="214">
        <v>1875829.6</v>
      </c>
      <c r="E4983" s="214">
        <v>0</v>
      </c>
    </row>
    <row r="4984" spans="2:5">
      <c r="B4984" s="218" t="s">
        <v>3558</v>
      </c>
      <c r="C4984" s="214">
        <v>0</v>
      </c>
      <c r="D4984" s="214">
        <v>1875829.6</v>
      </c>
      <c r="E4984" s="214">
        <v>0</v>
      </c>
    </row>
    <row r="4985" spans="2:5">
      <c r="B4985" s="217" t="s">
        <v>2753</v>
      </c>
      <c r="C4985" s="214">
        <v>47249975</v>
      </c>
      <c r="D4985" s="214">
        <v>73942032</v>
      </c>
      <c r="E4985" s="214">
        <v>73855993.049999997</v>
      </c>
    </row>
    <row r="4986" spans="2:5">
      <c r="B4986" s="218" t="s">
        <v>2754</v>
      </c>
      <c r="C4986" s="214">
        <v>47249975</v>
      </c>
      <c r="D4986" s="214">
        <v>44229032</v>
      </c>
      <c r="E4986" s="214">
        <v>44142993.049999997</v>
      </c>
    </row>
    <row r="4987" spans="2:5">
      <c r="B4987" s="218" t="s">
        <v>3284</v>
      </c>
      <c r="C4987" s="214">
        <v>0</v>
      </c>
      <c r="D4987" s="214">
        <v>29713000</v>
      </c>
      <c r="E4987" s="214">
        <v>29713000</v>
      </c>
    </row>
    <row r="4988" spans="2:5">
      <c r="B4988" s="217" t="s">
        <v>4103</v>
      </c>
      <c r="C4988" s="214">
        <v>0</v>
      </c>
      <c r="D4988" s="214">
        <v>1875829.6</v>
      </c>
      <c r="E4988" s="214">
        <v>0</v>
      </c>
    </row>
    <row r="4989" spans="2:5">
      <c r="B4989" s="218" t="s">
        <v>3557</v>
      </c>
      <c r="C4989" s="214">
        <v>0</v>
      </c>
      <c r="D4989" s="214">
        <v>1875829.6</v>
      </c>
      <c r="E4989" s="214">
        <v>0</v>
      </c>
    </row>
    <row r="4990" spans="2:5">
      <c r="B4990" s="217" t="s">
        <v>2585</v>
      </c>
      <c r="C4990" s="214">
        <v>141818653</v>
      </c>
      <c r="D4990" s="214">
        <v>119701443</v>
      </c>
      <c r="E4990" s="214">
        <v>110515404.09999999</v>
      </c>
    </row>
    <row r="4991" spans="2:5">
      <c r="B4991" s="218" t="s">
        <v>2586</v>
      </c>
      <c r="C4991" s="214">
        <v>141818653</v>
      </c>
      <c r="D4991" s="214">
        <v>119701443</v>
      </c>
      <c r="E4991" s="214">
        <v>110515404.09999999</v>
      </c>
    </row>
    <row r="4992" spans="2:5">
      <c r="B4992" s="217" t="s">
        <v>3556</v>
      </c>
      <c r="C4992" s="214">
        <v>0</v>
      </c>
      <c r="D4992" s="214">
        <v>1332377.8899999999</v>
      </c>
      <c r="E4992" s="214">
        <v>0</v>
      </c>
    </row>
    <row r="4993" spans="2:5">
      <c r="B4993" s="218" t="s">
        <v>3555</v>
      </c>
      <c r="C4993" s="214">
        <v>0</v>
      </c>
      <c r="D4993" s="214">
        <v>1332377.8899999999</v>
      </c>
      <c r="E4993" s="214">
        <v>0</v>
      </c>
    </row>
    <row r="4994" spans="2:5">
      <c r="B4994" s="217" t="s">
        <v>4102</v>
      </c>
      <c r="C4994" s="214">
        <v>0</v>
      </c>
      <c r="D4994" s="214">
        <v>3555400.95</v>
      </c>
      <c r="E4994" s="214">
        <v>0</v>
      </c>
    </row>
    <row r="4995" spans="2:5">
      <c r="B4995" s="218" t="s">
        <v>3554</v>
      </c>
      <c r="C4995" s="214">
        <v>0</v>
      </c>
      <c r="D4995" s="214">
        <v>3555400.95</v>
      </c>
      <c r="E4995" s="214">
        <v>0</v>
      </c>
    </row>
    <row r="4996" spans="2:5">
      <c r="B4996" s="217" t="s">
        <v>2587</v>
      </c>
      <c r="C4996" s="214">
        <v>227424974</v>
      </c>
      <c r="D4996" s="214">
        <v>204398182.40000001</v>
      </c>
      <c r="E4996" s="214">
        <v>164835618.41</v>
      </c>
    </row>
    <row r="4997" spans="2:5">
      <c r="B4997" s="218" t="s">
        <v>2588</v>
      </c>
      <c r="C4997" s="214">
        <v>227424974</v>
      </c>
      <c r="D4997" s="214">
        <v>204398182.40000001</v>
      </c>
      <c r="E4997" s="214">
        <v>164835618.41</v>
      </c>
    </row>
    <row r="4998" spans="2:5">
      <c r="B4998" s="217" t="s">
        <v>4101</v>
      </c>
      <c r="C4998" s="214">
        <v>0</v>
      </c>
      <c r="D4998" s="214">
        <v>1332377.8899999999</v>
      </c>
      <c r="E4998" s="214">
        <v>0</v>
      </c>
    </row>
    <row r="4999" spans="2:5">
      <c r="B4999" s="218" t="s">
        <v>3553</v>
      </c>
      <c r="C4999" s="214">
        <v>0</v>
      </c>
      <c r="D4999" s="214">
        <v>1332377.8899999999</v>
      </c>
      <c r="E4999" s="214">
        <v>0</v>
      </c>
    </row>
    <row r="5000" spans="2:5">
      <c r="B5000" s="217" t="s">
        <v>2847</v>
      </c>
      <c r="C5000" s="214">
        <v>10326196</v>
      </c>
      <c r="D5000" s="214">
        <v>14706271</v>
      </c>
      <c r="E5000" s="214">
        <v>10000000</v>
      </c>
    </row>
    <row r="5001" spans="2:5">
      <c r="B5001" s="218" t="s">
        <v>2848</v>
      </c>
      <c r="C5001" s="214">
        <v>10326196</v>
      </c>
      <c r="D5001" s="214">
        <v>14706271</v>
      </c>
      <c r="E5001" s="214">
        <v>10000000</v>
      </c>
    </row>
    <row r="5002" spans="2:5">
      <c r="B5002" s="217" t="s">
        <v>3552</v>
      </c>
      <c r="C5002" s="214">
        <v>0</v>
      </c>
      <c r="D5002" s="214">
        <v>1332377.8899999999</v>
      </c>
      <c r="E5002" s="214">
        <v>0</v>
      </c>
    </row>
    <row r="5003" spans="2:5">
      <c r="B5003" s="218" t="s">
        <v>3551</v>
      </c>
      <c r="C5003" s="214">
        <v>0</v>
      </c>
      <c r="D5003" s="214">
        <v>1332377.8899999999</v>
      </c>
      <c r="E5003" s="214">
        <v>0</v>
      </c>
    </row>
    <row r="5004" spans="2:5">
      <c r="B5004" s="217" t="s">
        <v>3550</v>
      </c>
      <c r="C5004" s="214">
        <v>0</v>
      </c>
      <c r="D5004" s="214">
        <v>1875829.6</v>
      </c>
      <c r="E5004" s="214">
        <v>0</v>
      </c>
    </row>
    <row r="5005" spans="2:5">
      <c r="B5005" s="218" t="s">
        <v>3549</v>
      </c>
      <c r="C5005" s="214">
        <v>0</v>
      </c>
      <c r="D5005" s="214">
        <v>1875829.6</v>
      </c>
      <c r="E5005" s="214">
        <v>0</v>
      </c>
    </row>
    <row r="5006" spans="2:5">
      <c r="B5006" s="217" t="s">
        <v>358</v>
      </c>
      <c r="C5006" s="214">
        <v>109863228</v>
      </c>
      <c r="D5006" s="214">
        <v>42293383.93</v>
      </c>
      <c r="E5006" s="214">
        <v>38242470.93</v>
      </c>
    </row>
    <row r="5007" spans="2:5">
      <c r="B5007" s="218" t="s">
        <v>694</v>
      </c>
      <c r="C5007" s="214">
        <v>109863228</v>
      </c>
      <c r="D5007" s="214">
        <v>42293383.93</v>
      </c>
      <c r="E5007" s="214">
        <v>38242470.93</v>
      </c>
    </row>
    <row r="5008" spans="2:5">
      <c r="B5008" s="217" t="s">
        <v>4284</v>
      </c>
      <c r="C5008" s="214">
        <v>0</v>
      </c>
      <c r="D5008" s="214">
        <v>9151000</v>
      </c>
      <c r="E5008" s="214">
        <v>9150124.9700000007</v>
      </c>
    </row>
    <row r="5009" spans="2:5">
      <c r="B5009" s="218" t="s">
        <v>4283</v>
      </c>
      <c r="C5009" s="214">
        <v>0</v>
      </c>
      <c r="D5009" s="214">
        <v>9151000</v>
      </c>
      <c r="E5009" s="214">
        <v>9150124.9700000007</v>
      </c>
    </row>
    <row r="5010" spans="2:5">
      <c r="B5010" s="217" t="s">
        <v>3103</v>
      </c>
      <c r="C5010" s="214">
        <v>0</v>
      </c>
      <c r="D5010" s="214">
        <v>14422575.66</v>
      </c>
      <c r="E5010" s="214">
        <v>14422574.66</v>
      </c>
    </row>
    <row r="5011" spans="2:5">
      <c r="B5011" s="218" t="s">
        <v>3104</v>
      </c>
      <c r="C5011" s="214">
        <v>0</v>
      </c>
      <c r="D5011" s="214">
        <v>14422575.66</v>
      </c>
      <c r="E5011" s="214">
        <v>14422574.66</v>
      </c>
    </row>
    <row r="5012" spans="2:5">
      <c r="B5012" s="217" t="s">
        <v>2849</v>
      </c>
      <c r="C5012" s="214">
        <v>8253326</v>
      </c>
      <c r="D5012" s="214">
        <v>36081002</v>
      </c>
      <c r="E5012" s="214">
        <v>36080180.460000001</v>
      </c>
    </row>
    <row r="5013" spans="2:5">
      <c r="B5013" s="218" t="s">
        <v>2850</v>
      </c>
      <c r="C5013" s="214">
        <v>8253326</v>
      </c>
      <c r="D5013" s="214">
        <v>2</v>
      </c>
      <c r="E5013" s="214">
        <v>0</v>
      </c>
    </row>
    <row r="5014" spans="2:5">
      <c r="B5014" s="218" t="s">
        <v>4282</v>
      </c>
      <c r="C5014" s="214">
        <v>0</v>
      </c>
      <c r="D5014" s="214">
        <v>36081000</v>
      </c>
      <c r="E5014" s="214">
        <v>36080180.460000001</v>
      </c>
    </row>
    <row r="5015" spans="2:5">
      <c r="B5015" s="217" t="s">
        <v>1067</v>
      </c>
      <c r="C5015" s="214">
        <v>124100127</v>
      </c>
      <c r="D5015" s="214">
        <v>160223601.68000001</v>
      </c>
      <c r="E5015" s="214">
        <v>140017580.09999999</v>
      </c>
    </row>
    <row r="5016" spans="2:5">
      <c r="B5016" s="218" t="s">
        <v>1068</v>
      </c>
      <c r="C5016" s="214">
        <v>124100127</v>
      </c>
      <c r="D5016" s="214">
        <v>160223601.68000001</v>
      </c>
      <c r="E5016" s="214">
        <v>140017580.09999999</v>
      </c>
    </row>
    <row r="5017" spans="2:5">
      <c r="B5017" s="215" t="s">
        <v>283</v>
      </c>
      <c r="C5017" s="216">
        <v>6479036</v>
      </c>
      <c r="D5017" s="216">
        <v>235956975.65000001</v>
      </c>
      <c r="E5017" s="216">
        <v>219794320.31</v>
      </c>
    </row>
    <row r="5018" spans="2:5">
      <c r="B5018" s="217" t="s">
        <v>2516</v>
      </c>
      <c r="C5018" s="214">
        <v>6479036</v>
      </c>
      <c r="D5018" s="214">
        <v>19922820.650000002</v>
      </c>
      <c r="E5018" s="214">
        <v>10359421.699999999</v>
      </c>
    </row>
    <row r="5019" spans="2:5">
      <c r="B5019" s="218" t="s">
        <v>2517</v>
      </c>
      <c r="C5019" s="214">
        <v>6479036</v>
      </c>
      <c r="D5019" s="214">
        <v>19922820.650000002</v>
      </c>
      <c r="E5019" s="214">
        <v>10359421.699999999</v>
      </c>
    </row>
    <row r="5020" spans="2:5">
      <c r="B5020" s="217" t="s">
        <v>4100</v>
      </c>
      <c r="C5020" s="214">
        <v>0</v>
      </c>
      <c r="D5020" s="214">
        <v>174193545</v>
      </c>
      <c r="E5020" s="214">
        <v>167594346.33000001</v>
      </c>
    </row>
    <row r="5021" spans="2:5">
      <c r="B5021" s="218" t="s">
        <v>3225</v>
      </c>
      <c r="C5021" s="214">
        <v>0</v>
      </c>
      <c r="D5021" s="214">
        <v>174193545</v>
      </c>
      <c r="E5021" s="214">
        <v>167594346.33000001</v>
      </c>
    </row>
    <row r="5022" spans="2:5">
      <c r="B5022" s="217" t="s">
        <v>2753</v>
      </c>
      <c r="C5022" s="214">
        <v>0</v>
      </c>
      <c r="D5022" s="214">
        <v>41840610</v>
      </c>
      <c r="E5022" s="214">
        <v>41840552.280000001</v>
      </c>
    </row>
    <row r="5023" spans="2:5">
      <c r="B5023" s="218" t="s">
        <v>3284</v>
      </c>
      <c r="C5023" s="214">
        <v>0</v>
      </c>
      <c r="D5023" s="214">
        <v>41840610</v>
      </c>
      <c r="E5023" s="214">
        <v>41840552.280000001</v>
      </c>
    </row>
    <row r="5024" spans="2:5">
      <c r="B5024" s="215" t="s">
        <v>284</v>
      </c>
      <c r="C5024" s="216">
        <v>180750000</v>
      </c>
      <c r="D5024" s="216">
        <v>0</v>
      </c>
      <c r="E5024" s="216">
        <v>0</v>
      </c>
    </row>
    <row r="5025" spans="2:5">
      <c r="B5025" s="217" t="s">
        <v>4099</v>
      </c>
      <c r="C5025" s="214">
        <v>180750000</v>
      </c>
      <c r="D5025" s="214">
        <v>0</v>
      </c>
      <c r="E5025" s="214">
        <v>0</v>
      </c>
    </row>
    <row r="5026" spans="2:5">
      <c r="B5026" s="218" t="s">
        <v>685</v>
      </c>
      <c r="C5026" s="214">
        <v>180750000</v>
      </c>
      <c r="D5026" s="214">
        <v>0</v>
      </c>
      <c r="E5026" s="214">
        <v>0</v>
      </c>
    </row>
    <row r="5027" spans="2:5">
      <c r="B5027" s="215" t="s">
        <v>285</v>
      </c>
      <c r="C5027" s="216">
        <v>130263116</v>
      </c>
      <c r="D5027" s="216">
        <v>130263116</v>
      </c>
      <c r="E5027" s="216">
        <v>0</v>
      </c>
    </row>
    <row r="5028" spans="2:5">
      <c r="B5028" s="217" t="s">
        <v>349</v>
      </c>
      <c r="C5028" s="214">
        <v>63658116</v>
      </c>
      <c r="D5028" s="214">
        <v>63658116</v>
      </c>
      <c r="E5028" s="214">
        <v>0</v>
      </c>
    </row>
    <row r="5029" spans="2:5">
      <c r="B5029" s="218" t="s">
        <v>684</v>
      </c>
      <c r="C5029" s="214">
        <v>63658116</v>
      </c>
      <c r="D5029" s="214">
        <v>63658116</v>
      </c>
      <c r="E5029" s="214">
        <v>0</v>
      </c>
    </row>
    <row r="5030" spans="2:5">
      <c r="B5030" s="217" t="s">
        <v>4099</v>
      </c>
      <c r="C5030" s="214">
        <v>66605000</v>
      </c>
      <c r="D5030" s="214">
        <v>66605000</v>
      </c>
      <c r="E5030" s="214">
        <v>0</v>
      </c>
    </row>
    <row r="5031" spans="2:5">
      <c r="B5031" s="218" t="s">
        <v>685</v>
      </c>
      <c r="C5031" s="214">
        <v>66605000</v>
      </c>
      <c r="D5031" s="214">
        <v>66605000</v>
      </c>
      <c r="E5031" s="214">
        <v>0</v>
      </c>
    </row>
    <row r="5032" spans="2:5">
      <c r="B5032" s="213" t="s">
        <v>359</v>
      </c>
      <c r="C5032" s="214">
        <v>617195655</v>
      </c>
      <c r="D5032" s="214">
        <v>879386578.57999992</v>
      </c>
      <c r="E5032" s="214">
        <v>732398767.21000004</v>
      </c>
    </row>
    <row r="5033" spans="2:5">
      <c r="B5033" s="215" t="s">
        <v>281</v>
      </c>
      <c r="C5033" s="216">
        <v>435947524</v>
      </c>
      <c r="D5033" s="216">
        <v>664642420.38999999</v>
      </c>
      <c r="E5033" s="216">
        <v>560023314.80000007</v>
      </c>
    </row>
    <row r="5034" spans="2:5">
      <c r="B5034" s="217" t="s">
        <v>1178</v>
      </c>
      <c r="C5034" s="214">
        <v>11075727</v>
      </c>
      <c r="D5034" s="214">
        <v>1</v>
      </c>
      <c r="E5034" s="214">
        <v>0</v>
      </c>
    </row>
    <row r="5035" spans="2:5">
      <c r="B5035" s="218" t="s">
        <v>1179</v>
      </c>
      <c r="C5035" s="214">
        <v>11075727</v>
      </c>
      <c r="D5035" s="214">
        <v>1</v>
      </c>
      <c r="E5035" s="214">
        <v>0</v>
      </c>
    </row>
    <row r="5036" spans="2:5">
      <c r="B5036" s="217" t="s">
        <v>1180</v>
      </c>
      <c r="C5036" s="214">
        <v>4612045</v>
      </c>
      <c r="D5036" s="214">
        <v>1.95</v>
      </c>
      <c r="E5036" s="214">
        <v>0</v>
      </c>
    </row>
    <row r="5037" spans="2:5">
      <c r="B5037" s="218" t="s">
        <v>1181</v>
      </c>
      <c r="C5037" s="214">
        <v>4612045</v>
      </c>
      <c r="D5037" s="214">
        <v>1.95</v>
      </c>
      <c r="E5037" s="214">
        <v>0</v>
      </c>
    </row>
    <row r="5038" spans="2:5">
      <c r="B5038" s="217" t="s">
        <v>360</v>
      </c>
      <c r="C5038" s="214">
        <v>1427920</v>
      </c>
      <c r="D5038" s="214">
        <v>2930750</v>
      </c>
      <c r="E5038" s="214">
        <v>0</v>
      </c>
    </row>
    <row r="5039" spans="2:5">
      <c r="B5039" s="218" t="s">
        <v>695</v>
      </c>
      <c r="C5039" s="214">
        <v>1427920</v>
      </c>
      <c r="D5039" s="214">
        <v>2930750</v>
      </c>
      <c r="E5039" s="214">
        <v>0</v>
      </c>
    </row>
    <row r="5040" spans="2:5">
      <c r="B5040" s="217" t="s">
        <v>2694</v>
      </c>
      <c r="C5040" s="214">
        <v>29813568</v>
      </c>
      <c r="D5040" s="214">
        <v>18825310</v>
      </c>
      <c r="E5040" s="214">
        <v>18825309.73</v>
      </c>
    </row>
    <row r="5041" spans="2:5">
      <c r="B5041" s="218" t="s">
        <v>2589</v>
      </c>
      <c r="C5041" s="214">
        <v>29813568</v>
      </c>
      <c r="D5041" s="214">
        <v>18825310</v>
      </c>
      <c r="E5041" s="214">
        <v>18825309.73</v>
      </c>
    </row>
    <row r="5042" spans="2:5">
      <c r="B5042" s="217" t="s">
        <v>361</v>
      </c>
      <c r="C5042" s="214">
        <v>323502</v>
      </c>
      <c r="D5042" s="214">
        <v>21728486.52</v>
      </c>
      <c r="E5042" s="214">
        <v>16298717.41</v>
      </c>
    </row>
    <row r="5043" spans="2:5">
      <c r="B5043" s="218" t="s">
        <v>696</v>
      </c>
      <c r="C5043" s="214">
        <v>323502</v>
      </c>
      <c r="D5043" s="214">
        <v>21728486.52</v>
      </c>
      <c r="E5043" s="214">
        <v>16298717.41</v>
      </c>
    </row>
    <row r="5044" spans="2:5">
      <c r="B5044" s="217" t="s">
        <v>4098</v>
      </c>
      <c r="C5044" s="214">
        <v>0</v>
      </c>
      <c r="D5044" s="214">
        <v>10615720.07</v>
      </c>
      <c r="E5044" s="214">
        <v>9884076.4199999999</v>
      </c>
    </row>
    <row r="5045" spans="2:5">
      <c r="B5045" s="218" t="s">
        <v>3187</v>
      </c>
      <c r="C5045" s="214">
        <v>0</v>
      </c>
      <c r="D5045" s="214">
        <v>10615720.07</v>
      </c>
      <c r="E5045" s="214">
        <v>9884076.4199999999</v>
      </c>
    </row>
    <row r="5046" spans="2:5">
      <c r="B5046" s="217" t="s">
        <v>4195</v>
      </c>
      <c r="C5046" s="214">
        <v>0</v>
      </c>
      <c r="D5046" s="214">
        <v>12317968.92</v>
      </c>
      <c r="E5046" s="214">
        <v>0</v>
      </c>
    </row>
    <row r="5047" spans="2:5">
      <c r="B5047" s="218" t="s">
        <v>4194</v>
      </c>
      <c r="C5047" s="214">
        <v>0</v>
      </c>
      <c r="D5047" s="214">
        <v>12317968.92</v>
      </c>
      <c r="E5047" s="214">
        <v>0</v>
      </c>
    </row>
    <row r="5048" spans="2:5">
      <c r="B5048" s="217" t="s">
        <v>4097</v>
      </c>
      <c r="C5048" s="214">
        <v>19672786</v>
      </c>
      <c r="D5048" s="214">
        <v>18949318.630000003</v>
      </c>
      <c r="E5048" s="214">
        <v>18910638.830000002</v>
      </c>
    </row>
    <row r="5049" spans="2:5">
      <c r="B5049" s="218" t="s">
        <v>2590</v>
      </c>
      <c r="C5049" s="214">
        <v>19672786</v>
      </c>
      <c r="D5049" s="214">
        <v>18949318.630000003</v>
      </c>
      <c r="E5049" s="214">
        <v>18910638.830000002</v>
      </c>
    </row>
    <row r="5050" spans="2:5">
      <c r="B5050" s="217" t="s">
        <v>4193</v>
      </c>
      <c r="C5050" s="214">
        <v>0</v>
      </c>
      <c r="D5050" s="214">
        <v>7487950.75</v>
      </c>
      <c r="E5050" s="214">
        <v>0</v>
      </c>
    </row>
    <row r="5051" spans="2:5">
      <c r="B5051" s="218" t="s">
        <v>4192</v>
      </c>
      <c r="C5051" s="214">
        <v>0</v>
      </c>
      <c r="D5051" s="214">
        <v>7487950.75</v>
      </c>
      <c r="E5051" s="214">
        <v>0</v>
      </c>
    </row>
    <row r="5052" spans="2:5">
      <c r="B5052" s="217" t="s">
        <v>1182</v>
      </c>
      <c r="C5052" s="214">
        <v>6606206</v>
      </c>
      <c r="D5052" s="214">
        <v>1.83</v>
      </c>
      <c r="E5052" s="214">
        <v>0</v>
      </c>
    </row>
    <row r="5053" spans="2:5">
      <c r="B5053" s="218" t="s">
        <v>1183</v>
      </c>
      <c r="C5053" s="214">
        <v>6606206</v>
      </c>
      <c r="D5053" s="214">
        <v>1.83</v>
      </c>
      <c r="E5053" s="214">
        <v>0</v>
      </c>
    </row>
    <row r="5054" spans="2:5">
      <c r="B5054" s="217" t="s">
        <v>1184</v>
      </c>
      <c r="C5054" s="214">
        <v>12313456</v>
      </c>
      <c r="D5054" s="214">
        <v>4774274.43</v>
      </c>
      <c r="E5054" s="214">
        <v>3316375.28</v>
      </c>
    </row>
    <row r="5055" spans="2:5">
      <c r="B5055" s="218" t="s">
        <v>1185</v>
      </c>
      <c r="C5055" s="214">
        <v>12313456</v>
      </c>
      <c r="D5055" s="214">
        <v>4774274.43</v>
      </c>
      <c r="E5055" s="214">
        <v>3316375.28</v>
      </c>
    </row>
    <row r="5056" spans="2:5">
      <c r="B5056" s="217" t="s">
        <v>1421</v>
      </c>
      <c r="C5056" s="214">
        <v>6755494</v>
      </c>
      <c r="D5056" s="214">
        <v>7695494.0099999998</v>
      </c>
      <c r="E5056" s="214">
        <v>1539098.81</v>
      </c>
    </row>
    <row r="5057" spans="2:5">
      <c r="B5057" s="218" t="s">
        <v>1422</v>
      </c>
      <c r="C5057" s="214">
        <v>6755494</v>
      </c>
      <c r="D5057" s="214">
        <v>7695494.0099999998</v>
      </c>
      <c r="E5057" s="214">
        <v>1539098.81</v>
      </c>
    </row>
    <row r="5058" spans="2:5">
      <c r="B5058" s="217" t="s">
        <v>1423</v>
      </c>
      <c r="C5058" s="214">
        <v>6755494</v>
      </c>
      <c r="D5058" s="214">
        <v>7695494</v>
      </c>
      <c r="E5058" s="214">
        <v>1539098.8</v>
      </c>
    </row>
    <row r="5059" spans="2:5">
      <c r="B5059" s="218" t="s">
        <v>1424</v>
      </c>
      <c r="C5059" s="214">
        <v>6755494</v>
      </c>
      <c r="D5059" s="214">
        <v>7695494</v>
      </c>
      <c r="E5059" s="214">
        <v>1539098.8</v>
      </c>
    </row>
    <row r="5060" spans="2:5">
      <c r="B5060" s="217" t="s">
        <v>1425</v>
      </c>
      <c r="C5060" s="214">
        <v>4785373</v>
      </c>
      <c r="D5060" s="214">
        <v>5417028.5700000003</v>
      </c>
      <c r="E5060" s="214">
        <v>1083405.71</v>
      </c>
    </row>
    <row r="5061" spans="2:5">
      <c r="B5061" s="218" t="s">
        <v>1426</v>
      </c>
      <c r="C5061" s="214">
        <v>4785373</v>
      </c>
      <c r="D5061" s="214">
        <v>5417028.5700000003</v>
      </c>
      <c r="E5061" s="214">
        <v>1083405.71</v>
      </c>
    </row>
    <row r="5062" spans="2:5">
      <c r="B5062" s="217" t="s">
        <v>1427</v>
      </c>
      <c r="C5062" s="214">
        <v>6755494</v>
      </c>
      <c r="D5062" s="214">
        <v>7470646.21</v>
      </c>
      <c r="E5062" s="214">
        <v>1494129.24</v>
      </c>
    </row>
    <row r="5063" spans="2:5">
      <c r="B5063" s="218" t="s">
        <v>1428</v>
      </c>
      <c r="C5063" s="214">
        <v>6755494</v>
      </c>
      <c r="D5063" s="214">
        <v>7470646.21</v>
      </c>
      <c r="E5063" s="214">
        <v>1494129.24</v>
      </c>
    </row>
    <row r="5064" spans="2:5">
      <c r="B5064" s="217" t="s">
        <v>1429</v>
      </c>
      <c r="C5064" s="214">
        <v>6755494</v>
      </c>
      <c r="D5064" s="214">
        <v>5595494</v>
      </c>
      <c r="E5064" s="214">
        <v>1519098.8</v>
      </c>
    </row>
    <row r="5065" spans="2:5">
      <c r="B5065" s="218" t="s">
        <v>1430</v>
      </c>
      <c r="C5065" s="214">
        <v>6755494</v>
      </c>
      <c r="D5065" s="214">
        <v>5595494</v>
      </c>
      <c r="E5065" s="214">
        <v>1519098.8</v>
      </c>
    </row>
    <row r="5066" spans="2:5">
      <c r="B5066" s="217" t="s">
        <v>1431</v>
      </c>
      <c r="C5066" s="214">
        <v>4785373</v>
      </c>
      <c r="D5066" s="214">
        <v>0</v>
      </c>
      <c r="E5066" s="214">
        <v>0</v>
      </c>
    </row>
    <row r="5067" spans="2:5">
      <c r="B5067" s="218" t="s">
        <v>1432</v>
      </c>
      <c r="C5067" s="214">
        <v>4785373</v>
      </c>
      <c r="D5067" s="214">
        <v>0</v>
      </c>
      <c r="E5067" s="214">
        <v>0</v>
      </c>
    </row>
    <row r="5068" spans="2:5">
      <c r="B5068" s="217" t="s">
        <v>1433</v>
      </c>
      <c r="C5068" s="214">
        <v>11249055</v>
      </c>
      <c r="D5068" s="214">
        <v>0</v>
      </c>
      <c r="E5068" s="214">
        <v>0</v>
      </c>
    </row>
    <row r="5069" spans="2:5">
      <c r="B5069" s="218" t="s">
        <v>1434</v>
      </c>
      <c r="C5069" s="214">
        <v>11249055</v>
      </c>
      <c r="D5069" s="214">
        <v>0</v>
      </c>
      <c r="E5069" s="214">
        <v>0</v>
      </c>
    </row>
    <row r="5070" spans="2:5">
      <c r="B5070" s="217" t="s">
        <v>1435</v>
      </c>
      <c r="C5070" s="214">
        <v>11249055</v>
      </c>
      <c r="D5070" s="214">
        <v>0</v>
      </c>
      <c r="E5070" s="214">
        <v>0</v>
      </c>
    </row>
    <row r="5071" spans="2:5">
      <c r="B5071" s="218" t="s">
        <v>1436</v>
      </c>
      <c r="C5071" s="214">
        <v>11249055</v>
      </c>
      <c r="D5071" s="214">
        <v>0</v>
      </c>
      <c r="E5071" s="214">
        <v>0</v>
      </c>
    </row>
    <row r="5072" spans="2:5">
      <c r="B5072" s="217" t="s">
        <v>1437</v>
      </c>
      <c r="C5072" s="214">
        <v>11249055</v>
      </c>
      <c r="D5072" s="214">
        <v>0</v>
      </c>
      <c r="E5072" s="214">
        <v>0</v>
      </c>
    </row>
    <row r="5073" spans="2:5">
      <c r="B5073" s="218" t="s">
        <v>1438</v>
      </c>
      <c r="C5073" s="214">
        <v>11249055</v>
      </c>
      <c r="D5073" s="214">
        <v>0</v>
      </c>
      <c r="E5073" s="214">
        <v>0</v>
      </c>
    </row>
    <row r="5074" spans="2:5">
      <c r="B5074" s="217" t="s">
        <v>1439</v>
      </c>
      <c r="C5074" s="214">
        <v>6755494</v>
      </c>
      <c r="D5074" s="214">
        <v>1</v>
      </c>
      <c r="E5074" s="214">
        <v>0</v>
      </c>
    </row>
    <row r="5075" spans="2:5">
      <c r="B5075" s="218" t="s">
        <v>1440</v>
      </c>
      <c r="C5075" s="214">
        <v>6755494</v>
      </c>
      <c r="D5075" s="214">
        <v>1</v>
      </c>
      <c r="E5075" s="214">
        <v>0</v>
      </c>
    </row>
    <row r="5076" spans="2:5">
      <c r="B5076" s="217" t="s">
        <v>362</v>
      </c>
      <c r="C5076" s="214">
        <v>46629417</v>
      </c>
      <c r="D5076" s="214">
        <v>34073613.219999999</v>
      </c>
      <c r="E5076" s="214">
        <v>16891434.859999999</v>
      </c>
    </row>
    <row r="5077" spans="2:5">
      <c r="B5077" s="218" t="s">
        <v>697</v>
      </c>
      <c r="C5077" s="214">
        <v>46629417</v>
      </c>
      <c r="D5077" s="214">
        <v>34073613.219999999</v>
      </c>
      <c r="E5077" s="214">
        <v>16891434.859999999</v>
      </c>
    </row>
    <row r="5078" spans="2:5">
      <c r="B5078" s="217" t="s">
        <v>3315</v>
      </c>
      <c r="C5078" s="214">
        <v>0</v>
      </c>
      <c r="D5078" s="214">
        <v>11876851.359999999</v>
      </c>
      <c r="E5078" s="214">
        <v>11876851.35</v>
      </c>
    </row>
    <row r="5079" spans="2:5">
      <c r="B5079" s="218" t="s">
        <v>3314</v>
      </c>
      <c r="C5079" s="214">
        <v>0</v>
      </c>
      <c r="D5079" s="214">
        <v>11876851.359999999</v>
      </c>
      <c r="E5079" s="214">
        <v>11876851.35</v>
      </c>
    </row>
    <row r="5080" spans="2:5">
      <c r="B5080" s="217" t="s">
        <v>3283</v>
      </c>
      <c r="C5080" s="214">
        <v>0</v>
      </c>
      <c r="D5080" s="214">
        <v>292687.92</v>
      </c>
      <c r="E5080" s="214">
        <v>0</v>
      </c>
    </row>
    <row r="5081" spans="2:5">
      <c r="B5081" s="218" t="s">
        <v>3282</v>
      </c>
      <c r="C5081" s="214">
        <v>0</v>
      </c>
      <c r="D5081" s="214">
        <v>292687.92</v>
      </c>
      <c r="E5081" s="214">
        <v>0</v>
      </c>
    </row>
    <row r="5082" spans="2:5">
      <c r="B5082" s="217" t="s">
        <v>363</v>
      </c>
      <c r="C5082" s="214">
        <v>17110090</v>
      </c>
      <c r="D5082" s="214">
        <v>266924974</v>
      </c>
      <c r="E5082" s="214">
        <v>266924973</v>
      </c>
    </row>
    <row r="5083" spans="2:5">
      <c r="B5083" s="218" t="s">
        <v>698</v>
      </c>
      <c r="C5083" s="214">
        <v>17110090</v>
      </c>
      <c r="D5083" s="214">
        <v>266924974</v>
      </c>
      <c r="E5083" s="214">
        <v>266924973</v>
      </c>
    </row>
    <row r="5084" spans="2:5">
      <c r="B5084" s="217" t="s">
        <v>364</v>
      </c>
      <c r="C5084" s="214">
        <v>11406726</v>
      </c>
      <c r="D5084" s="214">
        <v>102035794</v>
      </c>
      <c r="E5084" s="214">
        <v>102035793</v>
      </c>
    </row>
    <row r="5085" spans="2:5">
      <c r="B5085" s="218" t="s">
        <v>699</v>
      </c>
      <c r="C5085" s="214">
        <v>11406726</v>
      </c>
      <c r="D5085" s="214">
        <v>102035794</v>
      </c>
      <c r="E5085" s="214">
        <v>102035793</v>
      </c>
    </row>
    <row r="5086" spans="2:5">
      <c r="B5086" s="217" t="s">
        <v>4096</v>
      </c>
      <c r="C5086" s="214">
        <v>0</v>
      </c>
      <c r="D5086" s="214">
        <v>1761967.74</v>
      </c>
      <c r="E5086" s="214">
        <v>0</v>
      </c>
    </row>
    <row r="5087" spans="2:5">
      <c r="B5087" s="218" t="s">
        <v>3281</v>
      </c>
      <c r="C5087" s="214">
        <v>0</v>
      </c>
      <c r="D5087" s="214">
        <v>1761967.74</v>
      </c>
      <c r="E5087" s="214">
        <v>0</v>
      </c>
    </row>
    <row r="5088" spans="2:5">
      <c r="B5088" s="217" t="s">
        <v>365</v>
      </c>
      <c r="C5088" s="214">
        <v>63647720</v>
      </c>
      <c r="D5088" s="214">
        <v>2100604</v>
      </c>
      <c r="E5088" s="214">
        <v>1335402</v>
      </c>
    </row>
    <row r="5089" spans="2:5">
      <c r="B5089" s="218" t="s">
        <v>700</v>
      </c>
      <c r="C5089" s="214">
        <v>63647720</v>
      </c>
      <c r="D5089" s="214">
        <v>2100604</v>
      </c>
      <c r="E5089" s="214">
        <v>1335402</v>
      </c>
    </row>
    <row r="5090" spans="2:5">
      <c r="B5090" s="217" t="s">
        <v>1491</v>
      </c>
      <c r="C5090" s="214">
        <v>4785373</v>
      </c>
      <c r="D5090" s="214">
        <v>1</v>
      </c>
      <c r="E5090" s="214">
        <v>0</v>
      </c>
    </row>
    <row r="5091" spans="2:5">
      <c r="B5091" s="218" t="s">
        <v>1492</v>
      </c>
      <c r="C5091" s="214">
        <v>4785373</v>
      </c>
      <c r="D5091" s="214">
        <v>1</v>
      </c>
      <c r="E5091" s="214">
        <v>0</v>
      </c>
    </row>
    <row r="5092" spans="2:5">
      <c r="B5092" s="217" t="s">
        <v>1493</v>
      </c>
      <c r="C5092" s="214">
        <v>6755494</v>
      </c>
      <c r="D5092" s="214">
        <v>1</v>
      </c>
      <c r="E5092" s="214">
        <v>0</v>
      </c>
    </row>
    <row r="5093" spans="2:5">
      <c r="B5093" s="218" t="s">
        <v>1494</v>
      </c>
      <c r="C5093" s="214">
        <v>6755494</v>
      </c>
      <c r="D5093" s="214">
        <v>1</v>
      </c>
      <c r="E5093" s="214">
        <v>0</v>
      </c>
    </row>
    <row r="5094" spans="2:5">
      <c r="B5094" s="217" t="s">
        <v>3548</v>
      </c>
      <c r="C5094" s="214">
        <v>0</v>
      </c>
      <c r="D5094" s="214">
        <v>1337078.69</v>
      </c>
      <c r="E5094" s="214">
        <v>0</v>
      </c>
    </row>
    <row r="5095" spans="2:5">
      <c r="B5095" s="218" t="s">
        <v>3547</v>
      </c>
      <c r="C5095" s="214">
        <v>0</v>
      </c>
      <c r="D5095" s="214">
        <v>1337078.69</v>
      </c>
      <c r="E5095" s="214">
        <v>0</v>
      </c>
    </row>
    <row r="5096" spans="2:5">
      <c r="B5096" s="217" t="s">
        <v>3546</v>
      </c>
      <c r="C5096" s="214">
        <v>0</v>
      </c>
      <c r="D5096" s="214">
        <v>1882522.53</v>
      </c>
      <c r="E5096" s="214">
        <v>0</v>
      </c>
    </row>
    <row r="5097" spans="2:5">
      <c r="B5097" s="218" t="s">
        <v>3545</v>
      </c>
      <c r="C5097" s="214">
        <v>0</v>
      </c>
      <c r="D5097" s="214">
        <v>1882522.53</v>
      </c>
      <c r="E5097" s="214">
        <v>0</v>
      </c>
    </row>
    <row r="5098" spans="2:5">
      <c r="B5098" s="217" t="s">
        <v>3544</v>
      </c>
      <c r="C5098" s="214">
        <v>0</v>
      </c>
      <c r="D5098" s="214">
        <v>1337078.69</v>
      </c>
      <c r="E5098" s="214">
        <v>0</v>
      </c>
    </row>
    <row r="5099" spans="2:5">
      <c r="B5099" s="218" t="s">
        <v>3543</v>
      </c>
      <c r="C5099" s="214">
        <v>0</v>
      </c>
      <c r="D5099" s="214">
        <v>1337078.69</v>
      </c>
      <c r="E5099" s="214">
        <v>0</v>
      </c>
    </row>
    <row r="5100" spans="2:5">
      <c r="B5100" s="217" t="s">
        <v>4095</v>
      </c>
      <c r="C5100" s="214">
        <v>0</v>
      </c>
      <c r="D5100" s="214">
        <v>1337078.69</v>
      </c>
      <c r="E5100" s="214">
        <v>0</v>
      </c>
    </row>
    <row r="5101" spans="2:5">
      <c r="B5101" s="218" t="s">
        <v>3542</v>
      </c>
      <c r="C5101" s="214">
        <v>0</v>
      </c>
      <c r="D5101" s="214">
        <v>1337078.69</v>
      </c>
      <c r="E5101" s="214">
        <v>0</v>
      </c>
    </row>
    <row r="5102" spans="2:5">
      <c r="B5102" s="217" t="s">
        <v>3280</v>
      </c>
      <c r="C5102" s="214">
        <v>0</v>
      </c>
      <c r="D5102" s="214">
        <v>3050194.41</v>
      </c>
      <c r="E5102" s="214">
        <v>0</v>
      </c>
    </row>
    <row r="5103" spans="2:5">
      <c r="B5103" s="218" t="s">
        <v>3279</v>
      </c>
      <c r="C5103" s="214">
        <v>0</v>
      </c>
      <c r="D5103" s="214">
        <v>3050194.41</v>
      </c>
      <c r="E5103" s="214">
        <v>0</v>
      </c>
    </row>
    <row r="5104" spans="2:5">
      <c r="B5104" s="217" t="s">
        <v>4191</v>
      </c>
      <c r="C5104" s="214">
        <v>0</v>
      </c>
      <c r="D5104" s="214">
        <v>4550904.51</v>
      </c>
      <c r="E5104" s="214">
        <v>0</v>
      </c>
    </row>
    <row r="5105" spans="2:5">
      <c r="B5105" s="218" t="s">
        <v>4190</v>
      </c>
      <c r="C5105" s="214">
        <v>0</v>
      </c>
      <c r="D5105" s="214">
        <v>4550904.51</v>
      </c>
      <c r="E5105" s="214">
        <v>0</v>
      </c>
    </row>
    <row r="5106" spans="2:5">
      <c r="B5106" s="217" t="s">
        <v>2755</v>
      </c>
      <c r="C5106" s="214">
        <v>17615501</v>
      </c>
      <c r="D5106" s="214">
        <v>12330851</v>
      </c>
      <c r="E5106" s="214">
        <v>11450076</v>
      </c>
    </row>
    <row r="5107" spans="2:5">
      <c r="B5107" s="218" t="s">
        <v>2756</v>
      </c>
      <c r="C5107" s="214">
        <v>17615501</v>
      </c>
      <c r="D5107" s="214">
        <v>12330851</v>
      </c>
      <c r="E5107" s="214">
        <v>11450076</v>
      </c>
    </row>
    <row r="5108" spans="2:5">
      <c r="B5108" s="217" t="s">
        <v>4094</v>
      </c>
      <c r="C5108" s="214">
        <v>0</v>
      </c>
      <c r="D5108" s="214">
        <v>520328.87</v>
      </c>
      <c r="E5108" s="214">
        <v>416263.1</v>
      </c>
    </row>
    <row r="5109" spans="2:5">
      <c r="B5109" s="218" t="s">
        <v>3704</v>
      </c>
      <c r="C5109" s="214">
        <v>0</v>
      </c>
      <c r="D5109" s="214">
        <v>520328.87</v>
      </c>
      <c r="E5109" s="214">
        <v>416263.1</v>
      </c>
    </row>
    <row r="5110" spans="2:5">
      <c r="B5110" s="217" t="s">
        <v>2757</v>
      </c>
      <c r="C5110" s="214">
        <v>19672786</v>
      </c>
      <c r="D5110" s="214">
        <v>0</v>
      </c>
      <c r="E5110" s="214">
        <v>0</v>
      </c>
    </row>
    <row r="5111" spans="2:5">
      <c r="B5111" s="218" t="s">
        <v>2758</v>
      </c>
      <c r="C5111" s="214">
        <v>19672786</v>
      </c>
      <c r="D5111" s="214">
        <v>0</v>
      </c>
      <c r="E5111" s="214">
        <v>0</v>
      </c>
    </row>
    <row r="5112" spans="2:5">
      <c r="B5112" s="217" t="s">
        <v>2759</v>
      </c>
      <c r="C5112" s="214">
        <v>24044516</v>
      </c>
      <c r="D5112" s="214">
        <v>12494632.66</v>
      </c>
      <c r="E5112" s="214">
        <v>12494625.140000001</v>
      </c>
    </row>
    <row r="5113" spans="2:5">
      <c r="B5113" s="218" t="s">
        <v>2760</v>
      </c>
      <c r="C5113" s="214">
        <v>24044516</v>
      </c>
      <c r="D5113" s="214">
        <v>12494632.66</v>
      </c>
      <c r="E5113" s="214">
        <v>12494625.140000001</v>
      </c>
    </row>
    <row r="5114" spans="2:5">
      <c r="B5114" s="217" t="s">
        <v>4093</v>
      </c>
      <c r="C5114" s="214">
        <v>10909450</v>
      </c>
      <c r="D5114" s="214">
        <v>7513306.54</v>
      </c>
      <c r="E5114" s="214">
        <v>0</v>
      </c>
    </row>
    <row r="5115" spans="2:5">
      <c r="B5115" s="218" t="s">
        <v>2851</v>
      </c>
      <c r="C5115" s="214">
        <v>10909450</v>
      </c>
      <c r="D5115" s="214">
        <v>7513306.54</v>
      </c>
      <c r="E5115" s="214">
        <v>0</v>
      </c>
    </row>
    <row r="5116" spans="2:5">
      <c r="B5116" s="217" t="s">
        <v>2852</v>
      </c>
      <c r="C5116" s="214">
        <v>1661307</v>
      </c>
      <c r="D5116" s="214">
        <v>0</v>
      </c>
      <c r="E5116" s="214">
        <v>0</v>
      </c>
    </row>
    <row r="5117" spans="2:5">
      <c r="B5117" s="218" t="s">
        <v>2853</v>
      </c>
      <c r="C5117" s="214">
        <v>1661307</v>
      </c>
      <c r="D5117" s="214">
        <v>0</v>
      </c>
      <c r="E5117" s="214">
        <v>0</v>
      </c>
    </row>
    <row r="5118" spans="2:5">
      <c r="B5118" s="217" t="s">
        <v>3703</v>
      </c>
      <c r="C5118" s="214">
        <v>0</v>
      </c>
      <c r="D5118" s="214">
        <v>5500000</v>
      </c>
      <c r="E5118" s="214">
        <v>0</v>
      </c>
    </row>
    <row r="5119" spans="2:5">
      <c r="B5119" s="218" t="s">
        <v>3702</v>
      </c>
      <c r="C5119" s="214">
        <v>0</v>
      </c>
      <c r="D5119" s="214">
        <v>5500000</v>
      </c>
      <c r="E5119" s="214">
        <v>0</v>
      </c>
    </row>
    <row r="5120" spans="2:5">
      <c r="B5120" s="217" t="s">
        <v>1069</v>
      </c>
      <c r="C5120" s="214">
        <v>37095415</v>
      </c>
      <c r="D5120" s="214">
        <v>33047294.670000002</v>
      </c>
      <c r="E5120" s="214">
        <v>33047235.740000002</v>
      </c>
    </row>
    <row r="5121" spans="2:5">
      <c r="B5121" s="218" t="s">
        <v>1070</v>
      </c>
      <c r="C5121" s="214">
        <v>37095415</v>
      </c>
      <c r="D5121" s="214">
        <v>33047294.670000002</v>
      </c>
      <c r="E5121" s="214">
        <v>33047235.740000002</v>
      </c>
    </row>
    <row r="5122" spans="2:5">
      <c r="B5122" s="217" t="s">
        <v>366</v>
      </c>
      <c r="C5122" s="214">
        <v>11673138</v>
      </c>
      <c r="D5122" s="214">
        <v>29170713</v>
      </c>
      <c r="E5122" s="214">
        <v>29140711.579999998</v>
      </c>
    </row>
    <row r="5123" spans="2:5">
      <c r="B5123" s="218" t="s">
        <v>701</v>
      </c>
      <c r="C5123" s="214">
        <v>11673138</v>
      </c>
      <c r="D5123" s="214">
        <v>29170713</v>
      </c>
      <c r="E5123" s="214">
        <v>29140711.579999998</v>
      </c>
    </row>
    <row r="5124" spans="2:5">
      <c r="B5124" s="215" t="s">
        <v>283</v>
      </c>
      <c r="C5124" s="216">
        <v>881336</v>
      </c>
      <c r="D5124" s="216">
        <v>2106068.87</v>
      </c>
      <c r="E5124" s="216">
        <v>0</v>
      </c>
    </row>
    <row r="5125" spans="2:5">
      <c r="B5125" s="217" t="s">
        <v>4092</v>
      </c>
      <c r="C5125" s="214">
        <v>881336</v>
      </c>
      <c r="D5125" s="214">
        <v>2106068.87</v>
      </c>
      <c r="E5125" s="214">
        <v>0</v>
      </c>
    </row>
    <row r="5126" spans="2:5">
      <c r="B5126" s="218" t="s">
        <v>2518</v>
      </c>
      <c r="C5126" s="214">
        <v>881336</v>
      </c>
      <c r="D5126" s="214">
        <v>2106068.87</v>
      </c>
      <c r="E5126" s="214">
        <v>0</v>
      </c>
    </row>
    <row r="5127" spans="2:5">
      <c r="B5127" s="217" t="s">
        <v>366</v>
      </c>
      <c r="C5127" s="214">
        <v>0</v>
      </c>
      <c r="D5127" s="214">
        <v>0</v>
      </c>
      <c r="E5127" s="214">
        <v>0</v>
      </c>
    </row>
    <row r="5128" spans="2:5">
      <c r="B5128" s="218" t="s">
        <v>701</v>
      </c>
      <c r="C5128" s="214">
        <v>0</v>
      </c>
      <c r="D5128" s="214">
        <v>0</v>
      </c>
      <c r="E5128" s="214">
        <v>0</v>
      </c>
    </row>
    <row r="5129" spans="2:5">
      <c r="B5129" s="215" t="s">
        <v>298</v>
      </c>
      <c r="C5129" s="216">
        <v>0</v>
      </c>
      <c r="D5129" s="216">
        <v>29988588.780000001</v>
      </c>
      <c r="E5129" s="216">
        <v>29988588.780000001</v>
      </c>
    </row>
    <row r="5130" spans="2:5">
      <c r="B5130" s="217" t="s">
        <v>364</v>
      </c>
      <c r="C5130" s="214">
        <v>0</v>
      </c>
      <c r="D5130" s="214">
        <v>29988588.780000001</v>
      </c>
      <c r="E5130" s="214">
        <v>29988588.780000001</v>
      </c>
    </row>
    <row r="5131" spans="2:5">
      <c r="B5131" s="218" t="s">
        <v>699</v>
      </c>
      <c r="C5131" s="214">
        <v>0</v>
      </c>
      <c r="D5131" s="214">
        <v>29988588.780000001</v>
      </c>
      <c r="E5131" s="214">
        <v>29988588.780000001</v>
      </c>
    </row>
    <row r="5132" spans="2:5">
      <c r="B5132" s="215" t="s">
        <v>284</v>
      </c>
      <c r="C5132" s="216">
        <v>180366795</v>
      </c>
      <c r="D5132" s="216">
        <v>182649500.53999999</v>
      </c>
      <c r="E5132" s="216">
        <v>142386863.62999997</v>
      </c>
    </row>
    <row r="5133" spans="2:5">
      <c r="B5133" s="217" t="s">
        <v>324</v>
      </c>
      <c r="C5133" s="214">
        <v>180366795</v>
      </c>
      <c r="D5133" s="214">
        <v>182649500.53999999</v>
      </c>
      <c r="E5133" s="214">
        <v>142386863.62999997</v>
      </c>
    </row>
    <row r="5134" spans="2:5">
      <c r="B5134" s="218" t="s">
        <v>4211</v>
      </c>
      <c r="C5134" s="214">
        <v>180366795</v>
      </c>
      <c r="D5134" s="214">
        <v>182649500.53999999</v>
      </c>
      <c r="E5134" s="214">
        <v>142386863.62999997</v>
      </c>
    </row>
    <row r="5135" spans="2:5">
      <c r="B5135" s="213" t="s">
        <v>288</v>
      </c>
      <c r="C5135" s="214">
        <v>730951255</v>
      </c>
      <c r="D5135" s="214">
        <v>1202214369.3499999</v>
      </c>
      <c r="E5135" s="214">
        <v>552332056.39999998</v>
      </c>
    </row>
    <row r="5136" spans="2:5">
      <c r="B5136" s="215" t="s">
        <v>281</v>
      </c>
      <c r="C5136" s="216">
        <v>496777876</v>
      </c>
      <c r="D5136" s="216">
        <v>835110587.53999984</v>
      </c>
      <c r="E5136" s="216">
        <v>380984570.30999994</v>
      </c>
    </row>
    <row r="5137" spans="2:5">
      <c r="B5137" s="217" t="s">
        <v>4281</v>
      </c>
      <c r="C5137" s="214">
        <v>0</v>
      </c>
      <c r="D5137" s="214">
        <v>90000000</v>
      </c>
      <c r="E5137" s="214">
        <v>0</v>
      </c>
    </row>
    <row r="5138" spans="2:5">
      <c r="B5138" s="218" t="s">
        <v>4280</v>
      </c>
      <c r="C5138" s="214">
        <v>0</v>
      </c>
      <c r="D5138" s="214">
        <v>90000000</v>
      </c>
      <c r="E5138" s="214">
        <v>0</v>
      </c>
    </row>
    <row r="5139" spans="2:5">
      <c r="B5139" s="217" t="s">
        <v>2519</v>
      </c>
      <c r="C5139" s="214">
        <v>53986718</v>
      </c>
      <c r="D5139" s="214">
        <v>16250000</v>
      </c>
      <c r="E5139" s="214">
        <v>14819167.140000001</v>
      </c>
    </row>
    <row r="5140" spans="2:5">
      <c r="B5140" s="218" t="s">
        <v>2520</v>
      </c>
      <c r="C5140" s="214">
        <v>53986718</v>
      </c>
      <c r="D5140" s="214">
        <v>16250000</v>
      </c>
      <c r="E5140" s="214">
        <v>14819167.140000001</v>
      </c>
    </row>
    <row r="5141" spans="2:5">
      <c r="B5141" s="217" t="s">
        <v>3139</v>
      </c>
      <c r="C5141" s="214">
        <v>0</v>
      </c>
      <c r="D5141" s="214">
        <v>30271280.359999999</v>
      </c>
      <c r="E5141" s="214">
        <v>18851891.18</v>
      </c>
    </row>
    <row r="5142" spans="2:5">
      <c r="B5142" s="218" t="s">
        <v>3140</v>
      </c>
      <c r="C5142" s="214">
        <v>0</v>
      </c>
      <c r="D5142" s="214">
        <v>30271280.359999999</v>
      </c>
      <c r="E5142" s="214">
        <v>18851891.18</v>
      </c>
    </row>
    <row r="5143" spans="2:5">
      <c r="B5143" s="217" t="s">
        <v>4279</v>
      </c>
      <c r="C5143" s="214">
        <v>0</v>
      </c>
      <c r="D5143" s="214">
        <v>31845000</v>
      </c>
      <c r="E5143" s="214">
        <v>31842883.100000001</v>
      </c>
    </row>
    <row r="5144" spans="2:5">
      <c r="B5144" s="218" t="s">
        <v>4278</v>
      </c>
      <c r="C5144" s="214">
        <v>0</v>
      </c>
      <c r="D5144" s="214">
        <v>31845000</v>
      </c>
      <c r="E5144" s="214">
        <v>31842883.100000001</v>
      </c>
    </row>
    <row r="5145" spans="2:5">
      <c r="B5145" s="217" t="s">
        <v>3701</v>
      </c>
      <c r="C5145" s="214">
        <v>0</v>
      </c>
      <c r="D5145" s="214">
        <v>25706113</v>
      </c>
      <c r="E5145" s="214">
        <v>25706112.739999998</v>
      </c>
    </row>
    <row r="5146" spans="2:5">
      <c r="B5146" s="218" t="s">
        <v>3700</v>
      </c>
      <c r="C5146" s="214">
        <v>0</v>
      </c>
      <c r="D5146" s="214">
        <v>25706113</v>
      </c>
      <c r="E5146" s="214">
        <v>25706112.739999998</v>
      </c>
    </row>
    <row r="5147" spans="2:5">
      <c r="B5147" s="217" t="s">
        <v>3224</v>
      </c>
      <c r="C5147" s="214">
        <v>0</v>
      </c>
      <c r="D5147" s="214">
        <v>4366000</v>
      </c>
      <c r="E5147" s="214">
        <v>0</v>
      </c>
    </row>
    <row r="5148" spans="2:5">
      <c r="B5148" s="218" t="s">
        <v>3223</v>
      </c>
      <c r="C5148" s="214">
        <v>0</v>
      </c>
      <c r="D5148" s="214">
        <v>4366000</v>
      </c>
      <c r="E5148" s="214">
        <v>0</v>
      </c>
    </row>
    <row r="5149" spans="2:5">
      <c r="B5149" s="217" t="s">
        <v>3699</v>
      </c>
      <c r="C5149" s="214">
        <v>0</v>
      </c>
      <c r="D5149" s="214">
        <v>30000000</v>
      </c>
      <c r="E5149" s="214">
        <v>20000000</v>
      </c>
    </row>
    <row r="5150" spans="2:5">
      <c r="B5150" s="218" t="s">
        <v>3698</v>
      </c>
      <c r="C5150" s="214">
        <v>0</v>
      </c>
      <c r="D5150" s="214">
        <v>30000000</v>
      </c>
      <c r="E5150" s="214">
        <v>20000000</v>
      </c>
    </row>
    <row r="5151" spans="2:5">
      <c r="B5151" s="217" t="s">
        <v>1186</v>
      </c>
      <c r="C5151" s="214">
        <v>11075727</v>
      </c>
      <c r="D5151" s="214">
        <v>1</v>
      </c>
      <c r="E5151" s="214">
        <v>0</v>
      </c>
    </row>
    <row r="5152" spans="2:5">
      <c r="B5152" s="218" t="s">
        <v>1187</v>
      </c>
      <c r="C5152" s="214">
        <v>11075727</v>
      </c>
      <c r="D5152" s="214">
        <v>1</v>
      </c>
      <c r="E5152" s="214">
        <v>0</v>
      </c>
    </row>
    <row r="5153" spans="2:5">
      <c r="B5153" s="217" t="s">
        <v>1188</v>
      </c>
      <c r="C5153" s="214">
        <v>4612045</v>
      </c>
      <c r="D5153" s="214">
        <v>1</v>
      </c>
      <c r="E5153" s="214">
        <v>0</v>
      </c>
    </row>
    <row r="5154" spans="2:5">
      <c r="B5154" s="218" t="s">
        <v>1189</v>
      </c>
      <c r="C5154" s="214">
        <v>4612045</v>
      </c>
      <c r="D5154" s="214">
        <v>1</v>
      </c>
      <c r="E5154" s="214">
        <v>0</v>
      </c>
    </row>
    <row r="5155" spans="2:5">
      <c r="B5155" s="217" t="s">
        <v>1190</v>
      </c>
      <c r="C5155" s="214">
        <v>6582165</v>
      </c>
      <c r="D5155" s="214">
        <v>2582165</v>
      </c>
      <c r="E5155" s="214">
        <v>808247.52</v>
      </c>
    </row>
    <row r="5156" spans="2:5">
      <c r="B5156" s="218" t="s">
        <v>1191</v>
      </c>
      <c r="C5156" s="214">
        <v>6582165</v>
      </c>
      <c r="D5156" s="214">
        <v>2582165</v>
      </c>
      <c r="E5156" s="214">
        <v>808247.52</v>
      </c>
    </row>
    <row r="5157" spans="2:5">
      <c r="B5157" s="217" t="s">
        <v>1192</v>
      </c>
      <c r="C5157" s="214">
        <v>6582165</v>
      </c>
      <c r="D5157" s="214">
        <v>5759394.79</v>
      </c>
      <c r="E5157" s="214">
        <v>3182676.57</v>
      </c>
    </row>
    <row r="5158" spans="2:5">
      <c r="B5158" s="218" t="s">
        <v>1193</v>
      </c>
      <c r="C5158" s="214">
        <v>6582165</v>
      </c>
      <c r="D5158" s="214">
        <v>5759394.79</v>
      </c>
      <c r="E5158" s="214">
        <v>3182676.57</v>
      </c>
    </row>
    <row r="5159" spans="2:5">
      <c r="B5159" s="217" t="s">
        <v>4277</v>
      </c>
      <c r="C5159" s="214">
        <v>0</v>
      </c>
      <c r="D5159" s="214">
        <v>67736000</v>
      </c>
      <c r="E5159" s="214">
        <v>19451320.789999999</v>
      </c>
    </row>
    <row r="5160" spans="2:5">
      <c r="B5160" s="218" t="s">
        <v>4276</v>
      </c>
      <c r="C5160" s="214">
        <v>0</v>
      </c>
      <c r="D5160" s="214">
        <v>67736000</v>
      </c>
      <c r="E5160" s="214">
        <v>19451320.789999999</v>
      </c>
    </row>
    <row r="5161" spans="2:5">
      <c r="B5161" s="217" t="s">
        <v>1194</v>
      </c>
      <c r="C5161" s="214">
        <v>4612045</v>
      </c>
      <c r="D5161" s="214">
        <v>2000000.95</v>
      </c>
      <c r="E5161" s="214">
        <v>0</v>
      </c>
    </row>
    <row r="5162" spans="2:5">
      <c r="B5162" s="218" t="s">
        <v>1195</v>
      </c>
      <c r="C5162" s="214">
        <v>4612045</v>
      </c>
      <c r="D5162" s="214">
        <v>2000000.95</v>
      </c>
      <c r="E5162" s="214">
        <v>0</v>
      </c>
    </row>
    <row r="5163" spans="2:5">
      <c r="B5163" s="217" t="s">
        <v>1196</v>
      </c>
      <c r="C5163" s="214">
        <v>11075727</v>
      </c>
      <c r="D5163" s="214">
        <v>5391260.96</v>
      </c>
      <c r="E5163" s="214">
        <v>0</v>
      </c>
    </row>
    <row r="5164" spans="2:5">
      <c r="B5164" s="218" t="s">
        <v>1197</v>
      </c>
      <c r="C5164" s="214">
        <v>11075727</v>
      </c>
      <c r="D5164" s="214">
        <v>5391260.96</v>
      </c>
      <c r="E5164" s="214">
        <v>0</v>
      </c>
    </row>
    <row r="5165" spans="2:5">
      <c r="B5165" s="217" t="s">
        <v>1198</v>
      </c>
      <c r="C5165" s="214">
        <v>6582165</v>
      </c>
      <c r="D5165" s="214">
        <v>5939944.8799999999</v>
      </c>
      <c r="E5165" s="214">
        <v>4311607.0599999996</v>
      </c>
    </row>
    <row r="5166" spans="2:5">
      <c r="B5166" s="218" t="s">
        <v>1199</v>
      </c>
      <c r="C5166" s="214">
        <v>6582165</v>
      </c>
      <c r="D5166" s="214">
        <v>5939944.8799999999</v>
      </c>
      <c r="E5166" s="214">
        <v>4311607.0599999996</v>
      </c>
    </row>
    <row r="5167" spans="2:5">
      <c r="B5167" s="217" t="s">
        <v>4275</v>
      </c>
      <c r="C5167" s="214">
        <v>0</v>
      </c>
      <c r="D5167" s="214">
        <v>4000000</v>
      </c>
      <c r="E5167" s="214">
        <v>0</v>
      </c>
    </row>
    <row r="5168" spans="2:5">
      <c r="B5168" s="218" t="s">
        <v>4274</v>
      </c>
      <c r="C5168" s="214">
        <v>0</v>
      </c>
      <c r="D5168" s="214">
        <v>4000000</v>
      </c>
      <c r="E5168" s="214">
        <v>0</v>
      </c>
    </row>
    <row r="5169" spans="2:5">
      <c r="B5169" s="217" t="s">
        <v>1200</v>
      </c>
      <c r="C5169" s="214">
        <v>11075727</v>
      </c>
      <c r="D5169" s="214">
        <v>5391260.96</v>
      </c>
      <c r="E5169" s="214">
        <v>0</v>
      </c>
    </row>
    <row r="5170" spans="2:5">
      <c r="B5170" s="218" t="s">
        <v>1201</v>
      </c>
      <c r="C5170" s="214">
        <v>11075727</v>
      </c>
      <c r="D5170" s="214">
        <v>5391260.96</v>
      </c>
      <c r="E5170" s="214">
        <v>0</v>
      </c>
    </row>
    <row r="5171" spans="2:5">
      <c r="B5171" s="217" t="s">
        <v>4273</v>
      </c>
      <c r="C5171" s="214">
        <v>0</v>
      </c>
      <c r="D5171" s="214">
        <v>32101000</v>
      </c>
      <c r="E5171" s="214">
        <v>32100062.390000001</v>
      </c>
    </row>
    <row r="5172" spans="2:5">
      <c r="B5172" s="218" t="s">
        <v>4272</v>
      </c>
      <c r="C5172" s="214">
        <v>0</v>
      </c>
      <c r="D5172" s="214">
        <v>32101000</v>
      </c>
      <c r="E5172" s="214">
        <v>32100062.390000001</v>
      </c>
    </row>
    <row r="5173" spans="2:5">
      <c r="B5173" s="217" t="s">
        <v>1495</v>
      </c>
      <c r="C5173" s="214">
        <v>6659723</v>
      </c>
      <c r="D5173" s="214">
        <v>2659723</v>
      </c>
      <c r="E5173" s="214">
        <v>0</v>
      </c>
    </row>
    <row r="5174" spans="2:5">
      <c r="B5174" s="218" t="s">
        <v>1496</v>
      </c>
      <c r="C5174" s="214">
        <v>6659723</v>
      </c>
      <c r="D5174" s="214">
        <v>2659723</v>
      </c>
      <c r="E5174" s="214">
        <v>0</v>
      </c>
    </row>
    <row r="5175" spans="2:5">
      <c r="B5175" s="217" t="s">
        <v>1497</v>
      </c>
      <c r="C5175" s="214">
        <v>4718384</v>
      </c>
      <c r="D5175" s="214">
        <v>1</v>
      </c>
      <c r="E5175" s="214">
        <v>0</v>
      </c>
    </row>
    <row r="5176" spans="2:5">
      <c r="B5176" s="218" t="s">
        <v>1498</v>
      </c>
      <c r="C5176" s="214">
        <v>4718384</v>
      </c>
      <c r="D5176" s="214">
        <v>1</v>
      </c>
      <c r="E5176" s="214">
        <v>0</v>
      </c>
    </row>
    <row r="5177" spans="2:5">
      <c r="B5177" s="217" t="s">
        <v>1499</v>
      </c>
      <c r="C5177" s="214">
        <v>4718384</v>
      </c>
      <c r="D5177" s="214">
        <v>4718384</v>
      </c>
      <c r="E5177" s="214">
        <v>2208939.41</v>
      </c>
    </row>
    <row r="5178" spans="2:5">
      <c r="B5178" s="218" t="s">
        <v>1500</v>
      </c>
      <c r="C5178" s="214">
        <v>4718384</v>
      </c>
      <c r="D5178" s="214">
        <v>4718384</v>
      </c>
      <c r="E5178" s="214">
        <v>2208939.41</v>
      </c>
    </row>
    <row r="5179" spans="2:5">
      <c r="B5179" s="217" t="s">
        <v>1501</v>
      </c>
      <c r="C5179" s="214">
        <v>4718384</v>
      </c>
      <c r="D5179" s="214">
        <v>4718384</v>
      </c>
      <c r="E5179" s="214">
        <v>1230170.5</v>
      </c>
    </row>
    <row r="5180" spans="2:5">
      <c r="B5180" s="218" t="s">
        <v>1502</v>
      </c>
      <c r="C5180" s="214">
        <v>4718384</v>
      </c>
      <c r="D5180" s="214">
        <v>4718384</v>
      </c>
      <c r="E5180" s="214">
        <v>1230170.5</v>
      </c>
    </row>
    <row r="5181" spans="2:5">
      <c r="B5181" s="217" t="s">
        <v>3541</v>
      </c>
      <c r="C5181" s="214">
        <v>0</v>
      </c>
      <c r="D5181" s="214">
        <v>3125466.4</v>
      </c>
      <c r="E5181" s="214">
        <v>0</v>
      </c>
    </row>
    <row r="5182" spans="2:5">
      <c r="B5182" s="218" t="s">
        <v>3540</v>
      </c>
      <c r="C5182" s="214">
        <v>0</v>
      </c>
      <c r="D5182" s="214">
        <v>3125466.4</v>
      </c>
      <c r="E5182" s="214">
        <v>0</v>
      </c>
    </row>
    <row r="5183" spans="2:5">
      <c r="B5183" s="217" t="s">
        <v>3539</v>
      </c>
      <c r="C5183" s="214">
        <v>0</v>
      </c>
      <c r="D5183" s="214">
        <v>1337078.69</v>
      </c>
      <c r="E5183" s="214">
        <v>0</v>
      </c>
    </row>
    <row r="5184" spans="2:5">
      <c r="B5184" s="218" t="s">
        <v>3538</v>
      </c>
      <c r="C5184" s="214">
        <v>0</v>
      </c>
      <c r="D5184" s="214">
        <v>1337078.69</v>
      </c>
      <c r="E5184" s="214">
        <v>0</v>
      </c>
    </row>
    <row r="5185" spans="2:5">
      <c r="B5185" s="217" t="s">
        <v>3537</v>
      </c>
      <c r="C5185" s="214">
        <v>0</v>
      </c>
      <c r="D5185" s="214">
        <v>1337078.69</v>
      </c>
      <c r="E5185" s="214">
        <v>0</v>
      </c>
    </row>
    <row r="5186" spans="2:5">
      <c r="B5186" s="218" t="s">
        <v>3536</v>
      </c>
      <c r="C5186" s="214">
        <v>0</v>
      </c>
      <c r="D5186" s="214">
        <v>1337078.69</v>
      </c>
      <c r="E5186" s="214">
        <v>0</v>
      </c>
    </row>
    <row r="5187" spans="2:5">
      <c r="B5187" s="217" t="s">
        <v>367</v>
      </c>
      <c r="C5187" s="214">
        <v>3761235</v>
      </c>
      <c r="D5187" s="214">
        <v>3336941</v>
      </c>
      <c r="E5187" s="214">
        <v>0</v>
      </c>
    </row>
    <row r="5188" spans="2:5">
      <c r="B5188" s="218" t="s">
        <v>702</v>
      </c>
      <c r="C5188" s="214">
        <v>3761235</v>
      </c>
      <c r="D5188" s="214">
        <v>3336941</v>
      </c>
      <c r="E5188" s="214">
        <v>0</v>
      </c>
    </row>
    <row r="5189" spans="2:5">
      <c r="B5189" s="217" t="s">
        <v>2854</v>
      </c>
      <c r="C5189" s="214">
        <v>14068616</v>
      </c>
      <c r="D5189" s="214">
        <v>8507627</v>
      </c>
      <c r="E5189" s="214">
        <v>8507625.2400000002</v>
      </c>
    </row>
    <row r="5190" spans="2:5">
      <c r="B5190" s="218" t="s">
        <v>4217</v>
      </c>
      <c r="C5190" s="214">
        <v>14068616</v>
      </c>
      <c r="D5190" s="214">
        <v>8507627</v>
      </c>
      <c r="E5190" s="214">
        <v>8507625.2400000002</v>
      </c>
    </row>
    <row r="5191" spans="2:5">
      <c r="B5191" s="217" t="s">
        <v>2855</v>
      </c>
      <c r="C5191" s="214">
        <v>27364844</v>
      </c>
      <c r="D5191" s="214">
        <v>2</v>
      </c>
      <c r="E5191" s="214">
        <v>0</v>
      </c>
    </row>
    <row r="5192" spans="2:5">
      <c r="B5192" s="218" t="s">
        <v>4216</v>
      </c>
      <c r="C5192" s="214">
        <v>27364844</v>
      </c>
      <c r="D5192" s="214">
        <v>2</v>
      </c>
      <c r="E5192" s="214">
        <v>0</v>
      </c>
    </row>
    <row r="5193" spans="2:5">
      <c r="B5193" s="217" t="s">
        <v>2856</v>
      </c>
      <c r="C5193" s="214">
        <v>18846960</v>
      </c>
      <c r="D5193" s="214">
        <v>16201419</v>
      </c>
      <c r="E5193" s="214">
        <v>0</v>
      </c>
    </row>
    <row r="5194" spans="2:5">
      <c r="B5194" s="218" t="s">
        <v>2857</v>
      </c>
      <c r="C5194" s="214">
        <v>18846960</v>
      </c>
      <c r="D5194" s="214">
        <v>16201419</v>
      </c>
      <c r="E5194" s="214">
        <v>0</v>
      </c>
    </row>
    <row r="5195" spans="2:5">
      <c r="B5195" s="217" t="s">
        <v>2858</v>
      </c>
      <c r="C5195" s="214">
        <v>43469467</v>
      </c>
      <c r="D5195" s="214">
        <v>20000002</v>
      </c>
      <c r="E5195" s="214">
        <v>20000000</v>
      </c>
    </row>
    <row r="5196" spans="2:5">
      <c r="B5196" s="218" t="s">
        <v>2859</v>
      </c>
      <c r="C5196" s="214">
        <v>43469467</v>
      </c>
      <c r="D5196" s="214">
        <v>20000002</v>
      </c>
      <c r="E5196" s="214">
        <v>20000000</v>
      </c>
    </row>
    <row r="5197" spans="2:5">
      <c r="B5197" s="217" t="s">
        <v>368</v>
      </c>
      <c r="C5197" s="214">
        <v>47401671</v>
      </c>
      <c r="D5197" s="214">
        <v>32576738.32</v>
      </c>
      <c r="E5197" s="214">
        <v>21062661.32</v>
      </c>
    </row>
    <row r="5198" spans="2:5">
      <c r="B5198" s="218" t="s">
        <v>703</v>
      </c>
      <c r="C5198" s="214">
        <v>47401671</v>
      </c>
      <c r="D5198" s="214">
        <v>32576738.32</v>
      </c>
      <c r="E5198" s="214">
        <v>21062661.32</v>
      </c>
    </row>
    <row r="5199" spans="2:5">
      <c r="B5199" s="217" t="s">
        <v>1006</v>
      </c>
      <c r="C5199" s="214">
        <v>6500000</v>
      </c>
      <c r="D5199" s="214">
        <v>293128</v>
      </c>
      <c r="E5199" s="214">
        <v>0</v>
      </c>
    </row>
    <row r="5200" spans="2:5">
      <c r="B5200" s="218" t="s">
        <v>1007</v>
      </c>
      <c r="C5200" s="214">
        <v>6500000</v>
      </c>
      <c r="D5200" s="214">
        <v>293128</v>
      </c>
      <c r="E5200" s="214">
        <v>0</v>
      </c>
    </row>
    <row r="5201" spans="2:5">
      <c r="B5201" s="217" t="s">
        <v>2593</v>
      </c>
      <c r="C5201" s="214">
        <v>13688816</v>
      </c>
      <c r="D5201" s="214">
        <v>11809800</v>
      </c>
      <c r="E5201" s="214">
        <v>10953426.359999999</v>
      </c>
    </row>
    <row r="5202" spans="2:5">
      <c r="B5202" s="218" t="s">
        <v>2594</v>
      </c>
      <c r="C5202" s="214">
        <v>13688816</v>
      </c>
      <c r="D5202" s="214">
        <v>11809800</v>
      </c>
      <c r="E5202" s="214">
        <v>10953426.359999999</v>
      </c>
    </row>
    <row r="5203" spans="2:5">
      <c r="B5203" s="217" t="s">
        <v>3105</v>
      </c>
      <c r="C5203" s="214">
        <v>0</v>
      </c>
      <c r="D5203" s="214">
        <v>121588271.84</v>
      </c>
      <c r="E5203" s="214">
        <v>0</v>
      </c>
    </row>
    <row r="5204" spans="2:5">
      <c r="B5204" s="218" t="s">
        <v>3106</v>
      </c>
      <c r="C5204" s="214">
        <v>0</v>
      </c>
      <c r="D5204" s="214">
        <v>121588271.84</v>
      </c>
      <c r="E5204" s="214">
        <v>0</v>
      </c>
    </row>
    <row r="5205" spans="2:5">
      <c r="B5205" s="217" t="s">
        <v>2860</v>
      </c>
      <c r="C5205" s="214">
        <v>25025236</v>
      </c>
      <c r="D5205" s="214">
        <v>17950731</v>
      </c>
      <c r="E5205" s="214">
        <v>17950728.09</v>
      </c>
    </row>
    <row r="5206" spans="2:5">
      <c r="B5206" s="218" t="s">
        <v>2861</v>
      </c>
      <c r="C5206" s="214">
        <v>25025236</v>
      </c>
      <c r="D5206" s="214">
        <v>17950731</v>
      </c>
      <c r="E5206" s="214">
        <v>17950728.09</v>
      </c>
    </row>
    <row r="5207" spans="2:5">
      <c r="B5207" s="217" t="s">
        <v>4091</v>
      </c>
      <c r="C5207" s="214">
        <v>3596254</v>
      </c>
      <c r="D5207" s="214">
        <v>1</v>
      </c>
      <c r="E5207" s="214">
        <v>0</v>
      </c>
    </row>
    <row r="5208" spans="2:5">
      <c r="B5208" s="218" t="s">
        <v>2862</v>
      </c>
      <c r="C5208" s="214">
        <v>3596254</v>
      </c>
      <c r="D5208" s="214">
        <v>1</v>
      </c>
      <c r="E5208" s="214">
        <v>0</v>
      </c>
    </row>
    <row r="5209" spans="2:5">
      <c r="B5209" s="217" t="s">
        <v>2863</v>
      </c>
      <c r="C5209" s="214">
        <v>3224770</v>
      </c>
      <c r="D5209" s="214">
        <v>0</v>
      </c>
      <c r="E5209" s="214">
        <v>0</v>
      </c>
    </row>
    <row r="5210" spans="2:5">
      <c r="B5210" s="218" t="s">
        <v>2864</v>
      </c>
      <c r="C5210" s="214">
        <v>3224770</v>
      </c>
      <c r="D5210" s="214">
        <v>0</v>
      </c>
      <c r="E5210" s="214">
        <v>0</v>
      </c>
    </row>
    <row r="5211" spans="2:5">
      <c r="B5211" s="217" t="s">
        <v>2801</v>
      </c>
      <c r="C5211" s="214">
        <v>16963601</v>
      </c>
      <c r="D5211" s="214">
        <v>76900000</v>
      </c>
      <c r="E5211" s="214">
        <v>16900000</v>
      </c>
    </row>
    <row r="5212" spans="2:5">
      <c r="B5212" s="218" t="s">
        <v>2802</v>
      </c>
      <c r="C5212" s="214">
        <v>16963601</v>
      </c>
      <c r="D5212" s="214">
        <v>76900000</v>
      </c>
      <c r="E5212" s="214">
        <v>16900000</v>
      </c>
    </row>
    <row r="5213" spans="2:5">
      <c r="B5213" s="217" t="s">
        <v>2865</v>
      </c>
      <c r="C5213" s="214">
        <v>30379220</v>
      </c>
      <c r="D5213" s="214">
        <v>1</v>
      </c>
      <c r="E5213" s="214">
        <v>0</v>
      </c>
    </row>
    <row r="5214" spans="2:5">
      <c r="B5214" s="218" t="s">
        <v>2866</v>
      </c>
      <c r="C5214" s="214">
        <v>30379220</v>
      </c>
      <c r="D5214" s="214">
        <v>1</v>
      </c>
      <c r="E5214" s="214">
        <v>0</v>
      </c>
    </row>
    <row r="5215" spans="2:5">
      <c r="B5215" s="217" t="s">
        <v>2867</v>
      </c>
      <c r="C5215" s="214">
        <v>27614814</v>
      </c>
      <c r="D5215" s="214">
        <v>25603877</v>
      </c>
      <c r="E5215" s="214">
        <v>25603874.309999999</v>
      </c>
    </row>
    <row r="5216" spans="2:5">
      <c r="B5216" s="218" t="s">
        <v>2868</v>
      </c>
      <c r="C5216" s="214">
        <v>27614814</v>
      </c>
      <c r="D5216" s="214">
        <v>25603877</v>
      </c>
      <c r="E5216" s="214">
        <v>25603874.309999999</v>
      </c>
    </row>
    <row r="5217" spans="2:5">
      <c r="B5217" s="217" t="s">
        <v>2869</v>
      </c>
      <c r="C5217" s="214">
        <v>4275812</v>
      </c>
      <c r="D5217" s="214">
        <v>275812</v>
      </c>
      <c r="E5217" s="214">
        <v>0</v>
      </c>
    </row>
    <row r="5218" spans="2:5">
      <c r="B5218" s="218" t="s">
        <v>2870</v>
      </c>
      <c r="C5218" s="214">
        <v>4275812</v>
      </c>
      <c r="D5218" s="214">
        <v>275812</v>
      </c>
      <c r="E5218" s="214">
        <v>0</v>
      </c>
    </row>
    <row r="5219" spans="2:5">
      <c r="B5219" s="217" t="s">
        <v>3107</v>
      </c>
      <c r="C5219" s="214">
        <v>0</v>
      </c>
      <c r="D5219" s="214">
        <v>13879730.02</v>
      </c>
      <c r="E5219" s="214">
        <v>0</v>
      </c>
    </row>
    <row r="5220" spans="2:5">
      <c r="B5220" s="218" t="s">
        <v>3106</v>
      </c>
      <c r="C5220" s="214">
        <v>0</v>
      </c>
      <c r="D5220" s="214">
        <v>13879730.02</v>
      </c>
      <c r="E5220" s="214">
        <v>0</v>
      </c>
    </row>
    <row r="5221" spans="2:5">
      <c r="B5221" s="217" t="s">
        <v>369</v>
      </c>
      <c r="C5221" s="214">
        <v>69496778</v>
      </c>
      <c r="D5221" s="214">
        <v>105562266</v>
      </c>
      <c r="E5221" s="214">
        <v>85493176.590000004</v>
      </c>
    </row>
    <row r="5222" spans="2:5">
      <c r="B5222" s="218" t="s">
        <v>704</v>
      </c>
      <c r="C5222" s="214">
        <v>69496778</v>
      </c>
      <c r="D5222" s="214">
        <v>105562266</v>
      </c>
      <c r="E5222" s="214">
        <v>85493176.590000004</v>
      </c>
    </row>
    <row r="5223" spans="2:5">
      <c r="B5223" s="217" t="s">
        <v>2871</v>
      </c>
      <c r="C5223" s="214">
        <v>4100423</v>
      </c>
      <c r="D5223" s="214">
        <v>3388701.68</v>
      </c>
      <c r="E5223" s="214">
        <v>0</v>
      </c>
    </row>
    <row r="5224" spans="2:5">
      <c r="B5224" s="218" t="s">
        <v>2872</v>
      </c>
      <c r="C5224" s="214">
        <v>4100423</v>
      </c>
      <c r="D5224" s="214">
        <v>3388701.68</v>
      </c>
      <c r="E5224" s="214">
        <v>0</v>
      </c>
    </row>
    <row r="5225" spans="2:5">
      <c r="B5225" s="215" t="s">
        <v>283</v>
      </c>
      <c r="C5225" s="216">
        <v>47840351</v>
      </c>
      <c r="D5225" s="216">
        <v>252159587.07999998</v>
      </c>
      <c r="E5225" s="216">
        <v>58364544.359999999</v>
      </c>
    </row>
    <row r="5226" spans="2:5">
      <c r="B5226" s="217" t="s">
        <v>4090</v>
      </c>
      <c r="C5226" s="214">
        <v>47840351</v>
      </c>
      <c r="D5226" s="214">
        <v>40000000.619999997</v>
      </c>
      <c r="E5226" s="214">
        <v>0</v>
      </c>
    </row>
    <row r="5227" spans="2:5">
      <c r="B5227" s="218" t="s">
        <v>2541</v>
      </c>
      <c r="C5227" s="214">
        <v>47840351</v>
      </c>
      <c r="D5227" s="214">
        <v>40000000.619999997</v>
      </c>
      <c r="E5227" s="214">
        <v>0</v>
      </c>
    </row>
    <row r="5228" spans="2:5">
      <c r="B5228" s="217" t="s">
        <v>4089</v>
      </c>
      <c r="C5228" s="214">
        <v>0</v>
      </c>
      <c r="D5228" s="214">
        <v>212159586.45999998</v>
      </c>
      <c r="E5228" s="214">
        <v>58364544.359999999</v>
      </c>
    </row>
    <row r="5229" spans="2:5">
      <c r="B5229" s="218" t="s">
        <v>3141</v>
      </c>
      <c r="C5229" s="214">
        <v>0</v>
      </c>
      <c r="D5229" s="214">
        <v>212159586.45999998</v>
      </c>
      <c r="E5229" s="214">
        <v>58364544.359999999</v>
      </c>
    </row>
    <row r="5230" spans="2:5">
      <c r="B5230" s="215" t="s">
        <v>298</v>
      </c>
      <c r="C5230" s="216">
        <v>186333028</v>
      </c>
      <c r="D5230" s="216">
        <v>114944194.73</v>
      </c>
      <c r="E5230" s="216">
        <v>112982941.73</v>
      </c>
    </row>
    <row r="5231" spans="2:5">
      <c r="B5231" s="217" t="s">
        <v>2591</v>
      </c>
      <c r="C5231" s="214">
        <v>186333028</v>
      </c>
      <c r="D5231" s="214">
        <v>114944194.73</v>
      </c>
      <c r="E5231" s="214">
        <v>112982941.73</v>
      </c>
    </row>
    <row r="5232" spans="2:5">
      <c r="B5232" s="218" t="s">
        <v>2592</v>
      </c>
      <c r="C5232" s="214">
        <v>186333028</v>
      </c>
      <c r="D5232" s="214">
        <v>114944194.73</v>
      </c>
      <c r="E5232" s="214">
        <v>112982941.73</v>
      </c>
    </row>
    <row r="5233" spans="2:5">
      <c r="B5233" s="213" t="s">
        <v>370</v>
      </c>
      <c r="C5233" s="214">
        <v>1289534134</v>
      </c>
      <c r="D5233" s="214">
        <v>1051079572.9500002</v>
      </c>
      <c r="E5233" s="214">
        <v>698326746.56000006</v>
      </c>
    </row>
    <row r="5234" spans="2:5">
      <c r="B5234" s="215" t="s">
        <v>281</v>
      </c>
      <c r="C5234" s="216">
        <v>1289534134</v>
      </c>
      <c r="D5234" s="216">
        <v>1051079572.9500002</v>
      </c>
      <c r="E5234" s="216">
        <v>698326746.56000006</v>
      </c>
    </row>
    <row r="5235" spans="2:5">
      <c r="B5235" s="217" t="s">
        <v>1202</v>
      </c>
      <c r="C5235" s="214">
        <v>11035275</v>
      </c>
      <c r="D5235" s="214">
        <v>4655865.5599999996</v>
      </c>
      <c r="E5235" s="214">
        <v>0</v>
      </c>
    </row>
    <row r="5236" spans="2:5">
      <c r="B5236" s="218" t="s">
        <v>1203</v>
      </c>
      <c r="C5236" s="214">
        <v>11035275</v>
      </c>
      <c r="D5236" s="214">
        <v>4655865.5599999996</v>
      </c>
      <c r="E5236" s="214">
        <v>0</v>
      </c>
    </row>
    <row r="5237" spans="2:5">
      <c r="B5237" s="217" t="s">
        <v>1204</v>
      </c>
      <c r="C5237" s="214">
        <v>4595200</v>
      </c>
      <c r="D5237" s="214">
        <v>3225298.84</v>
      </c>
      <c r="E5237" s="214">
        <v>3225298.84</v>
      </c>
    </row>
    <row r="5238" spans="2:5">
      <c r="B5238" s="218" t="s">
        <v>1205</v>
      </c>
      <c r="C5238" s="214">
        <v>4595200</v>
      </c>
      <c r="D5238" s="214">
        <v>3225298.84</v>
      </c>
      <c r="E5238" s="214">
        <v>3225298.84</v>
      </c>
    </row>
    <row r="5239" spans="2:5">
      <c r="B5239" s="217" t="s">
        <v>1206</v>
      </c>
      <c r="C5239" s="214">
        <v>6558125</v>
      </c>
      <c r="D5239" s="214">
        <v>1</v>
      </c>
      <c r="E5239" s="214">
        <v>0</v>
      </c>
    </row>
    <row r="5240" spans="2:5">
      <c r="B5240" s="218" t="s">
        <v>1207</v>
      </c>
      <c r="C5240" s="214">
        <v>6558125</v>
      </c>
      <c r="D5240" s="214">
        <v>1</v>
      </c>
      <c r="E5240" s="214">
        <v>0</v>
      </c>
    </row>
    <row r="5241" spans="2:5">
      <c r="B5241" s="217" t="s">
        <v>4088</v>
      </c>
      <c r="C5241" s="214">
        <v>11035275</v>
      </c>
      <c r="D5241" s="214">
        <v>9655865.5600000005</v>
      </c>
      <c r="E5241" s="214">
        <v>4643497.6900000004</v>
      </c>
    </row>
    <row r="5242" spans="2:5">
      <c r="B5242" s="218" t="s">
        <v>1208</v>
      </c>
      <c r="C5242" s="214">
        <v>11035275</v>
      </c>
      <c r="D5242" s="214">
        <v>9655865.5600000005</v>
      </c>
      <c r="E5242" s="214">
        <v>4643497.6900000004</v>
      </c>
    </row>
    <row r="5243" spans="2:5">
      <c r="B5243" s="217" t="s">
        <v>371</v>
      </c>
      <c r="C5243" s="214">
        <v>242940000</v>
      </c>
      <c r="D5243" s="214">
        <v>59540000</v>
      </c>
      <c r="E5243" s="214">
        <v>33654789.459999993</v>
      </c>
    </row>
    <row r="5244" spans="2:5">
      <c r="B5244" s="218" t="s">
        <v>705</v>
      </c>
      <c r="C5244" s="214">
        <v>242940000</v>
      </c>
      <c r="D5244" s="214">
        <v>59540000</v>
      </c>
      <c r="E5244" s="214">
        <v>33654789.459999993</v>
      </c>
    </row>
    <row r="5245" spans="2:5">
      <c r="B5245" s="217" t="s">
        <v>1209</v>
      </c>
      <c r="C5245" s="214">
        <v>4595200</v>
      </c>
      <c r="D5245" s="214">
        <v>4020799.94</v>
      </c>
      <c r="E5245" s="214">
        <v>1456093.76</v>
      </c>
    </row>
    <row r="5246" spans="2:5">
      <c r="B5246" s="218" t="s">
        <v>1210</v>
      </c>
      <c r="C5246" s="214">
        <v>4595200</v>
      </c>
      <c r="D5246" s="214">
        <v>4020799.94</v>
      </c>
      <c r="E5246" s="214">
        <v>1456093.76</v>
      </c>
    </row>
    <row r="5247" spans="2:5">
      <c r="B5247" s="217" t="s">
        <v>1211</v>
      </c>
      <c r="C5247" s="214">
        <v>4595200</v>
      </c>
      <c r="D5247" s="214">
        <v>1.94</v>
      </c>
      <c r="E5247" s="214">
        <v>0</v>
      </c>
    </row>
    <row r="5248" spans="2:5">
      <c r="B5248" s="218" t="s">
        <v>1212</v>
      </c>
      <c r="C5248" s="214">
        <v>4595200</v>
      </c>
      <c r="D5248" s="214">
        <v>1.94</v>
      </c>
      <c r="E5248" s="214">
        <v>0</v>
      </c>
    </row>
    <row r="5249" spans="2:5">
      <c r="B5249" s="217" t="s">
        <v>2695</v>
      </c>
      <c r="C5249" s="214">
        <v>4595200</v>
      </c>
      <c r="D5249" s="214">
        <v>1520799.94</v>
      </c>
      <c r="E5249" s="214">
        <v>0</v>
      </c>
    </row>
    <row r="5250" spans="2:5">
      <c r="B5250" s="218" t="s">
        <v>1213</v>
      </c>
      <c r="C5250" s="214">
        <v>4595200</v>
      </c>
      <c r="D5250" s="214">
        <v>1520799.94</v>
      </c>
      <c r="E5250" s="214">
        <v>0</v>
      </c>
    </row>
    <row r="5251" spans="2:5">
      <c r="B5251" s="217" t="s">
        <v>1214</v>
      </c>
      <c r="C5251" s="214">
        <v>12313456</v>
      </c>
      <c r="D5251" s="214">
        <v>15391820.609999999</v>
      </c>
      <c r="E5251" s="214">
        <v>3078364.12</v>
      </c>
    </row>
    <row r="5252" spans="2:5">
      <c r="B5252" s="218" t="s">
        <v>1215</v>
      </c>
      <c r="C5252" s="214">
        <v>12313456</v>
      </c>
      <c r="D5252" s="214">
        <v>15391820.609999999</v>
      </c>
      <c r="E5252" s="214">
        <v>3078364.12</v>
      </c>
    </row>
    <row r="5253" spans="2:5">
      <c r="B5253" s="217" t="s">
        <v>372</v>
      </c>
      <c r="C5253" s="214">
        <v>42419829</v>
      </c>
      <c r="D5253" s="214">
        <v>61851143.979999997</v>
      </c>
      <c r="E5253" s="214">
        <v>36009523</v>
      </c>
    </row>
    <row r="5254" spans="2:5">
      <c r="B5254" s="218" t="s">
        <v>706</v>
      </c>
      <c r="C5254" s="214">
        <v>42419829</v>
      </c>
      <c r="D5254" s="214">
        <v>61851143.979999997</v>
      </c>
      <c r="E5254" s="214">
        <v>36009523</v>
      </c>
    </row>
    <row r="5255" spans="2:5">
      <c r="B5255" s="217" t="s">
        <v>373</v>
      </c>
      <c r="C5255" s="214">
        <v>223614962</v>
      </c>
      <c r="D5255" s="214">
        <v>12461862</v>
      </c>
      <c r="E5255" s="214">
        <v>9824400</v>
      </c>
    </row>
    <row r="5256" spans="2:5">
      <c r="B5256" s="218" t="s">
        <v>707</v>
      </c>
      <c r="C5256" s="214">
        <v>223614962</v>
      </c>
      <c r="D5256" s="214">
        <v>12461862</v>
      </c>
      <c r="E5256" s="214">
        <v>9824400</v>
      </c>
    </row>
    <row r="5257" spans="2:5">
      <c r="B5257" s="217" t="s">
        <v>1008</v>
      </c>
      <c r="C5257" s="214">
        <v>567772</v>
      </c>
      <c r="D5257" s="214">
        <v>567772</v>
      </c>
      <c r="E5257" s="214">
        <v>0</v>
      </c>
    </row>
    <row r="5258" spans="2:5">
      <c r="B5258" s="218" t="s">
        <v>1009</v>
      </c>
      <c r="C5258" s="214">
        <v>567772</v>
      </c>
      <c r="D5258" s="214">
        <v>567772</v>
      </c>
      <c r="E5258" s="214">
        <v>0</v>
      </c>
    </row>
    <row r="5259" spans="2:5">
      <c r="B5259" s="217" t="s">
        <v>1503</v>
      </c>
      <c r="C5259" s="214">
        <v>4768626</v>
      </c>
      <c r="D5259" s="214">
        <v>1332378.8899999999</v>
      </c>
      <c r="E5259" s="214">
        <v>0</v>
      </c>
    </row>
    <row r="5260" spans="2:5">
      <c r="B5260" s="218" t="s">
        <v>1504</v>
      </c>
      <c r="C5260" s="214">
        <v>4768626</v>
      </c>
      <c r="D5260" s="214">
        <v>1</v>
      </c>
      <c r="E5260" s="214">
        <v>0</v>
      </c>
    </row>
    <row r="5261" spans="2:5">
      <c r="B5261" s="218" t="s">
        <v>3535</v>
      </c>
      <c r="C5261" s="214">
        <v>0</v>
      </c>
      <c r="D5261" s="214">
        <v>1332377.8899999999</v>
      </c>
      <c r="E5261" s="214">
        <v>0</v>
      </c>
    </row>
    <row r="5262" spans="2:5">
      <c r="B5262" s="217" t="s">
        <v>4087</v>
      </c>
      <c r="C5262" s="214">
        <v>4768626</v>
      </c>
      <c r="D5262" s="214">
        <v>2405319.8899999997</v>
      </c>
      <c r="E5262" s="214">
        <v>1072940.79</v>
      </c>
    </row>
    <row r="5263" spans="2:5">
      <c r="B5263" s="218" t="s">
        <v>1505</v>
      </c>
      <c r="C5263" s="214">
        <v>4768626</v>
      </c>
      <c r="D5263" s="214">
        <v>1072942</v>
      </c>
      <c r="E5263" s="214">
        <v>1072940.79</v>
      </c>
    </row>
    <row r="5264" spans="2:5">
      <c r="B5264" s="218" t="s">
        <v>3534</v>
      </c>
      <c r="C5264" s="214">
        <v>0</v>
      </c>
      <c r="D5264" s="214">
        <v>1332377.8899999999</v>
      </c>
      <c r="E5264" s="214">
        <v>0</v>
      </c>
    </row>
    <row r="5265" spans="2:5">
      <c r="B5265" s="217" t="s">
        <v>374</v>
      </c>
      <c r="C5265" s="214">
        <v>1627563</v>
      </c>
      <c r="D5265" s="214">
        <v>929711</v>
      </c>
      <c r="E5265" s="214">
        <v>926708.23</v>
      </c>
    </row>
    <row r="5266" spans="2:5">
      <c r="B5266" s="218" t="s">
        <v>708</v>
      </c>
      <c r="C5266" s="214">
        <v>1627563</v>
      </c>
      <c r="D5266" s="214">
        <v>929711</v>
      </c>
      <c r="E5266" s="214">
        <v>926708.23</v>
      </c>
    </row>
    <row r="5267" spans="2:5">
      <c r="B5267" s="217" t="s">
        <v>1506</v>
      </c>
      <c r="C5267" s="214">
        <v>6731551</v>
      </c>
      <c r="D5267" s="214">
        <v>2846977.8899999997</v>
      </c>
      <c r="E5267" s="214">
        <v>1514598.83</v>
      </c>
    </row>
    <row r="5268" spans="2:5">
      <c r="B5268" s="218" t="s">
        <v>1507</v>
      </c>
      <c r="C5268" s="214">
        <v>6731551</v>
      </c>
      <c r="D5268" s="214">
        <v>1514600</v>
      </c>
      <c r="E5268" s="214">
        <v>1514598.83</v>
      </c>
    </row>
    <row r="5269" spans="2:5">
      <c r="B5269" s="218" t="s">
        <v>3533</v>
      </c>
      <c r="C5269" s="214">
        <v>0</v>
      </c>
      <c r="D5269" s="214">
        <v>1332377.8899999999</v>
      </c>
      <c r="E5269" s="214">
        <v>0</v>
      </c>
    </row>
    <row r="5270" spans="2:5">
      <c r="B5270" s="217" t="s">
        <v>1508</v>
      </c>
      <c r="C5270" s="214">
        <v>4768626</v>
      </c>
      <c r="D5270" s="214">
        <v>4187175.87</v>
      </c>
      <c r="E5270" s="214">
        <v>1072940.79</v>
      </c>
    </row>
    <row r="5271" spans="2:5">
      <c r="B5271" s="218" t="s">
        <v>1509</v>
      </c>
      <c r="C5271" s="214">
        <v>4768626</v>
      </c>
      <c r="D5271" s="214">
        <v>1072942</v>
      </c>
      <c r="E5271" s="214">
        <v>1072940.79</v>
      </c>
    </row>
    <row r="5272" spans="2:5">
      <c r="B5272" s="218" t="s">
        <v>3532</v>
      </c>
      <c r="C5272" s="214">
        <v>0</v>
      </c>
      <c r="D5272" s="214">
        <v>3114233.87</v>
      </c>
      <c r="E5272" s="214">
        <v>0</v>
      </c>
    </row>
    <row r="5273" spans="2:5">
      <c r="B5273" s="217" t="s">
        <v>1510</v>
      </c>
      <c r="C5273" s="214">
        <v>4768626</v>
      </c>
      <c r="D5273" s="214">
        <v>4187175.87</v>
      </c>
      <c r="E5273" s="214">
        <v>1072940.78</v>
      </c>
    </row>
    <row r="5274" spans="2:5">
      <c r="B5274" s="218" t="s">
        <v>1511</v>
      </c>
      <c r="C5274" s="214">
        <v>4768626</v>
      </c>
      <c r="D5274" s="214">
        <v>1072942</v>
      </c>
      <c r="E5274" s="214">
        <v>1072940.78</v>
      </c>
    </row>
    <row r="5275" spans="2:5">
      <c r="B5275" s="218" t="s">
        <v>3531</v>
      </c>
      <c r="C5275" s="214">
        <v>0</v>
      </c>
      <c r="D5275" s="214">
        <v>3114233.87</v>
      </c>
      <c r="E5275" s="214">
        <v>0</v>
      </c>
    </row>
    <row r="5276" spans="2:5">
      <c r="B5276" s="217" t="s">
        <v>1512</v>
      </c>
      <c r="C5276" s="214">
        <v>4768626</v>
      </c>
      <c r="D5276" s="214">
        <v>3114234.87</v>
      </c>
      <c r="E5276" s="214">
        <v>0</v>
      </c>
    </row>
    <row r="5277" spans="2:5">
      <c r="B5277" s="218" t="s">
        <v>1513</v>
      </c>
      <c r="C5277" s="214">
        <v>4768626</v>
      </c>
      <c r="D5277" s="214">
        <v>1</v>
      </c>
      <c r="E5277" s="214">
        <v>0</v>
      </c>
    </row>
    <row r="5278" spans="2:5">
      <c r="B5278" s="218" t="s">
        <v>3530</v>
      </c>
      <c r="C5278" s="214">
        <v>0</v>
      </c>
      <c r="D5278" s="214">
        <v>3114233.87</v>
      </c>
      <c r="E5278" s="214">
        <v>0</v>
      </c>
    </row>
    <row r="5279" spans="2:5">
      <c r="B5279" s="217" t="s">
        <v>1514</v>
      </c>
      <c r="C5279" s="214">
        <v>6731551</v>
      </c>
      <c r="D5279" s="214">
        <v>8141880.5999999996</v>
      </c>
      <c r="E5279" s="214">
        <v>2103208.4500000002</v>
      </c>
    </row>
    <row r="5280" spans="2:5">
      <c r="B5280" s="218" t="s">
        <v>1515</v>
      </c>
      <c r="C5280" s="214">
        <v>6731551</v>
      </c>
      <c r="D5280" s="214">
        <v>6266051</v>
      </c>
      <c r="E5280" s="214">
        <v>2103208.4500000002</v>
      </c>
    </row>
    <row r="5281" spans="2:5">
      <c r="B5281" s="218" t="s">
        <v>3529</v>
      </c>
      <c r="C5281" s="214">
        <v>0</v>
      </c>
      <c r="D5281" s="214">
        <v>1875829.6</v>
      </c>
      <c r="E5281" s="214">
        <v>0</v>
      </c>
    </row>
    <row r="5282" spans="2:5">
      <c r="B5282" s="217" t="s">
        <v>1516</v>
      </c>
      <c r="C5282" s="214">
        <v>4768626</v>
      </c>
      <c r="D5282" s="214">
        <v>1875830.6</v>
      </c>
      <c r="E5282" s="214">
        <v>0</v>
      </c>
    </row>
    <row r="5283" spans="2:5">
      <c r="B5283" s="218" t="s">
        <v>1517</v>
      </c>
      <c r="C5283" s="214">
        <v>4768626</v>
      </c>
      <c r="D5283" s="214">
        <v>1</v>
      </c>
      <c r="E5283" s="214">
        <v>0</v>
      </c>
    </row>
    <row r="5284" spans="2:5">
      <c r="B5284" s="218" t="s">
        <v>3528</v>
      </c>
      <c r="C5284" s="214">
        <v>0</v>
      </c>
      <c r="D5284" s="214">
        <v>1875829.6</v>
      </c>
      <c r="E5284" s="214">
        <v>0</v>
      </c>
    </row>
    <row r="5285" spans="2:5">
      <c r="B5285" s="217" t="s">
        <v>4086</v>
      </c>
      <c r="C5285" s="214">
        <v>0</v>
      </c>
      <c r="D5285" s="214">
        <v>99557700.599999994</v>
      </c>
      <c r="E5285" s="214">
        <v>40000000</v>
      </c>
    </row>
    <row r="5286" spans="2:5">
      <c r="B5286" s="218" t="s">
        <v>3697</v>
      </c>
      <c r="C5286" s="214">
        <v>0</v>
      </c>
      <c r="D5286" s="214">
        <v>99557700.599999994</v>
      </c>
      <c r="E5286" s="214">
        <v>40000000</v>
      </c>
    </row>
    <row r="5287" spans="2:5">
      <c r="B5287" s="217" t="s">
        <v>4085</v>
      </c>
      <c r="C5287" s="214">
        <v>4768626</v>
      </c>
      <c r="D5287" s="214">
        <v>2610666.5099999998</v>
      </c>
      <c r="E5287" s="214">
        <v>1278286.73</v>
      </c>
    </row>
    <row r="5288" spans="2:5">
      <c r="B5288" s="218" t="s">
        <v>1518</v>
      </c>
      <c r="C5288" s="214">
        <v>4768626</v>
      </c>
      <c r="D5288" s="214">
        <v>1278288.6200000001</v>
      </c>
      <c r="E5288" s="214">
        <v>1278286.73</v>
      </c>
    </row>
    <row r="5289" spans="2:5">
      <c r="B5289" s="218" t="s">
        <v>3527</v>
      </c>
      <c r="C5289" s="214">
        <v>0</v>
      </c>
      <c r="D5289" s="214">
        <v>1332377.8899999999</v>
      </c>
      <c r="E5289" s="214">
        <v>0</v>
      </c>
    </row>
    <row r="5290" spans="2:5">
      <c r="B5290" s="217" t="s">
        <v>375</v>
      </c>
      <c r="C5290" s="214">
        <v>1968765</v>
      </c>
      <c r="D5290" s="214">
        <v>6540131.7400000002</v>
      </c>
      <c r="E5290" s="214">
        <v>3215665.29</v>
      </c>
    </row>
    <row r="5291" spans="2:5">
      <c r="B5291" s="218" t="s">
        <v>709</v>
      </c>
      <c r="C5291" s="214">
        <v>1968765</v>
      </c>
      <c r="D5291" s="214">
        <v>6540131.7400000002</v>
      </c>
      <c r="E5291" s="214">
        <v>3215665.29</v>
      </c>
    </row>
    <row r="5292" spans="2:5">
      <c r="B5292" s="217" t="s">
        <v>2159</v>
      </c>
      <c r="C5292" s="214">
        <v>11208701</v>
      </c>
      <c r="D5292" s="214">
        <v>4113626.9299999997</v>
      </c>
      <c r="E5292" s="214">
        <v>2781247.61</v>
      </c>
    </row>
    <row r="5293" spans="2:5">
      <c r="B5293" s="218" t="s">
        <v>2160</v>
      </c>
      <c r="C5293" s="214">
        <v>11208701</v>
      </c>
      <c r="D5293" s="214">
        <v>2781249.04</v>
      </c>
      <c r="E5293" s="214">
        <v>2781247.61</v>
      </c>
    </row>
    <row r="5294" spans="2:5">
      <c r="B5294" s="218" t="s">
        <v>3526</v>
      </c>
      <c r="C5294" s="214">
        <v>0</v>
      </c>
      <c r="D5294" s="214">
        <v>1332377.8899999999</v>
      </c>
      <c r="E5294" s="214">
        <v>0</v>
      </c>
    </row>
    <row r="5295" spans="2:5">
      <c r="B5295" s="217" t="s">
        <v>4084</v>
      </c>
      <c r="C5295" s="214">
        <v>37456292</v>
      </c>
      <c r="D5295" s="214">
        <v>66015662.909999996</v>
      </c>
      <c r="E5295" s="214">
        <v>66005703.609999999</v>
      </c>
    </row>
    <row r="5296" spans="2:5">
      <c r="B5296" s="218" t="s">
        <v>2595</v>
      </c>
      <c r="C5296" s="214">
        <v>37456292</v>
      </c>
      <c r="D5296" s="214">
        <v>66015662.909999996</v>
      </c>
      <c r="E5296" s="214">
        <v>66005703.609999999</v>
      </c>
    </row>
    <row r="5297" spans="2:5">
      <c r="B5297" s="217" t="s">
        <v>1519</v>
      </c>
      <c r="C5297" s="214">
        <v>6731551</v>
      </c>
      <c r="D5297" s="214">
        <v>1816560.41</v>
      </c>
      <c r="E5297" s="214">
        <v>1816558.88</v>
      </c>
    </row>
    <row r="5298" spans="2:5">
      <c r="B5298" s="218" t="s">
        <v>1520</v>
      </c>
      <c r="C5298" s="214">
        <v>6731551</v>
      </c>
      <c r="D5298" s="214">
        <v>1816560.41</v>
      </c>
      <c r="E5298" s="214">
        <v>1816558.88</v>
      </c>
    </row>
    <row r="5299" spans="2:5">
      <c r="B5299" s="217" t="s">
        <v>4083</v>
      </c>
      <c r="C5299" s="214">
        <v>24353780</v>
      </c>
      <c r="D5299" s="214">
        <v>7102590</v>
      </c>
      <c r="E5299" s="214">
        <v>7102558.4400000004</v>
      </c>
    </row>
    <row r="5300" spans="2:5">
      <c r="B5300" s="218" t="s">
        <v>2596</v>
      </c>
      <c r="C5300" s="214">
        <v>24353780</v>
      </c>
      <c r="D5300" s="214">
        <v>7102590</v>
      </c>
      <c r="E5300" s="214">
        <v>7102558.4400000004</v>
      </c>
    </row>
    <row r="5301" spans="2:5">
      <c r="B5301" s="217" t="s">
        <v>4082</v>
      </c>
      <c r="C5301" s="214">
        <v>6731551</v>
      </c>
      <c r="D5301" s="214">
        <v>1816560.41</v>
      </c>
      <c r="E5301" s="214">
        <v>1816558.88</v>
      </c>
    </row>
    <row r="5302" spans="2:5">
      <c r="B5302" s="218" t="s">
        <v>1521</v>
      </c>
      <c r="C5302" s="214">
        <v>6731551</v>
      </c>
      <c r="D5302" s="214">
        <v>1816560.41</v>
      </c>
      <c r="E5302" s="214">
        <v>1816558.88</v>
      </c>
    </row>
    <row r="5303" spans="2:5">
      <c r="B5303" s="217" t="s">
        <v>1122</v>
      </c>
      <c r="C5303" s="214">
        <v>13353397</v>
      </c>
      <c r="D5303" s="214">
        <v>22482638.789999999</v>
      </c>
      <c r="E5303" s="214">
        <v>20145892.789999999</v>
      </c>
    </row>
    <row r="5304" spans="2:5">
      <c r="B5304" s="218" t="s">
        <v>1123</v>
      </c>
      <c r="C5304" s="214">
        <v>13353397</v>
      </c>
      <c r="D5304" s="214">
        <v>22482638.789999999</v>
      </c>
      <c r="E5304" s="214">
        <v>20145892.789999999</v>
      </c>
    </row>
    <row r="5305" spans="2:5">
      <c r="B5305" s="217" t="s">
        <v>2696</v>
      </c>
      <c r="C5305" s="214">
        <v>21746580</v>
      </c>
      <c r="D5305" s="214">
        <v>10989849.23</v>
      </c>
      <c r="E5305" s="214">
        <v>3420089.21</v>
      </c>
    </row>
    <row r="5306" spans="2:5">
      <c r="B5306" s="218" t="s">
        <v>2161</v>
      </c>
      <c r="C5306" s="214">
        <v>21746580</v>
      </c>
      <c r="D5306" s="214">
        <v>10989849.23</v>
      </c>
      <c r="E5306" s="214">
        <v>3420089.21</v>
      </c>
    </row>
    <row r="5307" spans="2:5">
      <c r="B5307" s="217" t="s">
        <v>1522</v>
      </c>
      <c r="C5307" s="214">
        <v>11208701</v>
      </c>
      <c r="D5307" s="214">
        <v>2521958</v>
      </c>
      <c r="E5307" s="214">
        <v>2521956.4700000002</v>
      </c>
    </row>
    <row r="5308" spans="2:5">
      <c r="B5308" s="218" t="s">
        <v>1523</v>
      </c>
      <c r="C5308" s="214">
        <v>11208701</v>
      </c>
      <c r="D5308" s="214">
        <v>2521958</v>
      </c>
      <c r="E5308" s="214">
        <v>2521956.4700000002</v>
      </c>
    </row>
    <row r="5309" spans="2:5">
      <c r="B5309" s="217" t="s">
        <v>4081</v>
      </c>
      <c r="C5309" s="214">
        <v>0</v>
      </c>
      <c r="D5309" s="214">
        <v>4000000</v>
      </c>
      <c r="E5309" s="214">
        <v>0</v>
      </c>
    </row>
    <row r="5310" spans="2:5">
      <c r="B5310" s="218" t="s">
        <v>3696</v>
      </c>
      <c r="C5310" s="214">
        <v>0</v>
      </c>
      <c r="D5310" s="214">
        <v>4000000</v>
      </c>
      <c r="E5310" s="214">
        <v>0</v>
      </c>
    </row>
    <row r="5311" spans="2:5">
      <c r="B5311" s="217" t="s">
        <v>376</v>
      </c>
      <c r="C5311" s="214">
        <v>20014292</v>
      </c>
      <c r="D5311" s="214">
        <v>25091287.260000002</v>
      </c>
      <c r="E5311" s="214">
        <v>18895547.32</v>
      </c>
    </row>
    <row r="5312" spans="2:5">
      <c r="B5312" s="218" t="s">
        <v>710</v>
      </c>
      <c r="C5312" s="214">
        <v>20014292</v>
      </c>
      <c r="D5312" s="214">
        <v>25091287.260000002</v>
      </c>
      <c r="E5312" s="214">
        <v>18895547.32</v>
      </c>
    </row>
    <row r="5313" spans="2:5">
      <c r="B5313" s="217" t="s">
        <v>377</v>
      </c>
      <c r="C5313" s="214">
        <v>4650280</v>
      </c>
      <c r="D5313" s="214">
        <v>4650280</v>
      </c>
      <c r="E5313" s="214">
        <v>0</v>
      </c>
    </row>
    <row r="5314" spans="2:5">
      <c r="B5314" s="218" t="s">
        <v>711</v>
      </c>
      <c r="C5314" s="214">
        <v>4650280</v>
      </c>
      <c r="D5314" s="214">
        <v>4650280</v>
      </c>
      <c r="E5314" s="214">
        <v>0</v>
      </c>
    </row>
    <row r="5315" spans="2:5">
      <c r="B5315" s="217" t="s">
        <v>2803</v>
      </c>
      <c r="C5315" s="214">
        <v>17247191</v>
      </c>
      <c r="D5315" s="214">
        <v>44562360</v>
      </c>
      <c r="E5315" s="214">
        <v>27091580.109999999</v>
      </c>
    </row>
    <row r="5316" spans="2:5">
      <c r="B5316" s="218" t="s">
        <v>2804</v>
      </c>
      <c r="C5316" s="214">
        <v>17247191</v>
      </c>
      <c r="D5316" s="214">
        <v>44562360</v>
      </c>
      <c r="E5316" s="214">
        <v>27091580.109999999</v>
      </c>
    </row>
    <row r="5317" spans="2:5">
      <c r="B5317" s="217" t="s">
        <v>378</v>
      </c>
      <c r="C5317" s="214">
        <v>43920270</v>
      </c>
      <c r="D5317" s="214">
        <v>20163926</v>
      </c>
      <c r="E5317" s="214">
        <v>20024925.920000002</v>
      </c>
    </row>
    <row r="5318" spans="2:5">
      <c r="B5318" s="218" t="s">
        <v>712</v>
      </c>
      <c r="C5318" s="214">
        <v>43920270</v>
      </c>
      <c r="D5318" s="214">
        <v>20163926</v>
      </c>
      <c r="E5318" s="214">
        <v>20024925.920000002</v>
      </c>
    </row>
    <row r="5319" spans="2:5">
      <c r="B5319" s="217" t="s">
        <v>379</v>
      </c>
      <c r="C5319" s="214">
        <v>420087317</v>
      </c>
      <c r="D5319" s="214">
        <v>1</v>
      </c>
      <c r="E5319" s="214">
        <v>0</v>
      </c>
    </row>
    <row r="5320" spans="2:5">
      <c r="B5320" s="218" t="s">
        <v>713</v>
      </c>
      <c r="C5320" s="214">
        <v>420087317</v>
      </c>
      <c r="D5320" s="214">
        <v>1</v>
      </c>
      <c r="E5320" s="214">
        <v>0</v>
      </c>
    </row>
    <row r="5321" spans="2:5">
      <c r="B5321" s="217" t="s">
        <v>4080</v>
      </c>
      <c r="C5321" s="214">
        <v>0</v>
      </c>
      <c r="D5321" s="214">
        <v>13165878.289999999</v>
      </c>
      <c r="E5321" s="214">
        <v>13165872.67</v>
      </c>
    </row>
    <row r="5322" spans="2:5">
      <c r="B5322" s="218" t="s">
        <v>3142</v>
      </c>
      <c r="C5322" s="214">
        <v>0</v>
      </c>
      <c r="D5322" s="214">
        <v>13165878.289999999</v>
      </c>
      <c r="E5322" s="214">
        <v>13165872.67</v>
      </c>
    </row>
    <row r="5323" spans="2:5">
      <c r="B5323" s="217" t="s">
        <v>2697</v>
      </c>
      <c r="C5323" s="214">
        <v>16201118</v>
      </c>
      <c r="D5323" s="214">
        <v>9808901</v>
      </c>
      <c r="E5323" s="214">
        <v>9808900.1199999992</v>
      </c>
    </row>
    <row r="5324" spans="2:5">
      <c r="B5324" s="218" t="s">
        <v>1071</v>
      </c>
      <c r="C5324" s="214">
        <v>16201118</v>
      </c>
      <c r="D5324" s="214">
        <v>9808901</v>
      </c>
      <c r="E5324" s="214">
        <v>9808900.1199999992</v>
      </c>
    </row>
    <row r="5325" spans="2:5">
      <c r="B5325" s="217" t="s">
        <v>2597</v>
      </c>
      <c r="C5325" s="214">
        <v>15317807</v>
      </c>
      <c r="D5325" s="214">
        <v>1</v>
      </c>
      <c r="E5325" s="214">
        <v>0</v>
      </c>
    </row>
    <row r="5326" spans="2:5">
      <c r="B5326" s="218" t="s">
        <v>2598</v>
      </c>
      <c r="C5326" s="214">
        <v>15317807</v>
      </c>
      <c r="D5326" s="214">
        <v>1</v>
      </c>
      <c r="E5326" s="214">
        <v>0</v>
      </c>
    </row>
    <row r="5327" spans="2:5">
      <c r="B5327" s="217" t="s">
        <v>3313</v>
      </c>
      <c r="C5327" s="214">
        <v>0</v>
      </c>
      <c r="D5327" s="214">
        <v>8466140.5800000001</v>
      </c>
      <c r="E5327" s="214">
        <v>5229142.8899999997</v>
      </c>
    </row>
    <row r="5328" spans="2:5">
      <c r="B5328" s="218" t="s">
        <v>3312</v>
      </c>
      <c r="C5328" s="214">
        <v>0</v>
      </c>
      <c r="D5328" s="214">
        <v>8466140.5800000001</v>
      </c>
      <c r="E5328" s="214">
        <v>5229142.8899999997</v>
      </c>
    </row>
    <row r="5329" spans="2:5">
      <c r="B5329" s="217" t="s">
        <v>3311</v>
      </c>
      <c r="C5329" s="214">
        <v>0</v>
      </c>
      <c r="D5329" s="214">
        <v>1723565.44</v>
      </c>
      <c r="E5329" s="214">
        <v>1378852.36</v>
      </c>
    </row>
    <row r="5330" spans="2:5">
      <c r="B5330" s="218" t="s">
        <v>3310</v>
      </c>
      <c r="C5330" s="214">
        <v>0</v>
      </c>
      <c r="D5330" s="214">
        <v>1723565.44</v>
      </c>
      <c r="E5330" s="214">
        <v>1378852.36</v>
      </c>
    </row>
    <row r="5331" spans="2:5">
      <c r="B5331" s="217" t="s">
        <v>3108</v>
      </c>
      <c r="C5331" s="214">
        <v>0</v>
      </c>
      <c r="D5331" s="214">
        <v>491967370</v>
      </c>
      <c r="E5331" s="214">
        <v>352972102.51999998</v>
      </c>
    </row>
    <row r="5332" spans="2:5">
      <c r="B5332" s="218" t="s">
        <v>3109</v>
      </c>
      <c r="C5332" s="214">
        <v>0</v>
      </c>
      <c r="D5332" s="214">
        <v>491967370</v>
      </c>
      <c r="E5332" s="214">
        <v>352972102.51999998</v>
      </c>
    </row>
    <row r="5333" spans="2:5">
      <c r="B5333" s="213" t="s">
        <v>289</v>
      </c>
      <c r="C5333" s="214">
        <v>540372363</v>
      </c>
      <c r="D5333" s="214">
        <v>439282194.56000006</v>
      </c>
      <c r="E5333" s="214">
        <v>290399662.99000001</v>
      </c>
    </row>
    <row r="5334" spans="2:5">
      <c r="B5334" s="215" t="s">
        <v>281</v>
      </c>
      <c r="C5334" s="216">
        <v>344534899</v>
      </c>
      <c r="D5334" s="216">
        <v>176498996.35000002</v>
      </c>
      <c r="E5334" s="216">
        <v>114234536.73999999</v>
      </c>
    </row>
    <row r="5335" spans="2:5">
      <c r="B5335" s="217" t="s">
        <v>2698</v>
      </c>
      <c r="C5335" s="214">
        <v>6606206</v>
      </c>
      <c r="D5335" s="214">
        <v>1</v>
      </c>
      <c r="E5335" s="214">
        <v>0</v>
      </c>
    </row>
    <row r="5336" spans="2:5">
      <c r="B5336" s="218" t="s">
        <v>1216</v>
      </c>
      <c r="C5336" s="214">
        <v>6606206</v>
      </c>
      <c r="D5336" s="214">
        <v>1</v>
      </c>
      <c r="E5336" s="214">
        <v>0</v>
      </c>
    </row>
    <row r="5337" spans="2:5">
      <c r="B5337" s="217" t="s">
        <v>1217</v>
      </c>
      <c r="C5337" s="214">
        <v>6606206</v>
      </c>
      <c r="D5337" s="214">
        <v>5780429.8300000001</v>
      </c>
      <c r="E5337" s="214">
        <v>0</v>
      </c>
    </row>
    <row r="5338" spans="2:5">
      <c r="B5338" s="218" t="s">
        <v>1218</v>
      </c>
      <c r="C5338" s="214">
        <v>6606206</v>
      </c>
      <c r="D5338" s="214">
        <v>5780429.8300000001</v>
      </c>
      <c r="E5338" s="214">
        <v>0</v>
      </c>
    </row>
    <row r="5339" spans="2:5">
      <c r="B5339" s="217" t="s">
        <v>4079</v>
      </c>
      <c r="C5339" s="214">
        <v>6606206</v>
      </c>
      <c r="D5339" s="214">
        <v>1</v>
      </c>
      <c r="E5339" s="214">
        <v>0</v>
      </c>
    </row>
    <row r="5340" spans="2:5">
      <c r="B5340" s="218" t="s">
        <v>1219</v>
      </c>
      <c r="C5340" s="214">
        <v>6606206</v>
      </c>
      <c r="D5340" s="214">
        <v>1</v>
      </c>
      <c r="E5340" s="214">
        <v>0</v>
      </c>
    </row>
    <row r="5341" spans="2:5">
      <c r="B5341" s="217" t="s">
        <v>380</v>
      </c>
      <c r="C5341" s="214">
        <v>13845712</v>
      </c>
      <c r="D5341" s="214">
        <v>28751370.940000001</v>
      </c>
      <c r="E5341" s="214">
        <v>26625029.57</v>
      </c>
    </row>
    <row r="5342" spans="2:5">
      <c r="B5342" s="218" t="s">
        <v>714</v>
      </c>
      <c r="C5342" s="214">
        <v>13845712</v>
      </c>
      <c r="D5342" s="214">
        <v>28751370.940000001</v>
      </c>
      <c r="E5342" s="214">
        <v>26625029.57</v>
      </c>
    </row>
    <row r="5343" spans="2:5">
      <c r="B5343" s="217" t="s">
        <v>1220</v>
      </c>
      <c r="C5343" s="214">
        <v>11116179</v>
      </c>
      <c r="D5343" s="214">
        <v>1.37</v>
      </c>
      <c r="E5343" s="214">
        <v>0</v>
      </c>
    </row>
    <row r="5344" spans="2:5">
      <c r="B5344" s="218" t="s">
        <v>1221</v>
      </c>
      <c r="C5344" s="214">
        <v>11116179</v>
      </c>
      <c r="D5344" s="214">
        <v>1.37</v>
      </c>
      <c r="E5344" s="214">
        <v>0</v>
      </c>
    </row>
    <row r="5345" spans="2:5">
      <c r="B5345" s="217" t="s">
        <v>2599</v>
      </c>
      <c r="C5345" s="214">
        <v>28344021</v>
      </c>
      <c r="D5345" s="214">
        <v>15000000</v>
      </c>
      <c r="E5345" s="214">
        <v>15000000</v>
      </c>
    </row>
    <row r="5346" spans="2:5">
      <c r="B5346" s="218" t="s">
        <v>2600</v>
      </c>
      <c r="C5346" s="214">
        <v>28344021</v>
      </c>
      <c r="D5346" s="214">
        <v>15000000</v>
      </c>
      <c r="E5346" s="214">
        <v>15000000</v>
      </c>
    </row>
    <row r="5347" spans="2:5">
      <c r="B5347" s="217" t="s">
        <v>3695</v>
      </c>
      <c r="C5347" s="214">
        <v>0</v>
      </c>
      <c r="D5347" s="214">
        <v>800000</v>
      </c>
      <c r="E5347" s="214">
        <v>0</v>
      </c>
    </row>
    <row r="5348" spans="2:5">
      <c r="B5348" s="218" t="s">
        <v>3694</v>
      </c>
      <c r="C5348" s="214">
        <v>0</v>
      </c>
      <c r="D5348" s="214">
        <v>800000</v>
      </c>
      <c r="E5348" s="214">
        <v>0</v>
      </c>
    </row>
    <row r="5349" spans="2:5">
      <c r="B5349" s="217" t="s">
        <v>381</v>
      </c>
      <c r="C5349" s="214">
        <v>5771408</v>
      </c>
      <c r="D5349" s="214">
        <v>2</v>
      </c>
      <c r="E5349" s="214">
        <v>0</v>
      </c>
    </row>
    <row r="5350" spans="2:5">
      <c r="B5350" s="218" t="s">
        <v>715</v>
      </c>
      <c r="C5350" s="214">
        <v>5771408</v>
      </c>
      <c r="D5350" s="214">
        <v>2</v>
      </c>
      <c r="E5350" s="214">
        <v>0</v>
      </c>
    </row>
    <row r="5351" spans="2:5">
      <c r="B5351" s="217" t="s">
        <v>382</v>
      </c>
      <c r="C5351" s="214">
        <v>29762921</v>
      </c>
      <c r="D5351" s="214">
        <v>27516459</v>
      </c>
      <c r="E5351" s="214">
        <v>24183733.27</v>
      </c>
    </row>
    <row r="5352" spans="2:5">
      <c r="B5352" s="218" t="s">
        <v>716</v>
      </c>
      <c r="C5352" s="214">
        <v>29762921</v>
      </c>
      <c r="D5352" s="214">
        <v>27516459</v>
      </c>
      <c r="E5352" s="214">
        <v>24183733.27</v>
      </c>
    </row>
    <row r="5353" spans="2:5">
      <c r="B5353" s="217" t="s">
        <v>2162</v>
      </c>
      <c r="C5353" s="214">
        <v>12576962</v>
      </c>
      <c r="D5353" s="214">
        <v>1</v>
      </c>
      <c r="E5353" s="214">
        <v>0</v>
      </c>
    </row>
    <row r="5354" spans="2:5">
      <c r="B5354" s="218" t="s">
        <v>2163</v>
      </c>
      <c r="C5354" s="214">
        <v>12576962</v>
      </c>
      <c r="D5354" s="214">
        <v>1</v>
      </c>
      <c r="E5354" s="214">
        <v>0</v>
      </c>
    </row>
    <row r="5355" spans="2:5">
      <c r="B5355" s="217" t="s">
        <v>2164</v>
      </c>
      <c r="C5355" s="214">
        <v>21904546</v>
      </c>
      <c r="D5355" s="214">
        <v>1</v>
      </c>
      <c r="E5355" s="214">
        <v>0</v>
      </c>
    </row>
    <row r="5356" spans="2:5">
      <c r="B5356" s="218" t="s">
        <v>2165</v>
      </c>
      <c r="C5356" s="214">
        <v>21904546</v>
      </c>
      <c r="D5356" s="214">
        <v>1</v>
      </c>
      <c r="E5356" s="214">
        <v>0</v>
      </c>
    </row>
    <row r="5357" spans="2:5">
      <c r="B5357" s="217" t="s">
        <v>2166</v>
      </c>
      <c r="C5357" s="214">
        <v>6779437</v>
      </c>
      <c r="D5357" s="214">
        <v>1</v>
      </c>
      <c r="E5357" s="214">
        <v>0</v>
      </c>
    </row>
    <row r="5358" spans="2:5">
      <c r="B5358" s="218" t="s">
        <v>2167</v>
      </c>
      <c r="C5358" s="214">
        <v>6779437</v>
      </c>
      <c r="D5358" s="214">
        <v>1</v>
      </c>
      <c r="E5358" s="214">
        <v>0</v>
      </c>
    </row>
    <row r="5359" spans="2:5">
      <c r="B5359" s="217" t="s">
        <v>2168</v>
      </c>
      <c r="C5359" s="214">
        <v>6779437</v>
      </c>
      <c r="D5359" s="214">
        <v>1</v>
      </c>
      <c r="E5359" s="214">
        <v>0</v>
      </c>
    </row>
    <row r="5360" spans="2:5">
      <c r="B5360" s="218" t="s">
        <v>2169</v>
      </c>
      <c r="C5360" s="214">
        <v>6779437</v>
      </c>
      <c r="D5360" s="214">
        <v>1</v>
      </c>
      <c r="E5360" s="214">
        <v>0</v>
      </c>
    </row>
    <row r="5361" spans="2:5">
      <c r="B5361" s="217" t="s">
        <v>4078</v>
      </c>
      <c r="C5361" s="214">
        <v>0</v>
      </c>
      <c r="D5361" s="214">
        <v>2263624.2599999998</v>
      </c>
      <c r="E5361" s="214">
        <v>2263094.6800000002</v>
      </c>
    </row>
    <row r="5362" spans="2:5">
      <c r="B5362" s="218" t="s">
        <v>3278</v>
      </c>
      <c r="C5362" s="214">
        <v>0</v>
      </c>
      <c r="D5362" s="214">
        <v>2263624.2599999998</v>
      </c>
      <c r="E5362" s="214">
        <v>2263094.6800000002</v>
      </c>
    </row>
    <row r="5363" spans="2:5">
      <c r="B5363" s="217" t="s">
        <v>2170</v>
      </c>
      <c r="C5363" s="214">
        <v>4802120</v>
      </c>
      <c r="D5363" s="214">
        <v>1</v>
      </c>
      <c r="E5363" s="214">
        <v>0</v>
      </c>
    </row>
    <row r="5364" spans="2:5">
      <c r="B5364" s="218" t="s">
        <v>2171</v>
      </c>
      <c r="C5364" s="214">
        <v>4802120</v>
      </c>
      <c r="D5364" s="214">
        <v>1</v>
      </c>
      <c r="E5364" s="214">
        <v>0</v>
      </c>
    </row>
    <row r="5365" spans="2:5">
      <c r="B5365" s="217" t="s">
        <v>2172</v>
      </c>
      <c r="C5365" s="214">
        <v>12576962</v>
      </c>
      <c r="D5365" s="214">
        <v>1</v>
      </c>
      <c r="E5365" s="214">
        <v>0</v>
      </c>
    </row>
    <row r="5366" spans="2:5">
      <c r="B5366" s="218" t="s">
        <v>2173</v>
      </c>
      <c r="C5366" s="214">
        <v>12576962</v>
      </c>
      <c r="D5366" s="214">
        <v>1</v>
      </c>
      <c r="E5366" s="214">
        <v>0</v>
      </c>
    </row>
    <row r="5367" spans="2:5">
      <c r="B5367" s="217" t="s">
        <v>2174</v>
      </c>
      <c r="C5367" s="214">
        <v>6779437</v>
      </c>
      <c r="D5367" s="214">
        <v>1</v>
      </c>
      <c r="E5367" s="214">
        <v>0</v>
      </c>
    </row>
    <row r="5368" spans="2:5">
      <c r="B5368" s="218" t="s">
        <v>2175</v>
      </c>
      <c r="C5368" s="214">
        <v>6779437</v>
      </c>
      <c r="D5368" s="214">
        <v>1</v>
      </c>
      <c r="E5368" s="214">
        <v>0</v>
      </c>
    </row>
    <row r="5369" spans="2:5">
      <c r="B5369" s="217" t="s">
        <v>2176</v>
      </c>
      <c r="C5369" s="214">
        <v>21904546</v>
      </c>
      <c r="D5369" s="214">
        <v>1</v>
      </c>
      <c r="E5369" s="214">
        <v>0</v>
      </c>
    </row>
    <row r="5370" spans="2:5">
      <c r="B5370" s="218" t="s">
        <v>2177</v>
      </c>
      <c r="C5370" s="214">
        <v>21904546</v>
      </c>
      <c r="D5370" s="214">
        <v>1</v>
      </c>
      <c r="E5370" s="214">
        <v>0</v>
      </c>
    </row>
    <row r="5371" spans="2:5">
      <c r="B5371" s="217" t="s">
        <v>4077</v>
      </c>
      <c r="C5371" s="214">
        <v>3869591</v>
      </c>
      <c r="D5371" s="214">
        <v>2</v>
      </c>
      <c r="E5371" s="214">
        <v>0</v>
      </c>
    </row>
    <row r="5372" spans="2:5">
      <c r="B5372" s="218" t="s">
        <v>2873</v>
      </c>
      <c r="C5372" s="214">
        <v>3869591</v>
      </c>
      <c r="D5372" s="214">
        <v>2</v>
      </c>
      <c r="E5372" s="214">
        <v>0</v>
      </c>
    </row>
    <row r="5373" spans="2:5">
      <c r="B5373" s="217" t="s">
        <v>4076</v>
      </c>
      <c r="C5373" s="214">
        <v>4802120</v>
      </c>
      <c r="D5373" s="214">
        <v>1080476.81</v>
      </c>
      <c r="E5373" s="214">
        <v>1080475.57</v>
      </c>
    </row>
    <row r="5374" spans="2:5">
      <c r="B5374" s="218" t="s">
        <v>2178</v>
      </c>
      <c r="C5374" s="214">
        <v>4802120</v>
      </c>
      <c r="D5374" s="214">
        <v>1080476.81</v>
      </c>
      <c r="E5374" s="214">
        <v>1080475.57</v>
      </c>
    </row>
    <row r="5375" spans="2:5">
      <c r="B5375" s="217" t="s">
        <v>383</v>
      </c>
      <c r="C5375" s="214">
        <v>525172</v>
      </c>
      <c r="D5375" s="214">
        <v>654193</v>
      </c>
      <c r="E5375" s="214">
        <v>0</v>
      </c>
    </row>
    <row r="5376" spans="2:5">
      <c r="B5376" s="218" t="s">
        <v>717</v>
      </c>
      <c r="C5376" s="214">
        <v>525172</v>
      </c>
      <c r="D5376" s="214">
        <v>654193</v>
      </c>
      <c r="E5376" s="214">
        <v>0</v>
      </c>
    </row>
    <row r="5377" spans="2:5">
      <c r="B5377" s="217" t="s">
        <v>2179</v>
      </c>
      <c r="C5377" s="214">
        <v>21904546</v>
      </c>
      <c r="D5377" s="214">
        <v>12898212.84</v>
      </c>
      <c r="E5377" s="214">
        <v>4928521.3499999996</v>
      </c>
    </row>
    <row r="5378" spans="2:5">
      <c r="B5378" s="218" t="s">
        <v>2180</v>
      </c>
      <c r="C5378" s="214">
        <v>21904546</v>
      </c>
      <c r="D5378" s="214">
        <v>12898212.84</v>
      </c>
      <c r="E5378" s="214">
        <v>4928521.3499999996</v>
      </c>
    </row>
    <row r="5379" spans="2:5">
      <c r="B5379" s="217" t="s">
        <v>3143</v>
      </c>
      <c r="C5379" s="214">
        <v>0</v>
      </c>
      <c r="D5379" s="214">
        <v>15253297.699999999</v>
      </c>
      <c r="E5379" s="214">
        <v>11168083.82</v>
      </c>
    </row>
    <row r="5380" spans="2:5">
      <c r="B5380" s="218" t="s">
        <v>3144</v>
      </c>
      <c r="C5380" s="214">
        <v>0</v>
      </c>
      <c r="D5380" s="214">
        <v>15253297.699999999</v>
      </c>
      <c r="E5380" s="214">
        <v>11168083.82</v>
      </c>
    </row>
    <row r="5381" spans="2:5">
      <c r="B5381" s="217" t="s">
        <v>2601</v>
      </c>
      <c r="C5381" s="214">
        <v>26992362</v>
      </c>
      <c r="D5381" s="214">
        <v>15762245</v>
      </c>
      <c r="E5381" s="214">
        <v>15000000</v>
      </c>
    </row>
    <row r="5382" spans="2:5">
      <c r="B5382" s="218" t="s">
        <v>2602</v>
      </c>
      <c r="C5382" s="214">
        <v>26992362</v>
      </c>
      <c r="D5382" s="214">
        <v>15762245</v>
      </c>
      <c r="E5382" s="214">
        <v>15000000</v>
      </c>
    </row>
    <row r="5383" spans="2:5">
      <c r="B5383" s="217" t="s">
        <v>1072</v>
      </c>
      <c r="C5383" s="214">
        <v>53038509</v>
      </c>
      <c r="D5383" s="214">
        <v>32736750.600000001</v>
      </c>
      <c r="E5383" s="214">
        <v>13985598.48</v>
      </c>
    </row>
    <row r="5384" spans="2:5">
      <c r="B5384" s="218" t="s">
        <v>1073</v>
      </c>
      <c r="C5384" s="214">
        <v>31695044</v>
      </c>
      <c r="D5384" s="214">
        <v>20093886.600000001</v>
      </c>
      <c r="E5384" s="214">
        <v>13985598.48</v>
      </c>
    </row>
    <row r="5385" spans="2:5">
      <c r="B5385" s="218" t="s">
        <v>2603</v>
      </c>
      <c r="C5385" s="214">
        <v>21343465</v>
      </c>
      <c r="D5385" s="214">
        <v>12642864</v>
      </c>
      <c r="E5385" s="214">
        <v>0</v>
      </c>
    </row>
    <row r="5386" spans="2:5">
      <c r="B5386" s="217" t="s">
        <v>2604</v>
      </c>
      <c r="C5386" s="214">
        <v>30640293</v>
      </c>
      <c r="D5386" s="214">
        <v>18001921</v>
      </c>
      <c r="E5386" s="214">
        <v>0</v>
      </c>
    </row>
    <row r="5387" spans="2:5">
      <c r="B5387" s="218" t="s">
        <v>2605</v>
      </c>
      <c r="C5387" s="214">
        <v>30640293</v>
      </c>
      <c r="D5387" s="214">
        <v>18001921</v>
      </c>
      <c r="E5387" s="214">
        <v>0</v>
      </c>
    </row>
    <row r="5388" spans="2:5">
      <c r="B5388" s="215" t="s">
        <v>283</v>
      </c>
      <c r="C5388" s="216">
        <v>0</v>
      </c>
      <c r="D5388" s="216">
        <v>77357501</v>
      </c>
      <c r="E5388" s="216">
        <v>40979322.32</v>
      </c>
    </row>
    <row r="5389" spans="2:5">
      <c r="B5389" s="217" t="s">
        <v>4075</v>
      </c>
      <c r="C5389" s="214">
        <v>0</v>
      </c>
      <c r="D5389" s="214">
        <v>77357501</v>
      </c>
      <c r="E5389" s="214">
        <v>40979322.32</v>
      </c>
    </row>
    <row r="5390" spans="2:5">
      <c r="B5390" s="218" t="s">
        <v>3145</v>
      </c>
      <c r="C5390" s="214">
        <v>0</v>
      </c>
      <c r="D5390" s="214">
        <v>77357501</v>
      </c>
      <c r="E5390" s="214">
        <v>40979322.32</v>
      </c>
    </row>
    <row r="5391" spans="2:5">
      <c r="B5391" s="215" t="s">
        <v>284</v>
      </c>
      <c r="C5391" s="216">
        <v>195837464</v>
      </c>
      <c r="D5391" s="216">
        <v>185425697.21000001</v>
      </c>
      <c r="E5391" s="216">
        <v>135185803.93000004</v>
      </c>
    </row>
    <row r="5392" spans="2:5">
      <c r="B5392" s="217" t="s">
        <v>324</v>
      </c>
      <c r="C5392" s="214">
        <v>195837464</v>
      </c>
      <c r="D5392" s="214">
        <v>185425697.21000001</v>
      </c>
      <c r="E5392" s="214">
        <v>135185803.93000004</v>
      </c>
    </row>
    <row r="5393" spans="2:5">
      <c r="B5393" s="218" t="s">
        <v>4211</v>
      </c>
      <c r="C5393" s="214">
        <v>195837464</v>
      </c>
      <c r="D5393" s="214">
        <v>185425697.21000001</v>
      </c>
      <c r="E5393" s="214">
        <v>135185803.93000004</v>
      </c>
    </row>
    <row r="5394" spans="2:5">
      <c r="B5394" s="213" t="s">
        <v>290</v>
      </c>
      <c r="C5394" s="214">
        <v>2061577017</v>
      </c>
      <c r="D5394" s="214">
        <v>2017549793.8</v>
      </c>
      <c r="E5394" s="214">
        <v>1425574704.3199997</v>
      </c>
    </row>
    <row r="5395" spans="2:5">
      <c r="B5395" s="215" t="s">
        <v>281</v>
      </c>
      <c r="C5395" s="216">
        <v>1286061628</v>
      </c>
      <c r="D5395" s="216">
        <v>1328688697.3599999</v>
      </c>
      <c r="E5395" s="216">
        <v>1099601965.2399998</v>
      </c>
    </row>
    <row r="5396" spans="2:5">
      <c r="B5396" s="217" t="s">
        <v>1222</v>
      </c>
      <c r="C5396" s="214">
        <v>11075727</v>
      </c>
      <c r="D5396" s="214">
        <v>7691260.96</v>
      </c>
      <c r="E5396" s="214">
        <v>3014619.7</v>
      </c>
    </row>
    <row r="5397" spans="2:5">
      <c r="B5397" s="218" t="s">
        <v>1223</v>
      </c>
      <c r="C5397" s="214">
        <v>11075727</v>
      </c>
      <c r="D5397" s="214">
        <v>7691260.96</v>
      </c>
      <c r="E5397" s="214">
        <v>3014619.7</v>
      </c>
    </row>
    <row r="5398" spans="2:5">
      <c r="B5398" s="217" t="s">
        <v>4074</v>
      </c>
      <c r="C5398" s="214">
        <v>480823</v>
      </c>
      <c r="D5398" s="214">
        <v>32</v>
      </c>
      <c r="E5398" s="214">
        <v>0</v>
      </c>
    </row>
    <row r="5399" spans="2:5">
      <c r="B5399" s="218" t="s">
        <v>2874</v>
      </c>
      <c r="C5399" s="214">
        <v>480823</v>
      </c>
      <c r="D5399" s="214">
        <v>32</v>
      </c>
      <c r="E5399" s="214">
        <v>0</v>
      </c>
    </row>
    <row r="5400" spans="2:5">
      <c r="B5400" s="217" t="s">
        <v>4073</v>
      </c>
      <c r="C5400" s="214">
        <v>4612045</v>
      </c>
      <c r="D5400" s="214">
        <v>0</v>
      </c>
      <c r="E5400" s="214">
        <v>0</v>
      </c>
    </row>
    <row r="5401" spans="2:5">
      <c r="B5401" s="218" t="s">
        <v>1224</v>
      </c>
      <c r="C5401" s="214">
        <v>4612045</v>
      </c>
      <c r="D5401" s="214">
        <v>0</v>
      </c>
      <c r="E5401" s="214">
        <v>0</v>
      </c>
    </row>
    <row r="5402" spans="2:5">
      <c r="B5402" s="217" t="s">
        <v>384</v>
      </c>
      <c r="C5402" s="214">
        <v>228130513</v>
      </c>
      <c r="D5402" s="214">
        <v>10677792</v>
      </c>
      <c r="E5402" s="214">
        <v>0</v>
      </c>
    </row>
    <row r="5403" spans="2:5">
      <c r="B5403" s="218" t="s">
        <v>718</v>
      </c>
      <c r="C5403" s="214">
        <v>228130513</v>
      </c>
      <c r="D5403" s="214">
        <v>10677792</v>
      </c>
      <c r="E5403" s="214">
        <v>0</v>
      </c>
    </row>
    <row r="5404" spans="2:5">
      <c r="B5404" s="217" t="s">
        <v>4072</v>
      </c>
      <c r="C5404" s="214">
        <v>6582165</v>
      </c>
      <c r="D5404" s="214">
        <v>2885767.28</v>
      </c>
      <c r="E5404" s="214">
        <v>2284613.8199999998</v>
      </c>
    </row>
    <row r="5405" spans="2:5">
      <c r="B5405" s="218" t="s">
        <v>1225</v>
      </c>
      <c r="C5405" s="214">
        <v>6582165</v>
      </c>
      <c r="D5405" s="214">
        <v>2885767.28</v>
      </c>
      <c r="E5405" s="214">
        <v>2284613.8199999998</v>
      </c>
    </row>
    <row r="5406" spans="2:5">
      <c r="B5406" s="217" t="s">
        <v>385</v>
      </c>
      <c r="C5406" s="214">
        <v>21163727</v>
      </c>
      <c r="D5406" s="214">
        <v>200127</v>
      </c>
      <c r="E5406" s="214">
        <v>0</v>
      </c>
    </row>
    <row r="5407" spans="2:5">
      <c r="B5407" s="218" t="s">
        <v>719</v>
      </c>
      <c r="C5407" s="214">
        <v>21163727</v>
      </c>
      <c r="D5407" s="214">
        <v>200127</v>
      </c>
      <c r="E5407" s="214">
        <v>0</v>
      </c>
    </row>
    <row r="5408" spans="2:5">
      <c r="B5408" s="217" t="s">
        <v>1226</v>
      </c>
      <c r="C5408" s="214">
        <v>4612045</v>
      </c>
      <c r="D5408" s="214">
        <v>4035538.95</v>
      </c>
      <c r="E5408" s="214">
        <v>3670625.55</v>
      </c>
    </row>
    <row r="5409" spans="2:5">
      <c r="B5409" s="218" t="s">
        <v>1227</v>
      </c>
      <c r="C5409" s="214">
        <v>4612045</v>
      </c>
      <c r="D5409" s="214">
        <v>4035538.95</v>
      </c>
      <c r="E5409" s="214">
        <v>3670625.55</v>
      </c>
    </row>
    <row r="5410" spans="2:5">
      <c r="B5410" s="217" t="s">
        <v>1228</v>
      </c>
      <c r="C5410" s="214">
        <v>6582165</v>
      </c>
      <c r="D5410" s="214">
        <v>1</v>
      </c>
      <c r="E5410" s="214">
        <v>0</v>
      </c>
    </row>
    <row r="5411" spans="2:5">
      <c r="B5411" s="218" t="s">
        <v>1229</v>
      </c>
      <c r="C5411" s="214">
        <v>6582165</v>
      </c>
      <c r="D5411" s="214">
        <v>1</v>
      </c>
      <c r="E5411" s="214">
        <v>0</v>
      </c>
    </row>
    <row r="5412" spans="2:5">
      <c r="B5412" s="217" t="s">
        <v>1230</v>
      </c>
      <c r="C5412" s="214">
        <v>6582165</v>
      </c>
      <c r="D5412" s="214">
        <v>5759394.79</v>
      </c>
      <c r="E5412" s="214">
        <v>5359734.2</v>
      </c>
    </row>
    <row r="5413" spans="2:5">
      <c r="B5413" s="218" t="s">
        <v>1231</v>
      </c>
      <c r="C5413" s="214">
        <v>6582165</v>
      </c>
      <c r="D5413" s="214">
        <v>5759394.79</v>
      </c>
      <c r="E5413" s="214">
        <v>5359734.2</v>
      </c>
    </row>
    <row r="5414" spans="2:5">
      <c r="B5414" s="217" t="s">
        <v>1232</v>
      </c>
      <c r="C5414" s="214">
        <v>11075727</v>
      </c>
      <c r="D5414" s="214">
        <v>7686260.96</v>
      </c>
      <c r="E5414" s="214">
        <v>4686086.2300000004</v>
      </c>
    </row>
    <row r="5415" spans="2:5">
      <c r="B5415" s="218" t="s">
        <v>1233</v>
      </c>
      <c r="C5415" s="214">
        <v>11075727</v>
      </c>
      <c r="D5415" s="214">
        <v>7686260.96</v>
      </c>
      <c r="E5415" s="214">
        <v>4686086.2300000004</v>
      </c>
    </row>
    <row r="5416" spans="2:5">
      <c r="B5416" s="217" t="s">
        <v>4071</v>
      </c>
      <c r="C5416" s="214">
        <v>0</v>
      </c>
      <c r="D5416" s="214">
        <v>114983544</v>
      </c>
      <c r="E5416" s="214">
        <v>114983543.81</v>
      </c>
    </row>
    <row r="5417" spans="2:5">
      <c r="B5417" s="218" t="s">
        <v>3222</v>
      </c>
      <c r="C5417" s="214">
        <v>0</v>
      </c>
      <c r="D5417" s="214">
        <v>114983544</v>
      </c>
      <c r="E5417" s="214">
        <v>114983543.81</v>
      </c>
    </row>
    <row r="5418" spans="2:5">
      <c r="B5418" s="217" t="s">
        <v>1234</v>
      </c>
      <c r="C5418" s="214">
        <v>4612045</v>
      </c>
      <c r="D5418" s="214">
        <v>4035538.95</v>
      </c>
      <c r="E5418" s="214">
        <v>0</v>
      </c>
    </row>
    <row r="5419" spans="2:5">
      <c r="B5419" s="218" t="s">
        <v>1235</v>
      </c>
      <c r="C5419" s="214">
        <v>4612045</v>
      </c>
      <c r="D5419" s="214">
        <v>4035538.95</v>
      </c>
      <c r="E5419" s="214">
        <v>0</v>
      </c>
    </row>
    <row r="5420" spans="2:5">
      <c r="B5420" s="217" t="s">
        <v>1236</v>
      </c>
      <c r="C5420" s="214">
        <v>11075727</v>
      </c>
      <c r="D5420" s="214">
        <v>9691260.9600000009</v>
      </c>
      <c r="E5420" s="214">
        <v>9591547.5099999998</v>
      </c>
    </row>
    <row r="5421" spans="2:5">
      <c r="B5421" s="218" t="s">
        <v>1237</v>
      </c>
      <c r="C5421" s="214">
        <v>11075727</v>
      </c>
      <c r="D5421" s="214">
        <v>9691260.9600000009</v>
      </c>
      <c r="E5421" s="214">
        <v>9591547.5099999998</v>
      </c>
    </row>
    <row r="5422" spans="2:5">
      <c r="B5422" s="217" t="s">
        <v>1238</v>
      </c>
      <c r="C5422" s="214">
        <v>4612045</v>
      </c>
      <c r="D5422" s="214">
        <v>4346043.95</v>
      </c>
      <c r="E5422" s="214">
        <v>4238345.08</v>
      </c>
    </row>
    <row r="5423" spans="2:5">
      <c r="B5423" s="218" t="s">
        <v>1239</v>
      </c>
      <c r="C5423" s="214">
        <v>4612045</v>
      </c>
      <c r="D5423" s="214">
        <v>4346043.95</v>
      </c>
      <c r="E5423" s="214">
        <v>4238345.08</v>
      </c>
    </row>
    <row r="5424" spans="2:5">
      <c r="B5424" s="217" t="s">
        <v>386</v>
      </c>
      <c r="C5424" s="214">
        <v>17899222</v>
      </c>
      <c r="D5424" s="214">
        <v>16514755.960000001</v>
      </c>
      <c r="E5424" s="214">
        <v>4750188.82</v>
      </c>
    </row>
    <row r="5425" spans="2:5">
      <c r="B5425" s="218" t="s">
        <v>720</v>
      </c>
      <c r="C5425" s="214">
        <v>6823495</v>
      </c>
      <c r="D5425" s="214">
        <v>6823495</v>
      </c>
      <c r="E5425" s="214">
        <v>0</v>
      </c>
    </row>
    <row r="5426" spans="2:5">
      <c r="B5426" s="218" t="s">
        <v>1240</v>
      </c>
      <c r="C5426" s="214">
        <v>11075727</v>
      </c>
      <c r="D5426" s="214">
        <v>9691260.9600000009</v>
      </c>
      <c r="E5426" s="214">
        <v>4750188.82</v>
      </c>
    </row>
    <row r="5427" spans="2:5">
      <c r="B5427" s="217" t="s">
        <v>4062</v>
      </c>
      <c r="C5427" s="214">
        <v>68639623</v>
      </c>
      <c r="D5427" s="214">
        <v>1.2</v>
      </c>
      <c r="E5427" s="214">
        <v>0</v>
      </c>
    </row>
    <row r="5428" spans="2:5">
      <c r="B5428" s="218" t="s">
        <v>2875</v>
      </c>
      <c r="C5428" s="214">
        <v>68639623</v>
      </c>
      <c r="D5428" s="214">
        <v>1.2</v>
      </c>
      <c r="E5428" s="214">
        <v>0</v>
      </c>
    </row>
    <row r="5429" spans="2:5">
      <c r="B5429" s="217" t="s">
        <v>4070</v>
      </c>
      <c r="C5429" s="214">
        <v>4612045</v>
      </c>
      <c r="D5429" s="214">
        <v>1</v>
      </c>
      <c r="E5429" s="214">
        <v>0</v>
      </c>
    </row>
    <row r="5430" spans="2:5">
      <c r="B5430" s="218" t="s">
        <v>1241</v>
      </c>
      <c r="C5430" s="214">
        <v>4612045</v>
      </c>
      <c r="D5430" s="214">
        <v>1</v>
      </c>
      <c r="E5430" s="214">
        <v>0</v>
      </c>
    </row>
    <row r="5431" spans="2:5">
      <c r="B5431" s="217" t="s">
        <v>387</v>
      </c>
      <c r="C5431" s="214">
        <v>54003322</v>
      </c>
      <c r="D5431" s="214">
        <v>104263812.53</v>
      </c>
      <c r="E5431" s="214">
        <v>78476317.969999999</v>
      </c>
    </row>
    <row r="5432" spans="2:5">
      <c r="B5432" s="218" t="s">
        <v>721</v>
      </c>
      <c r="C5432" s="214">
        <v>54003322</v>
      </c>
      <c r="D5432" s="214">
        <v>104263812.53</v>
      </c>
      <c r="E5432" s="214">
        <v>78476317.969999999</v>
      </c>
    </row>
    <row r="5433" spans="2:5">
      <c r="B5433" s="217" t="s">
        <v>4069</v>
      </c>
      <c r="C5433" s="214">
        <v>0</v>
      </c>
      <c r="D5433" s="214">
        <v>20367876</v>
      </c>
      <c r="E5433" s="214">
        <v>4073574.89</v>
      </c>
    </row>
    <row r="5434" spans="2:5">
      <c r="B5434" s="218" t="s">
        <v>3636</v>
      </c>
      <c r="C5434" s="214">
        <v>0</v>
      </c>
      <c r="D5434" s="214">
        <v>20367876</v>
      </c>
      <c r="E5434" s="214">
        <v>4073574.89</v>
      </c>
    </row>
    <row r="5435" spans="2:5">
      <c r="B5435" s="217" t="s">
        <v>4068</v>
      </c>
      <c r="C5435" s="214">
        <v>111096393</v>
      </c>
      <c r="D5435" s="214">
        <v>34737246</v>
      </c>
      <c r="E5435" s="214">
        <v>34737244.460000001</v>
      </c>
    </row>
    <row r="5436" spans="2:5">
      <c r="B5436" s="218" t="s">
        <v>2876</v>
      </c>
      <c r="C5436" s="214">
        <v>111096393</v>
      </c>
      <c r="D5436" s="214">
        <v>34737246</v>
      </c>
      <c r="E5436" s="214">
        <v>34737244.460000001</v>
      </c>
    </row>
    <row r="5437" spans="2:5">
      <c r="B5437" s="217" t="s">
        <v>1242</v>
      </c>
      <c r="C5437" s="214">
        <v>4612045</v>
      </c>
      <c r="D5437" s="214">
        <v>4035538.96</v>
      </c>
      <c r="E5437" s="214">
        <v>0</v>
      </c>
    </row>
    <row r="5438" spans="2:5">
      <c r="B5438" s="218" t="s">
        <v>1243</v>
      </c>
      <c r="C5438" s="214">
        <v>4612045</v>
      </c>
      <c r="D5438" s="214">
        <v>4035538.96</v>
      </c>
      <c r="E5438" s="214">
        <v>0</v>
      </c>
    </row>
    <row r="5439" spans="2:5">
      <c r="B5439" s="217" t="s">
        <v>1244</v>
      </c>
      <c r="C5439" s="214">
        <v>6582165</v>
      </c>
      <c r="D5439" s="214">
        <v>4259394.79</v>
      </c>
      <c r="E5439" s="214">
        <v>3178933.2</v>
      </c>
    </row>
    <row r="5440" spans="2:5">
      <c r="B5440" s="218" t="s">
        <v>1245</v>
      </c>
      <c r="C5440" s="214">
        <v>6582165</v>
      </c>
      <c r="D5440" s="214">
        <v>4259394.79</v>
      </c>
      <c r="E5440" s="214">
        <v>3178933.2</v>
      </c>
    </row>
    <row r="5441" spans="2:5">
      <c r="B5441" s="217" t="s">
        <v>4067</v>
      </c>
      <c r="C5441" s="214">
        <v>147950694</v>
      </c>
      <c r="D5441" s="214">
        <v>84519977</v>
      </c>
      <c r="E5441" s="214">
        <v>84519976.609999999</v>
      </c>
    </row>
    <row r="5442" spans="2:5">
      <c r="B5442" s="218" t="s">
        <v>2877</v>
      </c>
      <c r="C5442" s="214">
        <v>147950694</v>
      </c>
      <c r="D5442" s="214">
        <v>84519977</v>
      </c>
      <c r="E5442" s="214">
        <v>84519976.609999999</v>
      </c>
    </row>
    <row r="5443" spans="2:5">
      <c r="B5443" s="217" t="s">
        <v>1246</v>
      </c>
      <c r="C5443" s="214">
        <v>6582165</v>
      </c>
      <c r="D5443" s="214">
        <v>3359394.79</v>
      </c>
      <c r="E5443" s="214">
        <v>0</v>
      </c>
    </row>
    <row r="5444" spans="2:5">
      <c r="B5444" s="218" t="s">
        <v>1247</v>
      </c>
      <c r="C5444" s="214">
        <v>6582165</v>
      </c>
      <c r="D5444" s="214">
        <v>3359394.79</v>
      </c>
      <c r="E5444" s="214">
        <v>0</v>
      </c>
    </row>
    <row r="5445" spans="2:5">
      <c r="B5445" s="217" t="s">
        <v>4271</v>
      </c>
      <c r="C5445" s="214">
        <v>0</v>
      </c>
      <c r="D5445" s="214">
        <v>27485000</v>
      </c>
      <c r="E5445" s="214">
        <v>27484902.719999999</v>
      </c>
    </row>
    <row r="5446" spans="2:5">
      <c r="B5446" s="218" t="s">
        <v>4270</v>
      </c>
      <c r="C5446" s="214">
        <v>0</v>
      </c>
      <c r="D5446" s="214">
        <v>27485000</v>
      </c>
      <c r="E5446" s="214">
        <v>27484902.719999999</v>
      </c>
    </row>
    <row r="5447" spans="2:5">
      <c r="B5447" s="217" t="s">
        <v>388</v>
      </c>
      <c r="C5447" s="214">
        <v>6840088</v>
      </c>
      <c r="D5447" s="214">
        <v>10547993.689999999</v>
      </c>
      <c r="E5447" s="214">
        <v>10547989.119999999</v>
      </c>
    </row>
    <row r="5448" spans="2:5">
      <c r="B5448" s="218" t="s">
        <v>722</v>
      </c>
      <c r="C5448" s="214">
        <v>6840088</v>
      </c>
      <c r="D5448" s="214">
        <v>10547993.689999999</v>
      </c>
      <c r="E5448" s="214">
        <v>10547989.119999999</v>
      </c>
    </row>
    <row r="5449" spans="2:5">
      <c r="B5449" s="217" t="s">
        <v>389</v>
      </c>
      <c r="C5449" s="214">
        <v>5577562</v>
      </c>
      <c r="D5449" s="214">
        <v>14022733.550000001</v>
      </c>
      <c r="E5449" s="214">
        <v>0</v>
      </c>
    </row>
    <row r="5450" spans="2:5">
      <c r="B5450" s="218" t="s">
        <v>723</v>
      </c>
      <c r="C5450" s="214">
        <v>5577562</v>
      </c>
      <c r="D5450" s="214">
        <v>14022733.550000001</v>
      </c>
      <c r="E5450" s="214">
        <v>0</v>
      </c>
    </row>
    <row r="5451" spans="2:5">
      <c r="B5451" s="217" t="s">
        <v>390</v>
      </c>
      <c r="C5451" s="214">
        <v>8256874</v>
      </c>
      <c r="D5451" s="214">
        <v>0</v>
      </c>
      <c r="E5451" s="214">
        <v>0</v>
      </c>
    </row>
    <row r="5452" spans="2:5">
      <c r="B5452" s="218" t="s">
        <v>724</v>
      </c>
      <c r="C5452" s="214">
        <v>8256874</v>
      </c>
      <c r="D5452" s="214">
        <v>0</v>
      </c>
      <c r="E5452" s="214">
        <v>0</v>
      </c>
    </row>
    <row r="5453" spans="2:5">
      <c r="B5453" s="217" t="s">
        <v>391</v>
      </c>
      <c r="C5453" s="214">
        <v>100617707</v>
      </c>
      <c r="D5453" s="214">
        <v>149359379.91</v>
      </c>
      <c r="E5453" s="214">
        <v>137277459.91</v>
      </c>
    </row>
    <row r="5454" spans="2:5">
      <c r="B5454" s="218" t="s">
        <v>725</v>
      </c>
      <c r="C5454" s="214">
        <v>100617707</v>
      </c>
      <c r="D5454" s="214">
        <v>149359379.91</v>
      </c>
      <c r="E5454" s="214">
        <v>137277459.91</v>
      </c>
    </row>
    <row r="5455" spans="2:5">
      <c r="B5455" s="217" t="s">
        <v>1904</v>
      </c>
      <c r="C5455" s="214">
        <v>13620359</v>
      </c>
      <c r="D5455" s="214">
        <v>39321294</v>
      </c>
      <c r="E5455" s="214">
        <v>38761938.630000003</v>
      </c>
    </row>
    <row r="5456" spans="2:5">
      <c r="B5456" s="218" t="s">
        <v>1905</v>
      </c>
      <c r="C5456" s="214">
        <v>13620359</v>
      </c>
      <c r="D5456" s="214">
        <v>39321294</v>
      </c>
      <c r="E5456" s="214">
        <v>38761938.630000003</v>
      </c>
    </row>
    <row r="5457" spans="2:5">
      <c r="B5457" s="217" t="s">
        <v>1050</v>
      </c>
      <c r="C5457" s="214">
        <v>3442388</v>
      </c>
      <c r="D5457" s="214">
        <v>6767688.21</v>
      </c>
      <c r="E5457" s="214">
        <v>5412313.7699999996</v>
      </c>
    </row>
    <row r="5458" spans="2:5">
      <c r="B5458" s="218" t="s">
        <v>1051</v>
      </c>
      <c r="C5458" s="214">
        <v>3442388</v>
      </c>
      <c r="D5458" s="214">
        <v>6767688.21</v>
      </c>
      <c r="E5458" s="214">
        <v>5412313.7699999996</v>
      </c>
    </row>
    <row r="5459" spans="2:5">
      <c r="B5459" s="217" t="s">
        <v>4066</v>
      </c>
      <c r="C5459" s="214">
        <v>0</v>
      </c>
      <c r="D5459" s="214">
        <v>16192911.300000001</v>
      </c>
      <c r="E5459" s="214">
        <v>14671608.390000001</v>
      </c>
    </row>
    <row r="5460" spans="2:5">
      <c r="B5460" s="218" t="s">
        <v>3731</v>
      </c>
      <c r="C5460" s="214">
        <v>0</v>
      </c>
      <c r="D5460" s="214">
        <v>16192911.300000001</v>
      </c>
      <c r="E5460" s="214">
        <v>14671608.390000001</v>
      </c>
    </row>
    <row r="5461" spans="2:5">
      <c r="B5461" s="217" t="s">
        <v>2878</v>
      </c>
      <c r="C5461" s="214">
        <v>9285713</v>
      </c>
      <c r="D5461" s="214">
        <v>2</v>
      </c>
      <c r="E5461" s="214">
        <v>0</v>
      </c>
    </row>
    <row r="5462" spans="2:5">
      <c r="B5462" s="218" t="s">
        <v>2879</v>
      </c>
      <c r="C5462" s="214">
        <v>9285713</v>
      </c>
      <c r="D5462" s="214">
        <v>2</v>
      </c>
      <c r="E5462" s="214">
        <v>0</v>
      </c>
    </row>
    <row r="5463" spans="2:5">
      <c r="B5463" s="217" t="s">
        <v>2880</v>
      </c>
      <c r="C5463" s="214">
        <v>13525467</v>
      </c>
      <c r="D5463" s="214">
        <v>2</v>
      </c>
      <c r="E5463" s="214">
        <v>0</v>
      </c>
    </row>
    <row r="5464" spans="2:5">
      <c r="B5464" s="218" t="s">
        <v>2881</v>
      </c>
      <c r="C5464" s="214">
        <v>13525467</v>
      </c>
      <c r="D5464" s="214">
        <v>2</v>
      </c>
      <c r="E5464" s="214">
        <v>0</v>
      </c>
    </row>
    <row r="5465" spans="2:5">
      <c r="B5465" s="217" t="s">
        <v>392</v>
      </c>
      <c r="C5465" s="214">
        <v>17396640</v>
      </c>
      <c r="D5465" s="214">
        <v>83004166.239999995</v>
      </c>
      <c r="E5465" s="214">
        <v>76228752.230000004</v>
      </c>
    </row>
    <row r="5466" spans="2:5">
      <c r="B5466" s="218" t="s">
        <v>726</v>
      </c>
      <c r="C5466" s="214">
        <v>17396640</v>
      </c>
      <c r="D5466" s="214">
        <v>83004166.239999995</v>
      </c>
      <c r="E5466" s="214">
        <v>76228752.230000004</v>
      </c>
    </row>
    <row r="5467" spans="2:5">
      <c r="B5467" s="217" t="s">
        <v>3525</v>
      </c>
      <c r="C5467" s="214">
        <v>0</v>
      </c>
      <c r="D5467" s="214">
        <v>1882522.53</v>
      </c>
      <c r="E5467" s="214">
        <v>0</v>
      </c>
    </row>
    <row r="5468" spans="2:5">
      <c r="B5468" s="218" t="s">
        <v>3524</v>
      </c>
      <c r="C5468" s="214">
        <v>0</v>
      </c>
      <c r="D5468" s="214">
        <v>1882522.53</v>
      </c>
      <c r="E5468" s="214">
        <v>0</v>
      </c>
    </row>
    <row r="5469" spans="2:5">
      <c r="B5469" s="217" t="s">
        <v>4065</v>
      </c>
      <c r="C5469" s="214">
        <v>0</v>
      </c>
      <c r="D5469" s="214">
        <v>1882522.53</v>
      </c>
      <c r="E5469" s="214">
        <v>0</v>
      </c>
    </row>
    <row r="5470" spans="2:5">
      <c r="B5470" s="218" t="s">
        <v>3523</v>
      </c>
      <c r="C5470" s="214">
        <v>0</v>
      </c>
      <c r="D5470" s="214">
        <v>1882522.53</v>
      </c>
      <c r="E5470" s="214">
        <v>0</v>
      </c>
    </row>
    <row r="5471" spans="2:5">
      <c r="B5471" s="217" t="s">
        <v>3522</v>
      </c>
      <c r="C5471" s="214">
        <v>0</v>
      </c>
      <c r="D5471" s="214">
        <v>3125466.4</v>
      </c>
      <c r="E5471" s="214">
        <v>0</v>
      </c>
    </row>
    <row r="5472" spans="2:5">
      <c r="B5472" s="218" t="s">
        <v>3521</v>
      </c>
      <c r="C5472" s="214">
        <v>0</v>
      </c>
      <c r="D5472" s="214">
        <v>3125466.4</v>
      </c>
      <c r="E5472" s="214">
        <v>0</v>
      </c>
    </row>
    <row r="5473" spans="2:5">
      <c r="B5473" s="217" t="s">
        <v>3520</v>
      </c>
      <c r="C5473" s="214">
        <v>0</v>
      </c>
      <c r="D5473" s="214">
        <v>1882522.53</v>
      </c>
      <c r="E5473" s="214">
        <v>0</v>
      </c>
    </row>
    <row r="5474" spans="2:5">
      <c r="B5474" s="218" t="s">
        <v>3519</v>
      </c>
      <c r="C5474" s="214">
        <v>0</v>
      </c>
      <c r="D5474" s="214">
        <v>1882522.53</v>
      </c>
      <c r="E5474" s="214">
        <v>0</v>
      </c>
    </row>
    <row r="5475" spans="2:5">
      <c r="B5475" s="217" t="s">
        <v>393</v>
      </c>
      <c r="C5475" s="214">
        <v>45000000</v>
      </c>
      <c r="D5475" s="214">
        <v>165947635.47</v>
      </c>
      <c r="E5475" s="214">
        <v>154850044.16999999</v>
      </c>
    </row>
    <row r="5476" spans="2:5">
      <c r="B5476" s="218" t="s">
        <v>727</v>
      </c>
      <c r="C5476" s="214">
        <v>45000000</v>
      </c>
      <c r="D5476" s="214">
        <v>165947635.47</v>
      </c>
      <c r="E5476" s="214">
        <v>154850044.16999999</v>
      </c>
    </row>
    <row r="5477" spans="2:5">
      <c r="B5477" s="217" t="s">
        <v>4064</v>
      </c>
      <c r="C5477" s="214">
        <v>59146045</v>
      </c>
      <c r="D5477" s="214">
        <v>74275879.090000004</v>
      </c>
      <c r="E5477" s="214">
        <v>68709311.25</v>
      </c>
    </row>
    <row r="5478" spans="2:5">
      <c r="B5478" s="218" t="s">
        <v>728</v>
      </c>
      <c r="C5478" s="214">
        <v>59146045</v>
      </c>
      <c r="D5478" s="214">
        <v>74275879.090000004</v>
      </c>
      <c r="E5478" s="214">
        <v>68709311.25</v>
      </c>
    </row>
    <row r="5479" spans="2:5">
      <c r="B5479" s="217" t="s">
        <v>2882</v>
      </c>
      <c r="C5479" s="214">
        <v>16622897</v>
      </c>
      <c r="D5479" s="214">
        <v>2</v>
      </c>
      <c r="E5479" s="214">
        <v>0</v>
      </c>
    </row>
    <row r="5480" spans="2:5">
      <c r="B5480" s="218" t="s">
        <v>2883</v>
      </c>
      <c r="C5480" s="214">
        <v>16622897</v>
      </c>
      <c r="D5480" s="214">
        <v>2</v>
      </c>
      <c r="E5480" s="214">
        <v>0</v>
      </c>
    </row>
    <row r="5481" spans="2:5">
      <c r="B5481" s="217" t="s">
        <v>2884</v>
      </c>
      <c r="C5481" s="214">
        <v>5106354</v>
      </c>
      <c r="D5481" s="214">
        <v>2</v>
      </c>
      <c r="E5481" s="214">
        <v>0</v>
      </c>
    </row>
    <row r="5482" spans="2:5">
      <c r="B5482" s="218" t="s">
        <v>2885</v>
      </c>
      <c r="C5482" s="214">
        <v>5106354</v>
      </c>
      <c r="D5482" s="214">
        <v>2</v>
      </c>
      <c r="E5482" s="214">
        <v>0</v>
      </c>
    </row>
    <row r="5483" spans="2:5">
      <c r="B5483" s="217" t="s">
        <v>2606</v>
      </c>
      <c r="C5483" s="214">
        <v>24359264</v>
      </c>
      <c r="D5483" s="214">
        <v>21052844.640000001</v>
      </c>
      <c r="E5483" s="214">
        <v>21052844.640000001</v>
      </c>
    </row>
    <row r="5484" spans="2:5">
      <c r="B5484" s="218" t="s">
        <v>2607</v>
      </c>
      <c r="C5484" s="214">
        <v>24359264</v>
      </c>
      <c r="D5484" s="214">
        <v>21052844.640000001</v>
      </c>
      <c r="E5484" s="214">
        <v>21052844.640000001</v>
      </c>
    </row>
    <row r="5485" spans="2:5">
      <c r="B5485" s="217" t="s">
        <v>1906</v>
      </c>
      <c r="C5485" s="214">
        <v>11836969</v>
      </c>
      <c r="D5485" s="214">
        <v>4626269</v>
      </c>
      <c r="E5485" s="214">
        <v>4626268.3</v>
      </c>
    </row>
    <row r="5486" spans="2:5">
      <c r="B5486" s="218" t="s">
        <v>1907</v>
      </c>
      <c r="C5486" s="214">
        <v>11836969</v>
      </c>
      <c r="D5486" s="214">
        <v>4626269</v>
      </c>
      <c r="E5486" s="214">
        <v>4626268.3</v>
      </c>
    </row>
    <row r="5487" spans="2:5">
      <c r="B5487" s="217" t="s">
        <v>2886</v>
      </c>
      <c r="C5487" s="214">
        <v>3547813</v>
      </c>
      <c r="D5487" s="214">
        <v>2</v>
      </c>
      <c r="E5487" s="214">
        <v>0</v>
      </c>
    </row>
    <row r="5488" spans="2:5">
      <c r="B5488" s="218" t="s">
        <v>2887</v>
      </c>
      <c r="C5488" s="214">
        <v>3547813</v>
      </c>
      <c r="D5488" s="214">
        <v>2</v>
      </c>
      <c r="E5488" s="214">
        <v>0</v>
      </c>
    </row>
    <row r="5489" spans="2:5">
      <c r="B5489" s="217" t="s">
        <v>2888</v>
      </c>
      <c r="C5489" s="214">
        <v>3421871</v>
      </c>
      <c r="D5489" s="214">
        <v>6048712.5899999999</v>
      </c>
      <c r="E5489" s="214">
        <v>5922444.5899999999</v>
      </c>
    </row>
    <row r="5490" spans="2:5">
      <c r="B5490" s="218" t="s">
        <v>2889</v>
      </c>
      <c r="C5490" s="214">
        <v>3421871</v>
      </c>
      <c r="D5490" s="214">
        <v>6048712.5899999999</v>
      </c>
      <c r="E5490" s="214">
        <v>5922444.5899999999</v>
      </c>
    </row>
    <row r="5491" spans="2:5">
      <c r="B5491" s="217" t="s">
        <v>2890</v>
      </c>
      <c r="C5491" s="214">
        <v>5149582</v>
      </c>
      <c r="D5491" s="214">
        <v>0</v>
      </c>
      <c r="E5491" s="214">
        <v>0</v>
      </c>
    </row>
    <row r="5492" spans="2:5">
      <c r="B5492" s="218" t="s">
        <v>2891</v>
      </c>
      <c r="C5492" s="214">
        <v>5149582</v>
      </c>
      <c r="D5492" s="214">
        <v>0</v>
      </c>
      <c r="E5492" s="214">
        <v>0</v>
      </c>
    </row>
    <row r="5493" spans="2:5">
      <c r="B5493" s="217" t="s">
        <v>2892</v>
      </c>
      <c r="C5493" s="214">
        <v>3426951</v>
      </c>
      <c r="D5493" s="214">
        <v>6259395.1699999999</v>
      </c>
      <c r="E5493" s="214">
        <v>6132939.1699999999</v>
      </c>
    </row>
    <row r="5494" spans="2:5">
      <c r="B5494" s="218" t="s">
        <v>2893</v>
      </c>
      <c r="C5494" s="214">
        <v>3426951</v>
      </c>
      <c r="D5494" s="214">
        <v>6259395.1699999999</v>
      </c>
      <c r="E5494" s="214">
        <v>6132939.1699999999</v>
      </c>
    </row>
    <row r="5495" spans="2:5">
      <c r="B5495" s="217" t="s">
        <v>3146</v>
      </c>
      <c r="C5495" s="214">
        <v>0</v>
      </c>
      <c r="D5495" s="214">
        <v>23829750</v>
      </c>
      <c r="E5495" s="214">
        <v>11914874.85</v>
      </c>
    </row>
    <row r="5496" spans="2:5">
      <c r="B5496" s="218" t="s">
        <v>3147</v>
      </c>
      <c r="C5496" s="214">
        <v>0</v>
      </c>
      <c r="D5496" s="214">
        <v>23829750</v>
      </c>
      <c r="E5496" s="214">
        <v>11914874.85</v>
      </c>
    </row>
    <row r="5497" spans="2:5">
      <c r="B5497" s="217" t="s">
        <v>4063</v>
      </c>
      <c r="C5497" s="214">
        <v>0</v>
      </c>
      <c r="D5497" s="214">
        <v>74219336.079999998</v>
      </c>
      <c r="E5497" s="214">
        <v>74219336.079999998</v>
      </c>
    </row>
    <row r="5498" spans="2:5">
      <c r="B5498" s="218" t="s">
        <v>3693</v>
      </c>
      <c r="C5498" s="214">
        <v>0</v>
      </c>
      <c r="D5498" s="214">
        <v>74219336.079999998</v>
      </c>
      <c r="E5498" s="214">
        <v>74219336.079999998</v>
      </c>
    </row>
    <row r="5499" spans="2:5">
      <c r="B5499" s="217" t="s">
        <v>3148</v>
      </c>
      <c r="C5499" s="214">
        <v>0</v>
      </c>
      <c r="D5499" s="214">
        <v>28875301</v>
      </c>
      <c r="E5499" s="214">
        <v>14437650.359999999</v>
      </c>
    </row>
    <row r="5500" spans="2:5">
      <c r="B5500" s="218" t="s">
        <v>3149</v>
      </c>
      <c r="C5500" s="214">
        <v>0</v>
      </c>
      <c r="D5500" s="214">
        <v>28875301</v>
      </c>
      <c r="E5500" s="214">
        <v>14437650.359999999</v>
      </c>
    </row>
    <row r="5501" spans="2:5">
      <c r="B5501" s="217" t="s">
        <v>2894</v>
      </c>
      <c r="C5501" s="214">
        <v>3785712</v>
      </c>
      <c r="D5501" s="214">
        <v>6080597.5599999996</v>
      </c>
      <c r="E5501" s="214">
        <v>5941538.5599999996</v>
      </c>
    </row>
    <row r="5502" spans="2:5">
      <c r="B5502" s="218" t="s">
        <v>2895</v>
      </c>
      <c r="C5502" s="214">
        <v>3785712</v>
      </c>
      <c r="D5502" s="214">
        <v>6080597.5599999996</v>
      </c>
      <c r="E5502" s="214">
        <v>5941538.5599999996</v>
      </c>
    </row>
    <row r="5503" spans="2:5">
      <c r="B5503" s="217" t="s">
        <v>394</v>
      </c>
      <c r="C5503" s="214">
        <v>167601811</v>
      </c>
      <c r="D5503" s="214">
        <v>56091469.280000001</v>
      </c>
      <c r="E5503" s="214">
        <v>51066632.450000003</v>
      </c>
    </row>
    <row r="5504" spans="2:5">
      <c r="B5504" s="218" t="s">
        <v>729</v>
      </c>
      <c r="C5504" s="214">
        <v>167601811</v>
      </c>
      <c r="D5504" s="214">
        <v>56091469.280000001</v>
      </c>
      <c r="E5504" s="214">
        <v>51066632.450000003</v>
      </c>
    </row>
    <row r="5505" spans="2:5">
      <c r="B5505" s="217" t="s">
        <v>2896</v>
      </c>
      <c r="C5505" s="214">
        <v>3223730</v>
      </c>
      <c r="D5505" s="214">
        <v>3223730</v>
      </c>
      <c r="E5505" s="214">
        <v>2951771.89</v>
      </c>
    </row>
    <row r="5506" spans="2:5">
      <c r="B5506" s="218" t="s">
        <v>2897</v>
      </c>
      <c r="C5506" s="214">
        <v>3223730</v>
      </c>
      <c r="D5506" s="214">
        <v>3223730</v>
      </c>
      <c r="E5506" s="214">
        <v>2951771.89</v>
      </c>
    </row>
    <row r="5507" spans="2:5">
      <c r="B5507" s="217" t="s">
        <v>2898</v>
      </c>
      <c r="C5507" s="214">
        <v>3422679</v>
      </c>
      <c r="D5507" s="214">
        <v>5960446.5599999996</v>
      </c>
      <c r="E5507" s="214">
        <v>5825992.3099999996</v>
      </c>
    </row>
    <row r="5508" spans="2:5">
      <c r="B5508" s="218" t="s">
        <v>2899</v>
      </c>
      <c r="C5508" s="214">
        <v>3422679</v>
      </c>
      <c r="D5508" s="214">
        <v>5960446.5599999996</v>
      </c>
      <c r="E5508" s="214">
        <v>5825992.3099999996</v>
      </c>
    </row>
    <row r="5509" spans="2:5">
      <c r="B5509" s="217" t="s">
        <v>2900</v>
      </c>
      <c r="C5509" s="214">
        <v>5455487</v>
      </c>
      <c r="D5509" s="214">
        <v>5455487</v>
      </c>
      <c r="E5509" s="214">
        <v>2000000</v>
      </c>
    </row>
    <row r="5510" spans="2:5">
      <c r="B5510" s="218" t="s">
        <v>2901</v>
      </c>
      <c r="C5510" s="214">
        <v>5455487</v>
      </c>
      <c r="D5510" s="214">
        <v>5455487</v>
      </c>
      <c r="E5510" s="214">
        <v>2000000</v>
      </c>
    </row>
    <row r="5511" spans="2:5">
      <c r="B5511" s="217" t="s">
        <v>4055</v>
      </c>
      <c r="C5511" s="214">
        <v>0</v>
      </c>
      <c r="D5511" s="214">
        <v>45000000</v>
      </c>
      <c r="E5511" s="214">
        <v>0</v>
      </c>
    </row>
    <row r="5512" spans="2:5">
      <c r="B5512" s="218" t="s">
        <v>3276</v>
      </c>
      <c r="C5512" s="214">
        <v>0</v>
      </c>
      <c r="D5512" s="214">
        <v>45000000</v>
      </c>
      <c r="E5512" s="214">
        <v>0</v>
      </c>
    </row>
    <row r="5513" spans="2:5">
      <c r="B5513" s="217" t="s">
        <v>2902</v>
      </c>
      <c r="C5513" s="214">
        <v>3217072</v>
      </c>
      <c r="D5513" s="214">
        <v>2217072</v>
      </c>
      <c r="E5513" s="214">
        <v>2000000</v>
      </c>
    </row>
    <row r="5514" spans="2:5">
      <c r="B5514" s="218" t="s">
        <v>2903</v>
      </c>
      <c r="C5514" s="214">
        <v>3217072</v>
      </c>
      <c r="D5514" s="214">
        <v>2217072</v>
      </c>
      <c r="E5514" s="214">
        <v>2000000</v>
      </c>
    </row>
    <row r="5515" spans="2:5">
      <c r="B5515" s="215" t="s">
        <v>283</v>
      </c>
      <c r="C5515" s="216">
        <v>378431625</v>
      </c>
      <c r="D5515" s="216">
        <v>499149581.75</v>
      </c>
      <c r="E5515" s="216">
        <v>294622610.60000002</v>
      </c>
    </row>
    <row r="5516" spans="2:5">
      <c r="B5516" s="217" t="s">
        <v>4062</v>
      </c>
      <c r="C5516" s="214">
        <v>0</v>
      </c>
      <c r="D5516" s="214">
        <v>2018645</v>
      </c>
      <c r="E5516" s="214">
        <v>1614915.33</v>
      </c>
    </row>
    <row r="5517" spans="2:5">
      <c r="B5517" s="218" t="s">
        <v>3221</v>
      </c>
      <c r="C5517" s="214">
        <v>0</v>
      </c>
      <c r="D5517" s="214">
        <v>2018645</v>
      </c>
      <c r="E5517" s="214">
        <v>1614915.33</v>
      </c>
    </row>
    <row r="5518" spans="2:5">
      <c r="B5518" s="217" t="s">
        <v>2904</v>
      </c>
      <c r="C5518" s="214">
        <v>4883853</v>
      </c>
      <c r="D5518" s="214">
        <v>12167757.050000001</v>
      </c>
      <c r="E5518" s="214">
        <v>0</v>
      </c>
    </row>
    <row r="5519" spans="2:5">
      <c r="B5519" s="218" t="s">
        <v>2521</v>
      </c>
      <c r="C5519" s="214">
        <v>4883853</v>
      </c>
      <c r="D5519" s="214">
        <v>12167757.050000001</v>
      </c>
      <c r="E5519" s="214">
        <v>0</v>
      </c>
    </row>
    <row r="5520" spans="2:5">
      <c r="B5520" s="217" t="s">
        <v>4061</v>
      </c>
      <c r="C5520" s="214">
        <v>143202536</v>
      </c>
      <c r="D5520" s="214">
        <v>123410884.83</v>
      </c>
      <c r="E5520" s="214">
        <v>57069858.919999994</v>
      </c>
    </row>
    <row r="5521" spans="2:5">
      <c r="B5521" s="218" t="s">
        <v>2530</v>
      </c>
      <c r="C5521" s="214">
        <v>143202536</v>
      </c>
      <c r="D5521" s="214">
        <v>123410884.83</v>
      </c>
      <c r="E5521" s="214">
        <v>57069858.919999994</v>
      </c>
    </row>
    <row r="5522" spans="2:5">
      <c r="B5522" s="217" t="s">
        <v>4060</v>
      </c>
      <c r="C5522" s="214">
        <v>61582931</v>
      </c>
      <c r="D5522" s="214">
        <v>70213370.5</v>
      </c>
      <c r="E5522" s="214">
        <v>29566874.030000001</v>
      </c>
    </row>
    <row r="5523" spans="2:5">
      <c r="B5523" s="218" t="s">
        <v>2531</v>
      </c>
      <c r="C5523" s="214">
        <v>61582931</v>
      </c>
      <c r="D5523" s="214">
        <v>70213370.5</v>
      </c>
      <c r="E5523" s="214">
        <v>29566874.030000001</v>
      </c>
    </row>
    <row r="5524" spans="2:5">
      <c r="B5524" s="217" t="s">
        <v>3220</v>
      </c>
      <c r="C5524" s="214">
        <v>0</v>
      </c>
      <c r="D5524" s="214">
        <v>98926176.640000001</v>
      </c>
      <c r="E5524" s="214">
        <v>67653114.760000005</v>
      </c>
    </row>
    <row r="5525" spans="2:5">
      <c r="B5525" s="218" t="s">
        <v>3219</v>
      </c>
      <c r="C5525" s="214">
        <v>0</v>
      </c>
      <c r="D5525" s="214">
        <v>98926176.640000001</v>
      </c>
      <c r="E5525" s="214">
        <v>67653114.760000005</v>
      </c>
    </row>
    <row r="5526" spans="2:5">
      <c r="B5526" s="217" t="s">
        <v>2542</v>
      </c>
      <c r="C5526" s="214">
        <v>126404907</v>
      </c>
      <c r="D5526" s="214">
        <v>126404907</v>
      </c>
      <c r="E5526" s="214">
        <v>85014102.599999994</v>
      </c>
    </row>
    <row r="5527" spans="2:5">
      <c r="B5527" s="218" t="s">
        <v>2543</v>
      </c>
      <c r="C5527" s="214">
        <v>126404907</v>
      </c>
      <c r="D5527" s="214">
        <v>126404907</v>
      </c>
      <c r="E5527" s="214">
        <v>85014102.599999994</v>
      </c>
    </row>
    <row r="5528" spans="2:5">
      <c r="B5528" s="217" t="s">
        <v>4059</v>
      </c>
      <c r="C5528" s="214">
        <v>42357398</v>
      </c>
      <c r="D5528" s="214">
        <v>42357398</v>
      </c>
      <c r="E5528" s="214">
        <v>30053302.23</v>
      </c>
    </row>
    <row r="5529" spans="2:5">
      <c r="B5529" s="218" t="s">
        <v>2547</v>
      </c>
      <c r="C5529" s="214">
        <v>42357398</v>
      </c>
      <c r="D5529" s="214">
        <v>42357398</v>
      </c>
      <c r="E5529" s="214">
        <v>30053302.23</v>
      </c>
    </row>
    <row r="5530" spans="2:5">
      <c r="B5530" s="217" t="s">
        <v>3150</v>
      </c>
      <c r="C5530" s="214">
        <v>0</v>
      </c>
      <c r="D5530" s="214">
        <v>23650442.73</v>
      </c>
      <c r="E5530" s="214">
        <v>23650442.73</v>
      </c>
    </row>
    <row r="5531" spans="2:5">
      <c r="B5531" s="218" t="s">
        <v>3151</v>
      </c>
      <c r="C5531" s="214">
        <v>0</v>
      </c>
      <c r="D5531" s="214">
        <v>23650442.73</v>
      </c>
      <c r="E5531" s="214">
        <v>23650442.73</v>
      </c>
    </row>
    <row r="5532" spans="2:5">
      <c r="B5532" s="215" t="s">
        <v>298</v>
      </c>
      <c r="C5532" s="216">
        <v>397083764</v>
      </c>
      <c r="D5532" s="216">
        <v>189711514.69</v>
      </c>
      <c r="E5532" s="216">
        <v>31350128.48</v>
      </c>
    </row>
    <row r="5533" spans="2:5">
      <c r="B5533" s="217" t="s">
        <v>4058</v>
      </c>
      <c r="C5533" s="214">
        <v>175445213</v>
      </c>
      <c r="D5533" s="214">
        <v>0.01</v>
      </c>
      <c r="E5533" s="214">
        <v>0</v>
      </c>
    </row>
    <row r="5534" spans="2:5">
      <c r="B5534" s="218" t="s">
        <v>2905</v>
      </c>
      <c r="C5534" s="214">
        <v>175445213</v>
      </c>
      <c r="D5534" s="214">
        <v>0.01</v>
      </c>
      <c r="E5534" s="214">
        <v>0</v>
      </c>
    </row>
    <row r="5535" spans="2:5">
      <c r="B5535" s="217" t="s">
        <v>4057</v>
      </c>
      <c r="C5535" s="214">
        <v>221638551</v>
      </c>
      <c r="D5535" s="214">
        <v>144000000</v>
      </c>
      <c r="E5535" s="214">
        <v>0</v>
      </c>
    </row>
    <row r="5536" spans="2:5">
      <c r="B5536" s="218" t="s">
        <v>2805</v>
      </c>
      <c r="C5536" s="214">
        <v>221638551</v>
      </c>
      <c r="D5536" s="214">
        <v>144000000</v>
      </c>
      <c r="E5536" s="214">
        <v>0</v>
      </c>
    </row>
    <row r="5537" spans="2:5">
      <c r="B5537" s="217" t="s">
        <v>4056</v>
      </c>
      <c r="C5537" s="214">
        <v>0</v>
      </c>
      <c r="D5537" s="214">
        <v>701514.68</v>
      </c>
      <c r="E5537" s="214">
        <v>0</v>
      </c>
    </row>
    <row r="5538" spans="2:5">
      <c r="B5538" s="218" t="s">
        <v>3277</v>
      </c>
      <c r="C5538" s="214">
        <v>0</v>
      </c>
      <c r="D5538" s="214">
        <v>701514.68</v>
      </c>
      <c r="E5538" s="214">
        <v>0</v>
      </c>
    </row>
    <row r="5539" spans="2:5">
      <c r="B5539" s="217" t="s">
        <v>4055</v>
      </c>
      <c r="C5539" s="214">
        <v>0</v>
      </c>
      <c r="D5539" s="214">
        <v>45010000</v>
      </c>
      <c r="E5539" s="214">
        <v>31350128.48</v>
      </c>
    </row>
    <row r="5540" spans="2:5">
      <c r="B5540" s="218" t="s">
        <v>3276</v>
      </c>
      <c r="C5540" s="214">
        <v>0</v>
      </c>
      <c r="D5540" s="214">
        <v>45010000</v>
      </c>
      <c r="E5540" s="214">
        <v>31350128.48</v>
      </c>
    </row>
    <row r="5541" spans="2:5">
      <c r="B5541" s="213" t="s">
        <v>395</v>
      </c>
      <c r="C5541" s="214">
        <v>470308979</v>
      </c>
      <c r="D5541" s="214">
        <v>615243844.93000007</v>
      </c>
      <c r="E5541" s="214">
        <v>262764550.31999999</v>
      </c>
    </row>
    <row r="5542" spans="2:5">
      <c r="B5542" s="215" t="s">
        <v>281</v>
      </c>
      <c r="C5542" s="216">
        <v>446158646</v>
      </c>
      <c r="D5542" s="216">
        <v>458619934.18000007</v>
      </c>
      <c r="E5542" s="216">
        <v>240800639.91999999</v>
      </c>
    </row>
    <row r="5543" spans="2:5">
      <c r="B5543" s="217" t="s">
        <v>3275</v>
      </c>
      <c r="C5543" s="214">
        <v>0</v>
      </c>
      <c r="D5543" s="214">
        <v>1310798.92</v>
      </c>
      <c r="E5543" s="214">
        <v>0</v>
      </c>
    </row>
    <row r="5544" spans="2:5">
      <c r="B5544" s="218" t="s">
        <v>3274</v>
      </c>
      <c r="C5544" s="214">
        <v>0</v>
      </c>
      <c r="D5544" s="214">
        <v>1310798.92</v>
      </c>
      <c r="E5544" s="214">
        <v>0</v>
      </c>
    </row>
    <row r="5545" spans="2:5">
      <c r="B5545" s="217" t="s">
        <v>396</v>
      </c>
      <c r="C5545" s="214">
        <v>28137267</v>
      </c>
      <c r="D5545" s="214">
        <v>21650052.300000001</v>
      </c>
      <c r="E5545" s="214">
        <v>15940278.33</v>
      </c>
    </row>
    <row r="5546" spans="2:5">
      <c r="B5546" s="218" t="s">
        <v>730</v>
      </c>
      <c r="C5546" s="214">
        <v>28137267</v>
      </c>
      <c r="D5546" s="214">
        <v>21650052.300000001</v>
      </c>
      <c r="E5546" s="214">
        <v>15940278.33</v>
      </c>
    </row>
    <row r="5547" spans="2:5">
      <c r="B5547" s="217" t="s">
        <v>3152</v>
      </c>
      <c r="C5547" s="214">
        <v>0</v>
      </c>
      <c r="D5547" s="214">
        <v>39529122.93</v>
      </c>
      <c r="E5547" s="214">
        <v>34809541.549999997</v>
      </c>
    </row>
    <row r="5548" spans="2:5">
      <c r="B5548" s="218" t="s">
        <v>3153</v>
      </c>
      <c r="C5548" s="214">
        <v>0</v>
      </c>
      <c r="D5548" s="214">
        <v>39529122.93</v>
      </c>
      <c r="E5548" s="214">
        <v>34809541.549999997</v>
      </c>
    </row>
    <row r="5549" spans="2:5">
      <c r="B5549" s="217" t="s">
        <v>1248</v>
      </c>
      <c r="C5549" s="214">
        <v>4544666</v>
      </c>
      <c r="D5549" s="214">
        <v>3976582.94</v>
      </c>
      <c r="E5549" s="214">
        <v>1548682.17</v>
      </c>
    </row>
    <row r="5550" spans="2:5">
      <c r="B5550" s="218" t="s">
        <v>1249</v>
      </c>
      <c r="C5550" s="214">
        <v>4544666</v>
      </c>
      <c r="D5550" s="214">
        <v>3976582.94</v>
      </c>
      <c r="E5550" s="214">
        <v>1548682.17</v>
      </c>
    </row>
    <row r="5551" spans="2:5">
      <c r="B5551" s="217" t="s">
        <v>1250</v>
      </c>
      <c r="C5551" s="214">
        <v>6486005</v>
      </c>
      <c r="D5551" s="214">
        <v>4075254.61</v>
      </c>
      <c r="E5551" s="214">
        <v>2254427.0499999998</v>
      </c>
    </row>
    <row r="5552" spans="2:5">
      <c r="B5552" s="218" t="s">
        <v>1251</v>
      </c>
      <c r="C5552" s="214">
        <v>6486005</v>
      </c>
      <c r="D5552" s="214">
        <v>4075254.61</v>
      </c>
      <c r="E5552" s="214">
        <v>2254427.0499999998</v>
      </c>
    </row>
    <row r="5553" spans="2:5">
      <c r="B5553" s="217" t="s">
        <v>1252</v>
      </c>
      <c r="C5553" s="214">
        <v>12178045</v>
      </c>
      <c r="D5553" s="214">
        <v>1</v>
      </c>
      <c r="E5553" s="214">
        <v>0</v>
      </c>
    </row>
    <row r="5554" spans="2:5">
      <c r="B5554" s="218" t="s">
        <v>1253</v>
      </c>
      <c r="C5554" s="214">
        <v>12178045</v>
      </c>
      <c r="D5554" s="214">
        <v>1</v>
      </c>
      <c r="E5554" s="214">
        <v>0</v>
      </c>
    </row>
    <row r="5555" spans="2:5">
      <c r="B5555" s="217" t="s">
        <v>2699</v>
      </c>
      <c r="C5555" s="214">
        <v>4544666</v>
      </c>
      <c r="D5555" s="214">
        <v>2573582.94</v>
      </c>
      <c r="E5555" s="214">
        <v>2573108.23</v>
      </c>
    </row>
    <row r="5556" spans="2:5">
      <c r="B5556" s="218" t="s">
        <v>1254</v>
      </c>
      <c r="C5556" s="214">
        <v>4544666</v>
      </c>
      <c r="D5556" s="214">
        <v>2573582.94</v>
      </c>
      <c r="E5556" s="214">
        <v>2573108.23</v>
      </c>
    </row>
    <row r="5557" spans="2:5">
      <c r="B5557" s="217" t="s">
        <v>1255</v>
      </c>
      <c r="C5557" s="214">
        <v>10913919</v>
      </c>
      <c r="D5557" s="214">
        <v>1</v>
      </c>
      <c r="E5557" s="214">
        <v>0</v>
      </c>
    </row>
    <row r="5558" spans="2:5">
      <c r="B5558" s="218" t="s">
        <v>1256</v>
      </c>
      <c r="C5558" s="214">
        <v>10913919</v>
      </c>
      <c r="D5558" s="214">
        <v>1</v>
      </c>
      <c r="E5558" s="214">
        <v>0</v>
      </c>
    </row>
    <row r="5559" spans="2:5">
      <c r="B5559" s="217" t="s">
        <v>397</v>
      </c>
      <c r="C5559" s="214">
        <v>124911279</v>
      </c>
      <c r="D5559" s="214">
        <v>143174006.65000001</v>
      </c>
      <c r="E5559" s="214">
        <v>50925466.060000002</v>
      </c>
    </row>
    <row r="5560" spans="2:5">
      <c r="B5560" s="218" t="s">
        <v>731</v>
      </c>
      <c r="C5560" s="214">
        <v>124911279</v>
      </c>
      <c r="D5560" s="214">
        <v>143174006.65000001</v>
      </c>
      <c r="E5560" s="214">
        <v>50925466.060000002</v>
      </c>
    </row>
    <row r="5561" spans="2:5">
      <c r="B5561" s="217" t="s">
        <v>1524</v>
      </c>
      <c r="C5561" s="214">
        <v>4735132</v>
      </c>
      <c r="D5561" s="214">
        <v>1</v>
      </c>
      <c r="E5561" s="214">
        <v>0</v>
      </c>
    </row>
    <row r="5562" spans="2:5">
      <c r="B5562" s="218" t="s">
        <v>1525</v>
      </c>
      <c r="C5562" s="214">
        <v>4735132</v>
      </c>
      <c r="D5562" s="214">
        <v>1</v>
      </c>
      <c r="E5562" s="214">
        <v>0</v>
      </c>
    </row>
    <row r="5563" spans="2:5">
      <c r="B5563" s="217" t="s">
        <v>1526</v>
      </c>
      <c r="C5563" s="214">
        <v>6683666</v>
      </c>
      <c r="D5563" s="214">
        <v>1</v>
      </c>
      <c r="E5563" s="214">
        <v>0</v>
      </c>
    </row>
    <row r="5564" spans="2:5">
      <c r="B5564" s="218" t="s">
        <v>1527</v>
      </c>
      <c r="C5564" s="214">
        <v>6683666</v>
      </c>
      <c r="D5564" s="214">
        <v>1</v>
      </c>
      <c r="E5564" s="214">
        <v>0</v>
      </c>
    </row>
    <row r="5565" spans="2:5">
      <c r="B5565" s="217" t="s">
        <v>1528</v>
      </c>
      <c r="C5565" s="214">
        <v>6683666</v>
      </c>
      <c r="D5565" s="214">
        <v>1</v>
      </c>
      <c r="E5565" s="214">
        <v>0</v>
      </c>
    </row>
    <row r="5566" spans="2:5">
      <c r="B5566" s="218" t="s">
        <v>1529</v>
      </c>
      <c r="C5566" s="214">
        <v>6683666</v>
      </c>
      <c r="D5566" s="214">
        <v>1</v>
      </c>
      <c r="E5566" s="214">
        <v>0</v>
      </c>
    </row>
    <row r="5567" spans="2:5">
      <c r="B5567" s="217" t="s">
        <v>1530</v>
      </c>
      <c r="C5567" s="214">
        <v>11127992</v>
      </c>
      <c r="D5567" s="214">
        <v>1</v>
      </c>
      <c r="E5567" s="214">
        <v>0</v>
      </c>
    </row>
    <row r="5568" spans="2:5">
      <c r="B5568" s="218" t="s">
        <v>1531</v>
      </c>
      <c r="C5568" s="214">
        <v>11127992</v>
      </c>
      <c r="D5568" s="214">
        <v>1</v>
      </c>
      <c r="E5568" s="214">
        <v>0</v>
      </c>
    </row>
    <row r="5569" spans="2:5">
      <c r="B5569" s="217" t="s">
        <v>1532</v>
      </c>
      <c r="C5569" s="214">
        <v>6683666</v>
      </c>
      <c r="D5569" s="214">
        <v>751481.37</v>
      </c>
      <c r="E5569" s="214">
        <v>601184.30000000005</v>
      </c>
    </row>
    <row r="5570" spans="2:5">
      <c r="B5570" s="218" t="s">
        <v>1533</v>
      </c>
      <c r="C5570" s="214">
        <v>6683666</v>
      </c>
      <c r="D5570" s="214">
        <v>751481.37</v>
      </c>
      <c r="E5570" s="214">
        <v>601184.30000000005</v>
      </c>
    </row>
    <row r="5571" spans="2:5">
      <c r="B5571" s="217" t="s">
        <v>4054</v>
      </c>
      <c r="C5571" s="214">
        <v>11087637</v>
      </c>
      <c r="D5571" s="214">
        <v>11087637</v>
      </c>
      <c r="E5571" s="214">
        <v>6257667.04</v>
      </c>
    </row>
    <row r="5572" spans="2:5">
      <c r="B5572" s="218" t="s">
        <v>1534</v>
      </c>
      <c r="C5572" s="214">
        <v>11087637</v>
      </c>
      <c r="D5572" s="214">
        <v>11087637</v>
      </c>
      <c r="E5572" s="214">
        <v>6257667.04</v>
      </c>
    </row>
    <row r="5573" spans="2:5">
      <c r="B5573" s="217" t="s">
        <v>2700</v>
      </c>
      <c r="C5573" s="214">
        <v>10000000</v>
      </c>
      <c r="D5573" s="214">
        <v>163429.4</v>
      </c>
      <c r="E5573" s="214">
        <v>0</v>
      </c>
    </row>
    <row r="5574" spans="2:5">
      <c r="B5574" s="218" t="s">
        <v>732</v>
      </c>
      <c r="C5574" s="214">
        <v>10000000</v>
      </c>
      <c r="D5574" s="214">
        <v>163429.4</v>
      </c>
      <c r="E5574" s="214">
        <v>0</v>
      </c>
    </row>
    <row r="5575" spans="2:5">
      <c r="B5575" s="217" t="s">
        <v>1535</v>
      </c>
      <c r="C5575" s="214">
        <v>11087637</v>
      </c>
      <c r="D5575" s="214">
        <v>11087637</v>
      </c>
      <c r="E5575" s="214">
        <v>6257667.0300000003</v>
      </c>
    </row>
    <row r="5576" spans="2:5">
      <c r="B5576" s="218" t="s">
        <v>1536</v>
      </c>
      <c r="C5576" s="214">
        <v>11087637</v>
      </c>
      <c r="D5576" s="214">
        <v>11087637</v>
      </c>
      <c r="E5576" s="214">
        <v>6257667.0300000003</v>
      </c>
    </row>
    <row r="5577" spans="2:5">
      <c r="B5577" s="217" t="s">
        <v>1537</v>
      </c>
      <c r="C5577" s="214">
        <v>11087637</v>
      </c>
      <c r="D5577" s="214">
        <v>6257668</v>
      </c>
      <c r="E5577" s="214">
        <v>6257667.0199999996</v>
      </c>
    </row>
    <row r="5578" spans="2:5">
      <c r="B5578" s="218" t="s">
        <v>1538</v>
      </c>
      <c r="C5578" s="214">
        <v>11087637</v>
      </c>
      <c r="D5578" s="214">
        <v>6257668</v>
      </c>
      <c r="E5578" s="214">
        <v>6257667.0199999996</v>
      </c>
    </row>
    <row r="5579" spans="2:5">
      <c r="B5579" s="217" t="s">
        <v>3518</v>
      </c>
      <c r="C5579" s="214">
        <v>0</v>
      </c>
      <c r="D5579" s="214">
        <v>1322976.29</v>
      </c>
      <c r="E5579" s="214">
        <v>0</v>
      </c>
    </row>
    <row r="5580" spans="2:5">
      <c r="B5580" s="218" t="s">
        <v>3517</v>
      </c>
      <c r="C5580" s="214">
        <v>0</v>
      </c>
      <c r="D5580" s="214">
        <v>1322976.29</v>
      </c>
      <c r="E5580" s="214">
        <v>0</v>
      </c>
    </row>
    <row r="5581" spans="2:5">
      <c r="B5581" s="217" t="s">
        <v>3516</v>
      </c>
      <c r="C5581" s="214">
        <v>0</v>
      </c>
      <c r="D5581" s="214">
        <v>1862443.75</v>
      </c>
      <c r="E5581" s="214">
        <v>0</v>
      </c>
    </row>
    <row r="5582" spans="2:5">
      <c r="B5582" s="218" t="s">
        <v>3515</v>
      </c>
      <c r="C5582" s="214">
        <v>0</v>
      </c>
      <c r="D5582" s="214">
        <v>1862443.75</v>
      </c>
      <c r="E5582" s="214">
        <v>0</v>
      </c>
    </row>
    <row r="5583" spans="2:5">
      <c r="B5583" s="217" t="s">
        <v>398</v>
      </c>
      <c r="C5583" s="214">
        <v>39318264</v>
      </c>
      <c r="D5583" s="214">
        <v>46643702.18</v>
      </c>
      <c r="E5583" s="214">
        <v>34357744.68</v>
      </c>
    </row>
    <row r="5584" spans="2:5">
      <c r="B5584" s="218" t="s">
        <v>733</v>
      </c>
      <c r="C5584" s="214">
        <v>39318264</v>
      </c>
      <c r="D5584" s="214">
        <v>46643702.18</v>
      </c>
      <c r="E5584" s="214">
        <v>34357744.68</v>
      </c>
    </row>
    <row r="5585" spans="2:5">
      <c r="B5585" s="217" t="s">
        <v>399</v>
      </c>
      <c r="C5585" s="214">
        <v>35420433</v>
      </c>
      <c r="D5585" s="214">
        <v>5171198.29</v>
      </c>
      <c r="E5585" s="214">
        <v>1634970.14</v>
      </c>
    </row>
    <row r="5586" spans="2:5">
      <c r="B5586" s="218" t="s">
        <v>734</v>
      </c>
      <c r="C5586" s="214">
        <v>35420433</v>
      </c>
      <c r="D5586" s="214">
        <v>5171198.29</v>
      </c>
      <c r="E5586" s="214">
        <v>1634970.14</v>
      </c>
    </row>
    <row r="5587" spans="2:5">
      <c r="B5587" s="217" t="s">
        <v>2906</v>
      </c>
      <c r="C5587" s="214">
        <v>2435924</v>
      </c>
      <c r="D5587" s="214">
        <v>2435924</v>
      </c>
      <c r="E5587" s="214">
        <v>1400335.08</v>
      </c>
    </row>
    <row r="5588" spans="2:5">
      <c r="B5588" s="218" t="s">
        <v>2907</v>
      </c>
      <c r="C5588" s="214">
        <v>2435924</v>
      </c>
      <c r="D5588" s="214">
        <v>2435924</v>
      </c>
      <c r="E5588" s="214">
        <v>1400335.08</v>
      </c>
    </row>
    <row r="5589" spans="2:5">
      <c r="B5589" s="217" t="s">
        <v>1074</v>
      </c>
      <c r="C5589" s="214">
        <v>62810448</v>
      </c>
      <c r="D5589" s="214">
        <v>86890629.019999996</v>
      </c>
      <c r="E5589" s="214">
        <v>54689603.700000003</v>
      </c>
    </row>
    <row r="5590" spans="2:5">
      <c r="B5590" s="218" t="s">
        <v>1075</v>
      </c>
      <c r="C5590" s="214">
        <v>62810448</v>
      </c>
      <c r="D5590" s="214">
        <v>86890629.019999996</v>
      </c>
      <c r="E5590" s="214">
        <v>54689603.700000003</v>
      </c>
    </row>
    <row r="5591" spans="2:5">
      <c r="B5591" s="217" t="s">
        <v>2608</v>
      </c>
      <c r="C5591" s="214">
        <v>9203989</v>
      </c>
      <c r="D5591" s="214">
        <v>8240839</v>
      </c>
      <c r="E5591" s="214">
        <v>8224999.0499999998</v>
      </c>
    </row>
    <row r="5592" spans="2:5">
      <c r="B5592" s="218" t="s">
        <v>2609</v>
      </c>
      <c r="C5592" s="214">
        <v>9203989</v>
      </c>
      <c r="D5592" s="214">
        <v>8240839</v>
      </c>
      <c r="E5592" s="214">
        <v>8224999.0499999998</v>
      </c>
    </row>
    <row r="5593" spans="2:5">
      <c r="B5593" s="217" t="s">
        <v>2610</v>
      </c>
      <c r="C5593" s="214">
        <v>14759925</v>
      </c>
      <c r="D5593" s="214">
        <v>12177354.42</v>
      </c>
      <c r="E5593" s="214">
        <v>12177062.42</v>
      </c>
    </row>
    <row r="5594" spans="2:5">
      <c r="B5594" s="218" t="s">
        <v>2611</v>
      </c>
      <c r="C5594" s="214">
        <v>14759925</v>
      </c>
      <c r="D5594" s="214">
        <v>12177354.42</v>
      </c>
      <c r="E5594" s="214">
        <v>12177062.42</v>
      </c>
    </row>
    <row r="5595" spans="2:5">
      <c r="B5595" s="217" t="s">
        <v>2908</v>
      </c>
      <c r="C5595" s="214">
        <v>2624537</v>
      </c>
      <c r="D5595" s="214">
        <v>2624537</v>
      </c>
      <c r="E5595" s="214">
        <v>890236.07</v>
      </c>
    </row>
    <row r="5596" spans="2:5">
      <c r="B5596" s="218" t="s">
        <v>2909</v>
      </c>
      <c r="C5596" s="214">
        <v>2624537</v>
      </c>
      <c r="D5596" s="214">
        <v>2624537</v>
      </c>
      <c r="E5596" s="214">
        <v>890236.07</v>
      </c>
    </row>
    <row r="5597" spans="2:5">
      <c r="B5597" s="217" t="s">
        <v>2910</v>
      </c>
      <c r="C5597" s="214">
        <v>4524855</v>
      </c>
      <c r="D5597" s="214">
        <v>0</v>
      </c>
      <c r="E5597" s="214">
        <v>0</v>
      </c>
    </row>
    <row r="5598" spans="2:5">
      <c r="B5598" s="218" t="s">
        <v>2911</v>
      </c>
      <c r="C5598" s="214">
        <v>4524855</v>
      </c>
      <c r="D5598" s="214">
        <v>0</v>
      </c>
      <c r="E5598" s="214">
        <v>0</v>
      </c>
    </row>
    <row r="5599" spans="2:5">
      <c r="B5599" s="217" t="s">
        <v>3726</v>
      </c>
      <c r="C5599" s="214">
        <v>0</v>
      </c>
      <c r="D5599" s="214">
        <v>21445679.169999998</v>
      </c>
      <c r="E5599" s="214">
        <v>0</v>
      </c>
    </row>
    <row r="5600" spans="2:5">
      <c r="B5600" s="218" t="s">
        <v>3725</v>
      </c>
      <c r="C5600" s="214">
        <v>0</v>
      </c>
      <c r="D5600" s="214">
        <v>21445679.169999998</v>
      </c>
      <c r="E5600" s="214">
        <v>0</v>
      </c>
    </row>
    <row r="5601" spans="2:5">
      <c r="B5601" s="217" t="s">
        <v>4269</v>
      </c>
      <c r="C5601" s="214">
        <v>0</v>
      </c>
      <c r="D5601" s="214">
        <v>20000000</v>
      </c>
      <c r="E5601" s="214">
        <v>0</v>
      </c>
    </row>
    <row r="5602" spans="2:5">
      <c r="B5602" s="218" t="s">
        <v>4268</v>
      </c>
      <c r="C5602" s="214">
        <v>0</v>
      </c>
      <c r="D5602" s="214">
        <v>20000000</v>
      </c>
      <c r="E5602" s="214">
        <v>0</v>
      </c>
    </row>
    <row r="5603" spans="2:5">
      <c r="B5603" s="217" t="s">
        <v>2912</v>
      </c>
      <c r="C5603" s="214">
        <v>2084940</v>
      </c>
      <c r="D5603" s="214">
        <v>2084940</v>
      </c>
      <c r="E5603" s="214">
        <v>0</v>
      </c>
    </row>
    <row r="5604" spans="2:5">
      <c r="B5604" s="218" t="s">
        <v>2913</v>
      </c>
      <c r="C5604" s="214">
        <v>2084940</v>
      </c>
      <c r="D5604" s="214">
        <v>2084940</v>
      </c>
      <c r="E5604" s="214">
        <v>0</v>
      </c>
    </row>
    <row r="5605" spans="2:5">
      <c r="B5605" s="217" t="s">
        <v>2914</v>
      </c>
      <c r="C5605" s="214">
        <v>2082451</v>
      </c>
      <c r="D5605" s="214">
        <v>2082451</v>
      </c>
      <c r="E5605" s="214">
        <v>0</v>
      </c>
    </row>
    <row r="5606" spans="2:5">
      <c r="B5606" s="218" t="s">
        <v>2915</v>
      </c>
      <c r="C5606" s="214">
        <v>2082451</v>
      </c>
      <c r="D5606" s="214">
        <v>2082451</v>
      </c>
      <c r="E5606" s="214">
        <v>0</v>
      </c>
    </row>
    <row r="5607" spans="2:5">
      <c r="B5607" s="215" t="s">
        <v>283</v>
      </c>
      <c r="C5607" s="216">
        <v>24150333</v>
      </c>
      <c r="D5607" s="216">
        <v>156623910.75</v>
      </c>
      <c r="E5607" s="216">
        <v>21963910.399999999</v>
      </c>
    </row>
    <row r="5608" spans="2:5">
      <c r="B5608" s="217" t="s">
        <v>1257</v>
      </c>
      <c r="C5608" s="214">
        <v>24150333</v>
      </c>
      <c r="D5608" s="214">
        <v>21963910.75</v>
      </c>
      <c r="E5608" s="214">
        <v>21963910.399999999</v>
      </c>
    </row>
    <row r="5609" spans="2:5">
      <c r="B5609" s="218" t="s">
        <v>1258</v>
      </c>
      <c r="C5609" s="214">
        <v>24150333</v>
      </c>
      <c r="D5609" s="214">
        <v>21963910.75</v>
      </c>
      <c r="E5609" s="214">
        <v>21963910.399999999</v>
      </c>
    </row>
    <row r="5610" spans="2:5">
      <c r="B5610" s="217" t="s">
        <v>3154</v>
      </c>
      <c r="C5610" s="214">
        <v>0</v>
      </c>
      <c r="D5610" s="214">
        <v>28900000</v>
      </c>
      <c r="E5610" s="214">
        <v>0</v>
      </c>
    </row>
    <row r="5611" spans="2:5">
      <c r="B5611" s="218" t="s">
        <v>3155</v>
      </c>
      <c r="C5611" s="214">
        <v>0</v>
      </c>
      <c r="D5611" s="214">
        <v>28900000</v>
      </c>
      <c r="E5611" s="214">
        <v>0</v>
      </c>
    </row>
    <row r="5612" spans="2:5">
      <c r="B5612" s="217" t="s">
        <v>3192</v>
      </c>
      <c r="C5612" s="214">
        <v>0</v>
      </c>
      <c r="D5612" s="214">
        <v>105760000</v>
      </c>
      <c r="E5612" s="214">
        <v>0</v>
      </c>
    </row>
    <row r="5613" spans="2:5">
      <c r="B5613" s="218" t="s">
        <v>3191</v>
      </c>
      <c r="C5613" s="214">
        <v>0</v>
      </c>
      <c r="D5613" s="214">
        <v>105760000</v>
      </c>
      <c r="E5613" s="214">
        <v>0</v>
      </c>
    </row>
    <row r="5614" spans="2:5">
      <c r="B5614" s="213" t="s">
        <v>291</v>
      </c>
      <c r="C5614" s="214">
        <v>1296462000</v>
      </c>
      <c r="D5614" s="214">
        <v>1732499668.5800002</v>
      </c>
      <c r="E5614" s="214">
        <v>1026914394.64</v>
      </c>
    </row>
    <row r="5615" spans="2:5">
      <c r="B5615" s="215" t="s">
        <v>281</v>
      </c>
      <c r="C5615" s="216">
        <v>984999597</v>
      </c>
      <c r="D5615" s="216">
        <v>1461037265.5800002</v>
      </c>
      <c r="E5615" s="216">
        <v>925667691.61000001</v>
      </c>
    </row>
    <row r="5616" spans="2:5">
      <c r="B5616" s="217" t="s">
        <v>1259</v>
      </c>
      <c r="C5616" s="214">
        <v>12313456</v>
      </c>
      <c r="D5616" s="214">
        <v>5234553.75</v>
      </c>
      <c r="E5616" s="214">
        <v>5234553.75</v>
      </c>
    </row>
    <row r="5617" spans="2:5">
      <c r="B5617" s="218" t="s">
        <v>1260</v>
      </c>
      <c r="C5617" s="214">
        <v>12313456</v>
      </c>
      <c r="D5617" s="214">
        <v>5234553.75</v>
      </c>
      <c r="E5617" s="214">
        <v>5234553.75</v>
      </c>
    </row>
    <row r="5618" spans="2:5">
      <c r="B5618" s="217" t="s">
        <v>1261</v>
      </c>
      <c r="C5618" s="214">
        <v>6558125</v>
      </c>
      <c r="D5618" s="214">
        <v>5493029.75</v>
      </c>
      <c r="E5618" s="214">
        <v>4960604.17</v>
      </c>
    </row>
    <row r="5619" spans="2:5">
      <c r="B5619" s="218" t="s">
        <v>1262</v>
      </c>
      <c r="C5619" s="214">
        <v>6558125</v>
      </c>
      <c r="D5619" s="214">
        <v>5493029.75</v>
      </c>
      <c r="E5619" s="214">
        <v>4960604.17</v>
      </c>
    </row>
    <row r="5620" spans="2:5">
      <c r="B5620" s="217" t="s">
        <v>1539</v>
      </c>
      <c r="C5620" s="214">
        <v>6731551</v>
      </c>
      <c r="D5620" s="214">
        <v>6176551</v>
      </c>
      <c r="E5620" s="214">
        <v>2433350.79</v>
      </c>
    </row>
    <row r="5621" spans="2:5">
      <c r="B5621" s="218" t="s">
        <v>1540</v>
      </c>
      <c r="C5621" s="214">
        <v>6731551</v>
      </c>
      <c r="D5621" s="214">
        <v>6176551</v>
      </c>
      <c r="E5621" s="214">
        <v>2433350.79</v>
      </c>
    </row>
    <row r="5622" spans="2:5">
      <c r="B5622" s="217" t="s">
        <v>4053</v>
      </c>
      <c r="C5622" s="214">
        <v>0</v>
      </c>
      <c r="D5622" s="214">
        <v>4423724.32</v>
      </c>
      <c r="E5622" s="214">
        <v>0</v>
      </c>
    </row>
    <row r="5623" spans="2:5">
      <c r="B5623" s="218" t="s">
        <v>3218</v>
      </c>
      <c r="C5623" s="214">
        <v>0</v>
      </c>
      <c r="D5623" s="214">
        <v>4423724.32</v>
      </c>
      <c r="E5623" s="214">
        <v>0</v>
      </c>
    </row>
    <row r="5624" spans="2:5">
      <c r="B5624" s="217" t="s">
        <v>1541</v>
      </c>
      <c r="C5624" s="214">
        <v>11208701</v>
      </c>
      <c r="D5624" s="214">
        <v>9649001</v>
      </c>
      <c r="E5624" s="214">
        <v>4132698.02</v>
      </c>
    </row>
    <row r="5625" spans="2:5">
      <c r="B5625" s="218" t="s">
        <v>1542</v>
      </c>
      <c r="C5625" s="214">
        <v>11208701</v>
      </c>
      <c r="D5625" s="214">
        <v>9649001</v>
      </c>
      <c r="E5625" s="214">
        <v>4132698.02</v>
      </c>
    </row>
    <row r="5626" spans="2:5">
      <c r="B5626" s="217" t="s">
        <v>1543</v>
      </c>
      <c r="C5626" s="214">
        <v>4768626</v>
      </c>
      <c r="D5626" s="214">
        <v>0</v>
      </c>
      <c r="E5626" s="214">
        <v>0</v>
      </c>
    </row>
    <row r="5627" spans="2:5">
      <c r="B5627" s="218" t="s">
        <v>1544</v>
      </c>
      <c r="C5627" s="214">
        <v>4768626</v>
      </c>
      <c r="D5627" s="214">
        <v>0</v>
      </c>
      <c r="E5627" s="214">
        <v>0</v>
      </c>
    </row>
    <row r="5628" spans="2:5">
      <c r="B5628" s="217" t="s">
        <v>1545</v>
      </c>
      <c r="C5628" s="214">
        <v>6731551</v>
      </c>
      <c r="D5628" s="214">
        <v>1</v>
      </c>
      <c r="E5628" s="214">
        <v>0</v>
      </c>
    </row>
    <row r="5629" spans="2:5">
      <c r="B5629" s="218" t="s">
        <v>1546</v>
      </c>
      <c r="C5629" s="214">
        <v>6731551</v>
      </c>
      <c r="D5629" s="214">
        <v>1</v>
      </c>
      <c r="E5629" s="214">
        <v>0</v>
      </c>
    </row>
    <row r="5630" spans="2:5">
      <c r="B5630" s="217" t="s">
        <v>1547</v>
      </c>
      <c r="C5630" s="214">
        <v>6731551</v>
      </c>
      <c r="D5630" s="214">
        <v>1</v>
      </c>
      <c r="E5630" s="214">
        <v>0</v>
      </c>
    </row>
    <row r="5631" spans="2:5">
      <c r="B5631" s="218" t="s">
        <v>1548</v>
      </c>
      <c r="C5631" s="214">
        <v>6731551</v>
      </c>
      <c r="D5631" s="214">
        <v>1</v>
      </c>
      <c r="E5631" s="214">
        <v>0</v>
      </c>
    </row>
    <row r="5632" spans="2:5">
      <c r="B5632" s="217" t="s">
        <v>1549</v>
      </c>
      <c r="C5632" s="214">
        <v>11208701</v>
      </c>
      <c r="D5632" s="214">
        <v>1</v>
      </c>
      <c r="E5632" s="214">
        <v>0</v>
      </c>
    </row>
    <row r="5633" spans="2:5">
      <c r="B5633" s="218" t="s">
        <v>1550</v>
      </c>
      <c r="C5633" s="214">
        <v>11208701</v>
      </c>
      <c r="D5633" s="214">
        <v>1</v>
      </c>
      <c r="E5633" s="214">
        <v>0</v>
      </c>
    </row>
    <row r="5634" spans="2:5">
      <c r="B5634" s="217" t="s">
        <v>2701</v>
      </c>
      <c r="C5634" s="214">
        <v>6731551</v>
      </c>
      <c r="D5634" s="214">
        <v>6199851</v>
      </c>
      <c r="E5634" s="214">
        <v>2473275.46</v>
      </c>
    </row>
    <row r="5635" spans="2:5">
      <c r="B5635" s="218" t="s">
        <v>1551</v>
      </c>
      <c r="C5635" s="214">
        <v>6731551</v>
      </c>
      <c r="D5635" s="214">
        <v>6199851</v>
      </c>
      <c r="E5635" s="214">
        <v>2473275.46</v>
      </c>
    </row>
    <row r="5636" spans="2:5">
      <c r="B5636" s="217" t="s">
        <v>1552</v>
      </c>
      <c r="C5636" s="214">
        <v>4768626</v>
      </c>
      <c r="D5636" s="214">
        <v>1</v>
      </c>
      <c r="E5636" s="214">
        <v>0</v>
      </c>
    </row>
    <row r="5637" spans="2:5">
      <c r="B5637" s="218" t="s">
        <v>1553</v>
      </c>
      <c r="C5637" s="214">
        <v>4768626</v>
      </c>
      <c r="D5637" s="214">
        <v>1</v>
      </c>
      <c r="E5637" s="214">
        <v>0</v>
      </c>
    </row>
    <row r="5638" spans="2:5">
      <c r="B5638" s="217" t="s">
        <v>1554</v>
      </c>
      <c r="C5638" s="214">
        <v>4768626</v>
      </c>
      <c r="D5638" s="214">
        <v>1915952</v>
      </c>
      <c r="E5638" s="214">
        <v>1532759.31</v>
      </c>
    </row>
    <row r="5639" spans="2:5">
      <c r="B5639" s="218" t="s">
        <v>1555</v>
      </c>
      <c r="C5639" s="214">
        <v>4768626</v>
      </c>
      <c r="D5639" s="214">
        <v>1915952</v>
      </c>
      <c r="E5639" s="214">
        <v>1532759.31</v>
      </c>
    </row>
    <row r="5640" spans="2:5">
      <c r="B5640" s="217" t="s">
        <v>1556</v>
      </c>
      <c r="C5640" s="214">
        <v>6731551</v>
      </c>
      <c r="D5640" s="214">
        <v>3091561</v>
      </c>
      <c r="E5640" s="214">
        <v>2473275.4500000002</v>
      </c>
    </row>
    <row r="5641" spans="2:5">
      <c r="B5641" s="218" t="s">
        <v>1557</v>
      </c>
      <c r="C5641" s="214">
        <v>6731551</v>
      </c>
      <c r="D5641" s="214">
        <v>3091561</v>
      </c>
      <c r="E5641" s="214">
        <v>2473275.4500000002</v>
      </c>
    </row>
    <row r="5642" spans="2:5">
      <c r="B5642" s="217" t="s">
        <v>4052</v>
      </c>
      <c r="C5642" s="214">
        <v>6731551</v>
      </c>
      <c r="D5642" s="214">
        <v>6065851</v>
      </c>
      <c r="E5642" s="214">
        <v>2369364.58</v>
      </c>
    </row>
    <row r="5643" spans="2:5">
      <c r="B5643" s="218" t="s">
        <v>1558</v>
      </c>
      <c r="C5643" s="214">
        <v>6731551</v>
      </c>
      <c r="D5643" s="214">
        <v>6065851</v>
      </c>
      <c r="E5643" s="214">
        <v>2369364.58</v>
      </c>
    </row>
    <row r="5644" spans="2:5">
      <c r="B5644" s="217" t="s">
        <v>400</v>
      </c>
      <c r="C5644" s="214">
        <v>5279492</v>
      </c>
      <c r="D5644" s="214">
        <v>1</v>
      </c>
      <c r="E5644" s="214">
        <v>0</v>
      </c>
    </row>
    <row r="5645" spans="2:5">
      <c r="B5645" s="218" t="s">
        <v>735</v>
      </c>
      <c r="C5645" s="214">
        <v>5279492</v>
      </c>
      <c r="D5645" s="214">
        <v>1</v>
      </c>
      <c r="E5645" s="214">
        <v>0</v>
      </c>
    </row>
    <row r="5646" spans="2:5">
      <c r="B5646" s="217" t="s">
        <v>401</v>
      </c>
      <c r="C5646" s="214">
        <v>8454073</v>
      </c>
      <c r="D5646" s="214">
        <v>11806184.57</v>
      </c>
      <c r="E5646" s="214">
        <v>10901802.290000001</v>
      </c>
    </row>
    <row r="5647" spans="2:5">
      <c r="B5647" s="218" t="s">
        <v>736</v>
      </c>
      <c r="C5647" s="214">
        <v>3685447</v>
      </c>
      <c r="D5647" s="214">
        <v>9525358.5700000003</v>
      </c>
      <c r="E5647" s="214">
        <v>9405333.8100000005</v>
      </c>
    </row>
    <row r="5648" spans="2:5">
      <c r="B5648" s="218" t="s">
        <v>1559</v>
      </c>
      <c r="C5648" s="214">
        <v>4768626</v>
      </c>
      <c r="D5648" s="214">
        <v>2280826</v>
      </c>
      <c r="E5648" s="214">
        <v>1496468.48</v>
      </c>
    </row>
    <row r="5649" spans="2:5">
      <c r="B5649" s="217" t="s">
        <v>4051</v>
      </c>
      <c r="C5649" s="214">
        <v>16041156</v>
      </c>
      <c r="D5649" s="214">
        <v>165894350.16</v>
      </c>
      <c r="E5649" s="214">
        <v>121836073.25</v>
      </c>
    </row>
    <row r="5650" spans="2:5">
      <c r="B5650" s="218" t="s">
        <v>737</v>
      </c>
      <c r="C5650" s="214">
        <v>16041156</v>
      </c>
      <c r="D5650" s="214">
        <v>165894350.16</v>
      </c>
      <c r="E5650" s="214">
        <v>121836073.25</v>
      </c>
    </row>
    <row r="5651" spans="2:5">
      <c r="B5651" s="217" t="s">
        <v>4050</v>
      </c>
      <c r="C5651" s="214">
        <v>0</v>
      </c>
      <c r="D5651" s="214">
        <v>5739821.8600000003</v>
      </c>
      <c r="E5651" s="214">
        <v>0</v>
      </c>
    </row>
    <row r="5652" spans="2:5">
      <c r="B5652" s="218" t="s">
        <v>3217</v>
      </c>
      <c r="C5652" s="214">
        <v>0</v>
      </c>
      <c r="D5652" s="214">
        <v>5739821.8600000003</v>
      </c>
      <c r="E5652" s="214">
        <v>0</v>
      </c>
    </row>
    <row r="5653" spans="2:5">
      <c r="B5653" s="217" t="s">
        <v>4049</v>
      </c>
      <c r="C5653" s="214">
        <v>6731551</v>
      </c>
      <c r="D5653" s="214">
        <v>6065851</v>
      </c>
      <c r="E5653" s="214">
        <v>2415894.04</v>
      </c>
    </row>
    <row r="5654" spans="2:5">
      <c r="B5654" s="218" t="s">
        <v>1560</v>
      </c>
      <c r="C5654" s="214">
        <v>6731551</v>
      </c>
      <c r="D5654" s="214">
        <v>6065851</v>
      </c>
      <c r="E5654" s="214">
        <v>2415894.04</v>
      </c>
    </row>
    <row r="5655" spans="2:5">
      <c r="B5655" s="217" t="s">
        <v>1908</v>
      </c>
      <c r="C5655" s="214">
        <v>23939986</v>
      </c>
      <c r="D5655" s="214">
        <v>37249052</v>
      </c>
      <c r="E5655" s="214">
        <v>5799241.1299999999</v>
      </c>
    </row>
    <row r="5656" spans="2:5">
      <c r="B5656" s="218" t="s">
        <v>1909</v>
      </c>
      <c r="C5656" s="214">
        <v>23939986</v>
      </c>
      <c r="D5656" s="214">
        <v>37249052</v>
      </c>
      <c r="E5656" s="214">
        <v>5799241.1299999999</v>
      </c>
    </row>
    <row r="5657" spans="2:5">
      <c r="B5657" s="217" t="s">
        <v>1561</v>
      </c>
      <c r="C5657" s="214">
        <v>6731551</v>
      </c>
      <c r="D5657" s="214">
        <v>1</v>
      </c>
      <c r="E5657" s="214">
        <v>0</v>
      </c>
    </row>
    <row r="5658" spans="2:5">
      <c r="B5658" s="218" t="s">
        <v>1562</v>
      </c>
      <c r="C5658" s="214">
        <v>6731551</v>
      </c>
      <c r="D5658" s="214">
        <v>1</v>
      </c>
      <c r="E5658" s="214">
        <v>0</v>
      </c>
    </row>
    <row r="5659" spans="2:5">
      <c r="B5659" s="217" t="s">
        <v>1563</v>
      </c>
      <c r="C5659" s="214">
        <v>4768626</v>
      </c>
      <c r="D5659" s="214">
        <v>4280826</v>
      </c>
      <c r="E5659" s="214">
        <v>1496468.48</v>
      </c>
    </row>
    <row r="5660" spans="2:5">
      <c r="B5660" s="218" t="s">
        <v>1564</v>
      </c>
      <c r="C5660" s="214">
        <v>4768626</v>
      </c>
      <c r="D5660" s="214">
        <v>4280826</v>
      </c>
      <c r="E5660" s="214">
        <v>1496468.48</v>
      </c>
    </row>
    <row r="5661" spans="2:5">
      <c r="B5661" s="217" t="s">
        <v>1565</v>
      </c>
      <c r="C5661" s="214">
        <v>4768626</v>
      </c>
      <c r="D5661" s="214">
        <v>4292426</v>
      </c>
      <c r="E5661" s="214">
        <v>1764383.58</v>
      </c>
    </row>
    <row r="5662" spans="2:5">
      <c r="B5662" s="218" t="s">
        <v>1566</v>
      </c>
      <c r="C5662" s="214">
        <v>4768626</v>
      </c>
      <c r="D5662" s="214">
        <v>4292426</v>
      </c>
      <c r="E5662" s="214">
        <v>1764383.58</v>
      </c>
    </row>
    <row r="5663" spans="2:5">
      <c r="B5663" s="217" t="s">
        <v>1567</v>
      </c>
      <c r="C5663" s="214">
        <v>4768626</v>
      </c>
      <c r="D5663" s="214">
        <v>1</v>
      </c>
      <c r="E5663" s="214">
        <v>0</v>
      </c>
    </row>
    <row r="5664" spans="2:5">
      <c r="B5664" s="218" t="s">
        <v>1568</v>
      </c>
      <c r="C5664" s="214">
        <v>4768626</v>
      </c>
      <c r="D5664" s="214">
        <v>1</v>
      </c>
      <c r="E5664" s="214">
        <v>0</v>
      </c>
    </row>
    <row r="5665" spans="2:5">
      <c r="B5665" s="217" t="s">
        <v>1569</v>
      </c>
      <c r="C5665" s="214">
        <v>6731551</v>
      </c>
      <c r="D5665" s="214">
        <v>6057651</v>
      </c>
      <c r="E5665" s="214">
        <v>2791627.53</v>
      </c>
    </row>
    <row r="5666" spans="2:5">
      <c r="B5666" s="218" t="s">
        <v>1570</v>
      </c>
      <c r="C5666" s="214">
        <v>6731551</v>
      </c>
      <c r="D5666" s="214">
        <v>6057651</v>
      </c>
      <c r="E5666" s="214">
        <v>2791627.53</v>
      </c>
    </row>
    <row r="5667" spans="2:5">
      <c r="B5667" s="217" t="s">
        <v>1571</v>
      </c>
      <c r="C5667" s="214">
        <v>4768626</v>
      </c>
      <c r="D5667" s="214">
        <v>1</v>
      </c>
      <c r="E5667" s="214">
        <v>0</v>
      </c>
    </row>
    <row r="5668" spans="2:5">
      <c r="B5668" s="218" t="s">
        <v>1572</v>
      </c>
      <c r="C5668" s="214">
        <v>4768626</v>
      </c>
      <c r="D5668" s="214">
        <v>1</v>
      </c>
      <c r="E5668" s="214">
        <v>0</v>
      </c>
    </row>
    <row r="5669" spans="2:5">
      <c r="B5669" s="217" t="s">
        <v>4048</v>
      </c>
      <c r="C5669" s="214">
        <v>4768626</v>
      </c>
      <c r="D5669" s="214">
        <v>1</v>
      </c>
      <c r="E5669" s="214">
        <v>0</v>
      </c>
    </row>
    <row r="5670" spans="2:5">
      <c r="B5670" s="218" t="s">
        <v>1573</v>
      </c>
      <c r="C5670" s="214">
        <v>4768626</v>
      </c>
      <c r="D5670" s="214">
        <v>1</v>
      </c>
      <c r="E5670" s="214">
        <v>0</v>
      </c>
    </row>
    <row r="5671" spans="2:5">
      <c r="B5671" s="217" t="s">
        <v>402</v>
      </c>
      <c r="C5671" s="214">
        <v>47602869</v>
      </c>
      <c r="D5671" s="214">
        <v>26140912.34</v>
      </c>
      <c r="E5671" s="214">
        <v>16946165.219999999</v>
      </c>
    </row>
    <row r="5672" spans="2:5">
      <c r="B5672" s="218" t="s">
        <v>738</v>
      </c>
      <c r="C5672" s="214">
        <v>47602869</v>
      </c>
      <c r="D5672" s="214">
        <v>26140912.34</v>
      </c>
      <c r="E5672" s="214">
        <v>16946165.219999999</v>
      </c>
    </row>
    <row r="5673" spans="2:5">
      <c r="B5673" s="217" t="s">
        <v>1574</v>
      </c>
      <c r="C5673" s="214">
        <v>4768626</v>
      </c>
      <c r="D5673" s="214">
        <v>1</v>
      </c>
      <c r="E5673" s="214">
        <v>0</v>
      </c>
    </row>
    <row r="5674" spans="2:5">
      <c r="B5674" s="218" t="s">
        <v>1575</v>
      </c>
      <c r="C5674" s="214">
        <v>4768626</v>
      </c>
      <c r="D5674" s="214">
        <v>1</v>
      </c>
      <c r="E5674" s="214">
        <v>0</v>
      </c>
    </row>
    <row r="5675" spans="2:5">
      <c r="B5675" s="217" t="s">
        <v>1576</v>
      </c>
      <c r="C5675" s="214">
        <v>4768626</v>
      </c>
      <c r="D5675" s="214">
        <v>1</v>
      </c>
      <c r="E5675" s="214">
        <v>0</v>
      </c>
    </row>
    <row r="5676" spans="2:5">
      <c r="B5676" s="218" t="s">
        <v>1577</v>
      </c>
      <c r="C5676" s="214">
        <v>4768626</v>
      </c>
      <c r="D5676" s="214">
        <v>1</v>
      </c>
      <c r="E5676" s="214">
        <v>0</v>
      </c>
    </row>
    <row r="5677" spans="2:5">
      <c r="B5677" s="217" t="s">
        <v>1578</v>
      </c>
      <c r="C5677" s="214">
        <v>6731551</v>
      </c>
      <c r="D5677" s="214">
        <v>1</v>
      </c>
      <c r="E5677" s="214">
        <v>0</v>
      </c>
    </row>
    <row r="5678" spans="2:5">
      <c r="B5678" s="218" t="s">
        <v>1579</v>
      </c>
      <c r="C5678" s="214">
        <v>6731551</v>
      </c>
      <c r="D5678" s="214">
        <v>1</v>
      </c>
      <c r="E5678" s="214">
        <v>0</v>
      </c>
    </row>
    <row r="5679" spans="2:5">
      <c r="B5679" s="217" t="s">
        <v>1580</v>
      </c>
      <c r="C5679" s="214">
        <v>11208701</v>
      </c>
      <c r="D5679" s="214">
        <v>1</v>
      </c>
      <c r="E5679" s="214">
        <v>0</v>
      </c>
    </row>
    <row r="5680" spans="2:5">
      <c r="B5680" s="218" t="s">
        <v>1581</v>
      </c>
      <c r="C5680" s="214">
        <v>11208701</v>
      </c>
      <c r="D5680" s="214">
        <v>1</v>
      </c>
      <c r="E5680" s="214">
        <v>0</v>
      </c>
    </row>
    <row r="5681" spans="2:5">
      <c r="B5681" s="217" t="s">
        <v>1582</v>
      </c>
      <c r="C5681" s="214">
        <v>6731551</v>
      </c>
      <c r="D5681" s="214">
        <v>1816560.41</v>
      </c>
      <c r="E5681" s="214">
        <v>1816558.88</v>
      </c>
    </row>
    <row r="5682" spans="2:5">
      <c r="B5682" s="218" t="s">
        <v>1583</v>
      </c>
      <c r="C5682" s="214">
        <v>6731551</v>
      </c>
      <c r="D5682" s="214">
        <v>1816560.41</v>
      </c>
      <c r="E5682" s="214">
        <v>1816558.88</v>
      </c>
    </row>
    <row r="5683" spans="2:5">
      <c r="B5683" s="217" t="s">
        <v>1584</v>
      </c>
      <c r="C5683" s="214">
        <v>6731551</v>
      </c>
      <c r="D5683" s="214">
        <v>1</v>
      </c>
      <c r="E5683" s="214">
        <v>0</v>
      </c>
    </row>
    <row r="5684" spans="2:5">
      <c r="B5684" s="218" t="s">
        <v>1585</v>
      </c>
      <c r="C5684" s="214">
        <v>6731551</v>
      </c>
      <c r="D5684" s="214">
        <v>1</v>
      </c>
      <c r="E5684" s="214">
        <v>0</v>
      </c>
    </row>
    <row r="5685" spans="2:5">
      <c r="B5685" s="217" t="s">
        <v>4267</v>
      </c>
      <c r="C5685" s="214">
        <v>0</v>
      </c>
      <c r="D5685" s="214">
        <v>30000000</v>
      </c>
      <c r="E5685" s="214">
        <v>30000000</v>
      </c>
    </row>
    <row r="5686" spans="2:5">
      <c r="B5686" s="218" t="s">
        <v>4266</v>
      </c>
      <c r="C5686" s="214">
        <v>0</v>
      </c>
      <c r="D5686" s="214">
        <v>30000000</v>
      </c>
      <c r="E5686" s="214">
        <v>30000000</v>
      </c>
    </row>
    <row r="5687" spans="2:5">
      <c r="B5687" s="217" t="s">
        <v>1586</v>
      </c>
      <c r="C5687" s="214">
        <v>4768626</v>
      </c>
      <c r="D5687" s="214">
        <v>1</v>
      </c>
      <c r="E5687" s="214">
        <v>0</v>
      </c>
    </row>
    <row r="5688" spans="2:5">
      <c r="B5688" s="218" t="s">
        <v>1587</v>
      </c>
      <c r="C5688" s="214">
        <v>4768626</v>
      </c>
      <c r="D5688" s="214">
        <v>1</v>
      </c>
      <c r="E5688" s="214">
        <v>0</v>
      </c>
    </row>
    <row r="5689" spans="2:5">
      <c r="B5689" s="217" t="s">
        <v>1588</v>
      </c>
      <c r="C5689" s="214">
        <v>6731551</v>
      </c>
      <c r="D5689" s="214">
        <v>1705488</v>
      </c>
      <c r="E5689" s="214">
        <v>0</v>
      </c>
    </row>
    <row r="5690" spans="2:5">
      <c r="B5690" s="218" t="s">
        <v>1589</v>
      </c>
      <c r="C5690" s="214">
        <v>6731551</v>
      </c>
      <c r="D5690" s="214">
        <v>1705488</v>
      </c>
      <c r="E5690" s="214">
        <v>0</v>
      </c>
    </row>
    <row r="5691" spans="2:5">
      <c r="B5691" s="217" t="s">
        <v>4047</v>
      </c>
      <c r="C5691" s="214">
        <v>9743844</v>
      </c>
      <c r="D5691" s="214">
        <v>7000000</v>
      </c>
      <c r="E5691" s="214">
        <v>0</v>
      </c>
    </row>
    <row r="5692" spans="2:5">
      <c r="B5692" s="218" t="s">
        <v>2916</v>
      </c>
      <c r="C5692" s="214">
        <v>9743844</v>
      </c>
      <c r="D5692" s="214">
        <v>7000000</v>
      </c>
      <c r="E5692" s="214">
        <v>0</v>
      </c>
    </row>
    <row r="5693" spans="2:5">
      <c r="B5693" s="217" t="s">
        <v>1590</v>
      </c>
      <c r="C5693" s="214">
        <v>4768626</v>
      </c>
      <c r="D5693" s="214">
        <v>101</v>
      </c>
      <c r="E5693" s="214">
        <v>0</v>
      </c>
    </row>
    <row r="5694" spans="2:5">
      <c r="B5694" s="218" t="s">
        <v>1591</v>
      </c>
      <c r="C5694" s="214">
        <v>4768626</v>
      </c>
      <c r="D5694" s="214">
        <v>101</v>
      </c>
      <c r="E5694" s="214">
        <v>0</v>
      </c>
    </row>
    <row r="5695" spans="2:5">
      <c r="B5695" s="217" t="s">
        <v>2917</v>
      </c>
      <c r="C5695" s="214">
        <v>7762336</v>
      </c>
      <c r="D5695" s="214">
        <v>1</v>
      </c>
      <c r="E5695" s="214">
        <v>0</v>
      </c>
    </row>
    <row r="5696" spans="2:5">
      <c r="B5696" s="218" t="s">
        <v>2918</v>
      </c>
      <c r="C5696" s="214">
        <v>7762336</v>
      </c>
      <c r="D5696" s="214">
        <v>1</v>
      </c>
      <c r="E5696" s="214">
        <v>0</v>
      </c>
    </row>
    <row r="5697" spans="2:5">
      <c r="B5697" s="217" t="s">
        <v>2919</v>
      </c>
      <c r="C5697" s="214">
        <v>10870412</v>
      </c>
      <c r="D5697" s="214">
        <v>2</v>
      </c>
      <c r="E5697" s="214">
        <v>0</v>
      </c>
    </row>
    <row r="5698" spans="2:5">
      <c r="B5698" s="218" t="s">
        <v>4215</v>
      </c>
      <c r="C5698" s="214">
        <v>10870412</v>
      </c>
      <c r="D5698" s="214">
        <v>2</v>
      </c>
      <c r="E5698" s="214">
        <v>0</v>
      </c>
    </row>
    <row r="5699" spans="2:5">
      <c r="B5699" s="217" t="s">
        <v>2612</v>
      </c>
      <c r="C5699" s="214">
        <v>11025199</v>
      </c>
      <c r="D5699" s="214">
        <v>11025199</v>
      </c>
      <c r="E5699" s="214">
        <v>10473939</v>
      </c>
    </row>
    <row r="5700" spans="2:5">
      <c r="B5700" s="218" t="s">
        <v>2613</v>
      </c>
      <c r="C5700" s="214">
        <v>11025199</v>
      </c>
      <c r="D5700" s="214">
        <v>11025199</v>
      </c>
      <c r="E5700" s="214">
        <v>10473939</v>
      </c>
    </row>
    <row r="5701" spans="2:5">
      <c r="B5701" s="217" t="s">
        <v>3628</v>
      </c>
      <c r="C5701" s="214">
        <v>0</v>
      </c>
      <c r="D5701" s="214">
        <v>1993399.79</v>
      </c>
      <c r="E5701" s="214">
        <v>0</v>
      </c>
    </row>
    <row r="5702" spans="2:5">
      <c r="B5702" s="218" t="s">
        <v>3627</v>
      </c>
      <c r="C5702" s="214">
        <v>0</v>
      </c>
      <c r="D5702" s="214">
        <v>1993399.79</v>
      </c>
      <c r="E5702" s="214">
        <v>0</v>
      </c>
    </row>
    <row r="5703" spans="2:5">
      <c r="B5703" s="217" t="s">
        <v>3309</v>
      </c>
      <c r="C5703" s="214">
        <v>0</v>
      </c>
      <c r="D5703" s="214">
        <v>74646837.359999999</v>
      </c>
      <c r="E5703" s="214">
        <v>62950838.039999999</v>
      </c>
    </row>
    <row r="5704" spans="2:5">
      <c r="B5704" s="218" t="s">
        <v>3308</v>
      </c>
      <c r="C5704" s="214">
        <v>0</v>
      </c>
      <c r="D5704" s="214">
        <v>74646837.359999999</v>
      </c>
      <c r="E5704" s="214">
        <v>62950838.039999999</v>
      </c>
    </row>
    <row r="5705" spans="2:5">
      <c r="B5705" s="217" t="s">
        <v>2920</v>
      </c>
      <c r="C5705" s="214">
        <v>2000469</v>
      </c>
      <c r="D5705" s="214">
        <v>100469</v>
      </c>
      <c r="E5705" s="214">
        <v>0</v>
      </c>
    </row>
    <row r="5706" spans="2:5">
      <c r="B5706" s="218" t="s">
        <v>2921</v>
      </c>
      <c r="C5706" s="214">
        <v>2000469</v>
      </c>
      <c r="D5706" s="214">
        <v>100469</v>
      </c>
      <c r="E5706" s="214">
        <v>0</v>
      </c>
    </row>
    <row r="5707" spans="2:5">
      <c r="B5707" s="217" t="s">
        <v>403</v>
      </c>
      <c r="C5707" s="214">
        <v>8433540</v>
      </c>
      <c r="D5707" s="214">
        <v>9709274.3000000007</v>
      </c>
      <c r="E5707" s="214">
        <v>7694784.4000000004</v>
      </c>
    </row>
    <row r="5708" spans="2:5">
      <c r="B5708" s="218" t="s">
        <v>739</v>
      </c>
      <c r="C5708" s="214">
        <v>8433540</v>
      </c>
      <c r="D5708" s="214">
        <v>9709274.3000000007</v>
      </c>
      <c r="E5708" s="214">
        <v>7694784.4000000004</v>
      </c>
    </row>
    <row r="5709" spans="2:5">
      <c r="B5709" s="217" t="s">
        <v>404</v>
      </c>
      <c r="C5709" s="214">
        <v>54219027</v>
      </c>
      <c r="D5709" s="214">
        <v>155986721.74000001</v>
      </c>
      <c r="E5709" s="214">
        <v>126425828.11</v>
      </c>
    </row>
    <row r="5710" spans="2:5">
      <c r="B5710" s="218" t="s">
        <v>740</v>
      </c>
      <c r="C5710" s="214">
        <v>54219027</v>
      </c>
      <c r="D5710" s="214">
        <v>155986721.74000001</v>
      </c>
      <c r="E5710" s="214">
        <v>126425828.11</v>
      </c>
    </row>
    <row r="5711" spans="2:5">
      <c r="B5711" s="217" t="s">
        <v>2614</v>
      </c>
      <c r="C5711" s="214">
        <v>128185261</v>
      </c>
      <c r="D5711" s="214">
        <v>110759424.38999999</v>
      </c>
      <c r="E5711" s="214">
        <v>109915190.75999999</v>
      </c>
    </row>
    <row r="5712" spans="2:5">
      <c r="B5712" s="218" t="s">
        <v>2615</v>
      </c>
      <c r="C5712" s="214">
        <v>128185261</v>
      </c>
      <c r="D5712" s="214">
        <v>110759424.38999999</v>
      </c>
      <c r="E5712" s="214">
        <v>109915190.75999999</v>
      </c>
    </row>
    <row r="5713" spans="2:5">
      <c r="B5713" s="217" t="s">
        <v>2616</v>
      </c>
      <c r="C5713" s="214">
        <v>76402553</v>
      </c>
      <c r="D5713" s="214">
        <v>61905744</v>
      </c>
      <c r="E5713" s="214">
        <v>57837272.010000005</v>
      </c>
    </row>
    <row r="5714" spans="2:5">
      <c r="B5714" s="218" t="s">
        <v>2617</v>
      </c>
      <c r="C5714" s="214">
        <v>76402553</v>
      </c>
      <c r="D5714" s="214">
        <v>61905744</v>
      </c>
      <c r="E5714" s="214">
        <v>57837272.010000005</v>
      </c>
    </row>
    <row r="5715" spans="2:5">
      <c r="B5715" s="217" t="s">
        <v>2922</v>
      </c>
      <c r="C5715" s="214">
        <v>2631585</v>
      </c>
      <c r="D5715" s="214">
        <v>1</v>
      </c>
      <c r="E5715" s="214">
        <v>0</v>
      </c>
    </row>
    <row r="5716" spans="2:5">
      <c r="B5716" s="218" t="s">
        <v>2923</v>
      </c>
      <c r="C5716" s="214">
        <v>2631585</v>
      </c>
      <c r="D5716" s="214">
        <v>1</v>
      </c>
      <c r="E5716" s="214">
        <v>0</v>
      </c>
    </row>
    <row r="5717" spans="2:5">
      <c r="B5717" s="217" t="s">
        <v>405</v>
      </c>
      <c r="C5717" s="214">
        <v>22813453</v>
      </c>
      <c r="D5717" s="214">
        <v>1</v>
      </c>
      <c r="E5717" s="214">
        <v>0</v>
      </c>
    </row>
    <row r="5718" spans="2:5">
      <c r="B5718" s="218" t="s">
        <v>741</v>
      </c>
      <c r="C5718" s="214">
        <v>22813453</v>
      </c>
      <c r="D5718" s="214">
        <v>1</v>
      </c>
      <c r="E5718" s="214">
        <v>0</v>
      </c>
    </row>
    <row r="5719" spans="2:5">
      <c r="B5719" s="217" t="s">
        <v>3156</v>
      </c>
      <c r="C5719" s="214">
        <v>0</v>
      </c>
      <c r="D5719" s="214">
        <v>63664644.479999997</v>
      </c>
      <c r="E5719" s="214">
        <v>36090066.549999997</v>
      </c>
    </row>
    <row r="5720" spans="2:5">
      <c r="B5720" s="218" t="s">
        <v>3157</v>
      </c>
      <c r="C5720" s="214">
        <v>0</v>
      </c>
      <c r="D5720" s="214">
        <v>63664644.479999997</v>
      </c>
      <c r="E5720" s="214">
        <v>36090066.549999997</v>
      </c>
    </row>
    <row r="5721" spans="2:5">
      <c r="B5721" s="217" t="s">
        <v>2924</v>
      </c>
      <c r="C5721" s="214">
        <v>6305735</v>
      </c>
      <c r="D5721" s="214">
        <v>2</v>
      </c>
      <c r="E5721" s="214">
        <v>0</v>
      </c>
    </row>
    <row r="5722" spans="2:5">
      <c r="B5722" s="218" t="s">
        <v>2925</v>
      </c>
      <c r="C5722" s="214">
        <v>6305735</v>
      </c>
      <c r="D5722" s="214">
        <v>2</v>
      </c>
      <c r="E5722" s="214">
        <v>0</v>
      </c>
    </row>
    <row r="5723" spans="2:5">
      <c r="B5723" s="217" t="s">
        <v>406</v>
      </c>
      <c r="C5723" s="214">
        <v>86642840</v>
      </c>
      <c r="D5723" s="214">
        <v>60373156</v>
      </c>
      <c r="E5723" s="214">
        <v>60371550.100000001</v>
      </c>
    </row>
    <row r="5724" spans="2:5">
      <c r="B5724" s="218" t="s">
        <v>742</v>
      </c>
      <c r="C5724" s="214">
        <v>86642840</v>
      </c>
      <c r="D5724" s="214">
        <v>60373156</v>
      </c>
      <c r="E5724" s="214">
        <v>60371550.100000001</v>
      </c>
    </row>
    <row r="5725" spans="2:5">
      <c r="B5725" s="217" t="s">
        <v>2926</v>
      </c>
      <c r="C5725" s="214">
        <v>6767707</v>
      </c>
      <c r="D5725" s="214">
        <v>1</v>
      </c>
      <c r="E5725" s="214">
        <v>0</v>
      </c>
    </row>
    <row r="5726" spans="2:5">
      <c r="B5726" s="218" t="s">
        <v>2927</v>
      </c>
      <c r="C5726" s="214">
        <v>6767707</v>
      </c>
      <c r="D5726" s="214">
        <v>1</v>
      </c>
      <c r="E5726" s="214">
        <v>0</v>
      </c>
    </row>
    <row r="5727" spans="2:5">
      <c r="B5727" s="217" t="s">
        <v>2928</v>
      </c>
      <c r="C5727" s="214">
        <v>13525671</v>
      </c>
      <c r="D5727" s="214">
        <v>20000002</v>
      </c>
      <c r="E5727" s="214">
        <v>15094490.34</v>
      </c>
    </row>
    <row r="5728" spans="2:5">
      <c r="B5728" s="218" t="s">
        <v>2929</v>
      </c>
      <c r="C5728" s="214">
        <v>13525671</v>
      </c>
      <c r="D5728" s="214">
        <v>20000002</v>
      </c>
      <c r="E5728" s="214">
        <v>15094490.34</v>
      </c>
    </row>
    <row r="5729" spans="2:5">
      <c r="B5729" s="217" t="s">
        <v>3514</v>
      </c>
      <c r="C5729" s="214">
        <v>0</v>
      </c>
      <c r="D5729" s="214">
        <v>1332377.8899999999</v>
      </c>
      <c r="E5729" s="214">
        <v>0</v>
      </c>
    </row>
    <row r="5730" spans="2:5">
      <c r="B5730" s="218" t="s">
        <v>3513</v>
      </c>
      <c r="C5730" s="214">
        <v>0</v>
      </c>
      <c r="D5730" s="214">
        <v>1332377.8899999999</v>
      </c>
      <c r="E5730" s="214">
        <v>0</v>
      </c>
    </row>
    <row r="5731" spans="2:5">
      <c r="B5731" s="217" t="s">
        <v>4046</v>
      </c>
      <c r="C5731" s="214">
        <v>0</v>
      </c>
      <c r="D5731" s="214">
        <v>1332377.8899999999</v>
      </c>
      <c r="E5731" s="214">
        <v>0</v>
      </c>
    </row>
    <row r="5732" spans="2:5">
      <c r="B5732" s="218" t="s">
        <v>3512</v>
      </c>
      <c r="C5732" s="214">
        <v>0</v>
      </c>
      <c r="D5732" s="214">
        <v>1332377.8899999999</v>
      </c>
      <c r="E5732" s="214">
        <v>0</v>
      </c>
    </row>
    <row r="5733" spans="2:5">
      <c r="B5733" s="217" t="s">
        <v>2930</v>
      </c>
      <c r="C5733" s="214">
        <v>5324643</v>
      </c>
      <c r="D5733" s="214">
        <v>5028412</v>
      </c>
      <c r="E5733" s="214">
        <v>5028411</v>
      </c>
    </row>
    <row r="5734" spans="2:5">
      <c r="B5734" s="218" t="s">
        <v>2931</v>
      </c>
      <c r="C5734" s="214">
        <v>5324643</v>
      </c>
      <c r="D5734" s="214">
        <v>5028412</v>
      </c>
      <c r="E5734" s="214">
        <v>5028411</v>
      </c>
    </row>
    <row r="5735" spans="2:5">
      <c r="B5735" s="217" t="s">
        <v>3511</v>
      </c>
      <c r="C5735" s="214">
        <v>0</v>
      </c>
      <c r="D5735" s="214">
        <v>1332377.8899999999</v>
      </c>
      <c r="E5735" s="214">
        <v>0</v>
      </c>
    </row>
    <row r="5736" spans="2:5">
      <c r="B5736" s="218" t="s">
        <v>3510</v>
      </c>
      <c r="C5736" s="214">
        <v>0</v>
      </c>
      <c r="D5736" s="214">
        <v>1332377.8899999999</v>
      </c>
      <c r="E5736" s="214">
        <v>0</v>
      </c>
    </row>
    <row r="5737" spans="2:5">
      <c r="B5737" s="217" t="s">
        <v>4045</v>
      </c>
      <c r="C5737" s="214">
        <v>0</v>
      </c>
      <c r="D5737" s="214">
        <v>1875829.6</v>
      </c>
      <c r="E5737" s="214">
        <v>0</v>
      </c>
    </row>
    <row r="5738" spans="2:5">
      <c r="B5738" s="218" t="s">
        <v>3509</v>
      </c>
      <c r="C5738" s="214">
        <v>0</v>
      </c>
      <c r="D5738" s="214">
        <v>1875829.6</v>
      </c>
      <c r="E5738" s="214">
        <v>0</v>
      </c>
    </row>
    <row r="5739" spans="2:5">
      <c r="B5739" s="217" t="s">
        <v>407</v>
      </c>
      <c r="C5739" s="214">
        <v>9341726</v>
      </c>
      <c r="D5739" s="214">
        <v>27590818.98</v>
      </c>
      <c r="E5739" s="214">
        <v>23728271.329999998</v>
      </c>
    </row>
    <row r="5740" spans="2:5">
      <c r="B5740" s="218" t="s">
        <v>743</v>
      </c>
      <c r="C5740" s="214">
        <v>9341726</v>
      </c>
      <c r="D5740" s="214">
        <v>27590818.98</v>
      </c>
      <c r="E5740" s="214">
        <v>23728271.329999998</v>
      </c>
    </row>
    <row r="5741" spans="2:5">
      <c r="B5741" s="217" t="s">
        <v>3508</v>
      </c>
      <c r="C5741" s="214">
        <v>0</v>
      </c>
      <c r="D5741" s="214">
        <v>1332377.8899999999</v>
      </c>
      <c r="E5741" s="214">
        <v>0</v>
      </c>
    </row>
    <row r="5742" spans="2:5">
      <c r="B5742" s="218" t="s">
        <v>3507</v>
      </c>
      <c r="C5742" s="214">
        <v>0</v>
      </c>
      <c r="D5742" s="214">
        <v>1332377.8899999999</v>
      </c>
      <c r="E5742" s="214">
        <v>0</v>
      </c>
    </row>
    <row r="5743" spans="2:5">
      <c r="B5743" s="217" t="s">
        <v>3506</v>
      </c>
      <c r="C5743" s="214">
        <v>0</v>
      </c>
      <c r="D5743" s="214">
        <v>3114233.87</v>
      </c>
      <c r="E5743" s="214">
        <v>0</v>
      </c>
    </row>
    <row r="5744" spans="2:5">
      <c r="B5744" s="218" t="s">
        <v>3505</v>
      </c>
      <c r="C5744" s="214">
        <v>0</v>
      </c>
      <c r="D5744" s="214">
        <v>3114233.87</v>
      </c>
      <c r="E5744" s="214">
        <v>0</v>
      </c>
    </row>
    <row r="5745" spans="2:5">
      <c r="B5745" s="217" t="s">
        <v>3504</v>
      </c>
      <c r="C5745" s="214">
        <v>0</v>
      </c>
      <c r="D5745" s="214">
        <v>3114233.87</v>
      </c>
      <c r="E5745" s="214">
        <v>0</v>
      </c>
    </row>
    <row r="5746" spans="2:5">
      <c r="B5746" s="218" t="s">
        <v>3503</v>
      </c>
      <c r="C5746" s="214">
        <v>0</v>
      </c>
      <c r="D5746" s="214">
        <v>3114233.87</v>
      </c>
      <c r="E5746" s="214">
        <v>0</v>
      </c>
    </row>
    <row r="5747" spans="2:5">
      <c r="B5747" s="217" t="s">
        <v>2932</v>
      </c>
      <c r="C5747" s="214">
        <v>20271026</v>
      </c>
      <c r="D5747" s="214">
        <v>13095511</v>
      </c>
      <c r="E5747" s="214">
        <v>13095509.050000001</v>
      </c>
    </row>
    <row r="5748" spans="2:5">
      <c r="B5748" s="218" t="s">
        <v>2933</v>
      </c>
      <c r="C5748" s="214">
        <v>20271026</v>
      </c>
      <c r="D5748" s="214">
        <v>13095511</v>
      </c>
      <c r="E5748" s="214">
        <v>13095509.050000001</v>
      </c>
    </row>
    <row r="5749" spans="2:5">
      <c r="B5749" s="217" t="s">
        <v>408</v>
      </c>
      <c r="C5749" s="214">
        <v>12921512</v>
      </c>
      <c r="D5749" s="214">
        <v>1719426</v>
      </c>
      <c r="E5749" s="214">
        <v>0</v>
      </c>
    </row>
    <row r="5750" spans="2:5">
      <c r="B5750" s="218" t="s">
        <v>744</v>
      </c>
      <c r="C5750" s="214">
        <v>12921512</v>
      </c>
      <c r="D5750" s="214">
        <v>1719426</v>
      </c>
      <c r="E5750" s="214">
        <v>0</v>
      </c>
    </row>
    <row r="5751" spans="2:5">
      <c r="B5751" s="217" t="s">
        <v>3110</v>
      </c>
      <c r="C5751" s="214">
        <v>0</v>
      </c>
      <c r="D5751" s="214">
        <v>62951108.869999997</v>
      </c>
      <c r="E5751" s="214">
        <v>62951107.869999997</v>
      </c>
    </row>
    <row r="5752" spans="2:5">
      <c r="B5752" s="218" t="s">
        <v>3111</v>
      </c>
      <c r="C5752" s="214">
        <v>0</v>
      </c>
      <c r="D5752" s="214">
        <v>62951108.869999997</v>
      </c>
      <c r="E5752" s="214">
        <v>62951107.869999997</v>
      </c>
    </row>
    <row r="5753" spans="2:5">
      <c r="B5753" s="217" t="s">
        <v>409</v>
      </c>
      <c r="C5753" s="214">
        <v>120530102</v>
      </c>
      <c r="D5753" s="214">
        <v>94885886.189999998</v>
      </c>
      <c r="E5753" s="214">
        <v>59189842.030000001</v>
      </c>
    </row>
    <row r="5754" spans="2:5">
      <c r="B5754" s="218" t="s">
        <v>745</v>
      </c>
      <c r="C5754" s="214">
        <v>120530102</v>
      </c>
      <c r="D5754" s="214">
        <v>94885886.189999998</v>
      </c>
      <c r="E5754" s="214">
        <v>59189842.030000001</v>
      </c>
    </row>
    <row r="5755" spans="2:5">
      <c r="B5755" s="217" t="s">
        <v>3112</v>
      </c>
      <c r="C5755" s="214">
        <v>0</v>
      </c>
      <c r="D5755" s="214">
        <v>145000001</v>
      </c>
      <c r="E5755" s="214">
        <v>0</v>
      </c>
    </row>
    <row r="5756" spans="2:5">
      <c r="B5756" s="218" t="s">
        <v>3113</v>
      </c>
      <c r="C5756" s="214">
        <v>0</v>
      </c>
      <c r="D5756" s="214">
        <v>145000001</v>
      </c>
      <c r="E5756" s="214">
        <v>0</v>
      </c>
    </row>
    <row r="5757" spans="2:5">
      <c r="B5757" s="217" t="s">
        <v>1076</v>
      </c>
      <c r="C5757" s="214">
        <v>70732021</v>
      </c>
      <c r="D5757" s="214">
        <v>167415065.78000003</v>
      </c>
      <c r="E5757" s="214">
        <v>53442495.089999996</v>
      </c>
    </row>
    <row r="5758" spans="2:5">
      <c r="B5758" s="218" t="s">
        <v>1077</v>
      </c>
      <c r="C5758" s="214">
        <v>70732021</v>
      </c>
      <c r="D5758" s="214">
        <v>167415065.78000003</v>
      </c>
      <c r="E5758" s="214">
        <v>53442495.089999996</v>
      </c>
    </row>
    <row r="5759" spans="2:5">
      <c r="B5759" s="217" t="s">
        <v>3158</v>
      </c>
      <c r="C5759" s="214">
        <v>0</v>
      </c>
      <c r="D5759" s="214">
        <v>3453032.64</v>
      </c>
      <c r="E5759" s="214">
        <v>0</v>
      </c>
    </row>
    <row r="5760" spans="2:5">
      <c r="B5760" s="218" t="s">
        <v>3159</v>
      </c>
      <c r="C5760" s="214">
        <v>0</v>
      </c>
      <c r="D5760" s="214">
        <v>3453032.64</v>
      </c>
      <c r="E5760" s="214">
        <v>0</v>
      </c>
    </row>
    <row r="5761" spans="2:5">
      <c r="B5761" s="215" t="s">
        <v>283</v>
      </c>
      <c r="C5761" s="216">
        <v>311462403</v>
      </c>
      <c r="D5761" s="216">
        <v>271462403</v>
      </c>
      <c r="E5761" s="216">
        <v>101246703.03</v>
      </c>
    </row>
    <row r="5762" spans="2:5">
      <c r="B5762" s="217" t="s">
        <v>4044</v>
      </c>
      <c r="C5762" s="214">
        <v>311462403</v>
      </c>
      <c r="D5762" s="214">
        <v>271462403</v>
      </c>
      <c r="E5762" s="214">
        <v>101246703.03</v>
      </c>
    </row>
    <row r="5763" spans="2:5">
      <c r="B5763" s="218" t="s">
        <v>2618</v>
      </c>
      <c r="C5763" s="214">
        <v>311462403</v>
      </c>
      <c r="D5763" s="214">
        <v>271462403</v>
      </c>
      <c r="E5763" s="214">
        <v>101246703.03</v>
      </c>
    </row>
    <row r="5764" spans="2:5">
      <c r="B5764" s="213" t="s">
        <v>410</v>
      </c>
      <c r="C5764" s="214">
        <v>1084167292</v>
      </c>
      <c r="D5764" s="214">
        <v>2114702878.45</v>
      </c>
      <c r="E5764" s="214">
        <v>1792271669.5600002</v>
      </c>
    </row>
    <row r="5765" spans="2:5">
      <c r="B5765" s="215" t="s">
        <v>281</v>
      </c>
      <c r="C5765" s="216">
        <v>639694336</v>
      </c>
      <c r="D5765" s="216">
        <v>852696266.92999995</v>
      </c>
      <c r="E5765" s="216">
        <v>586689301.70000005</v>
      </c>
    </row>
    <row r="5766" spans="2:5">
      <c r="B5766" s="217" t="s">
        <v>411</v>
      </c>
      <c r="C5766" s="214">
        <v>48144998</v>
      </c>
      <c r="D5766" s="214">
        <v>0</v>
      </c>
      <c r="E5766" s="214">
        <v>0</v>
      </c>
    </row>
    <row r="5767" spans="2:5">
      <c r="B5767" s="218" t="s">
        <v>746</v>
      </c>
      <c r="C5767" s="214">
        <v>48144998</v>
      </c>
      <c r="D5767" s="214">
        <v>0</v>
      </c>
      <c r="E5767" s="214">
        <v>0</v>
      </c>
    </row>
    <row r="5768" spans="2:5">
      <c r="B5768" s="217" t="s">
        <v>412</v>
      </c>
      <c r="C5768" s="214">
        <v>53842756</v>
      </c>
      <c r="D5768" s="214">
        <v>48827756</v>
      </c>
      <c r="E5768" s="214">
        <v>31902598.710000001</v>
      </c>
    </row>
    <row r="5769" spans="2:5">
      <c r="B5769" s="218" t="s">
        <v>747</v>
      </c>
      <c r="C5769" s="214">
        <v>53842756</v>
      </c>
      <c r="D5769" s="214">
        <v>48827756</v>
      </c>
      <c r="E5769" s="214">
        <v>31902598.710000001</v>
      </c>
    </row>
    <row r="5770" spans="2:5">
      <c r="B5770" s="217" t="s">
        <v>1263</v>
      </c>
      <c r="C5770" s="214">
        <v>6606206</v>
      </c>
      <c r="D5770" s="214">
        <v>1.83</v>
      </c>
      <c r="E5770" s="214">
        <v>0</v>
      </c>
    </row>
    <row r="5771" spans="2:5">
      <c r="B5771" s="218" t="s">
        <v>1264</v>
      </c>
      <c r="C5771" s="214">
        <v>6606206</v>
      </c>
      <c r="D5771" s="214">
        <v>1.83</v>
      </c>
      <c r="E5771" s="214">
        <v>0</v>
      </c>
    </row>
    <row r="5772" spans="2:5">
      <c r="B5772" s="217" t="s">
        <v>1265</v>
      </c>
      <c r="C5772" s="214">
        <v>4628889</v>
      </c>
      <c r="D5772" s="214">
        <v>1.95</v>
      </c>
      <c r="E5772" s="214">
        <v>0</v>
      </c>
    </row>
    <row r="5773" spans="2:5">
      <c r="B5773" s="218" t="s">
        <v>1266</v>
      </c>
      <c r="C5773" s="214">
        <v>4628889</v>
      </c>
      <c r="D5773" s="214">
        <v>1.95</v>
      </c>
      <c r="E5773" s="214">
        <v>0</v>
      </c>
    </row>
    <row r="5774" spans="2:5">
      <c r="B5774" s="217" t="s">
        <v>4043</v>
      </c>
      <c r="C5774" s="214">
        <v>16215887</v>
      </c>
      <c r="D5774" s="214">
        <v>83768108.329999998</v>
      </c>
      <c r="E5774" s="214">
        <v>11029465.84</v>
      </c>
    </row>
    <row r="5775" spans="2:5">
      <c r="B5775" s="218" t="s">
        <v>2619</v>
      </c>
      <c r="C5775" s="214">
        <v>16215887</v>
      </c>
      <c r="D5775" s="214">
        <v>83768108.329999998</v>
      </c>
      <c r="E5775" s="214">
        <v>11029465.84</v>
      </c>
    </row>
    <row r="5776" spans="2:5">
      <c r="B5776" s="217" t="s">
        <v>1267</v>
      </c>
      <c r="C5776" s="214">
        <v>4628889</v>
      </c>
      <c r="D5776" s="214">
        <v>1.95</v>
      </c>
      <c r="E5776" s="214">
        <v>0</v>
      </c>
    </row>
    <row r="5777" spans="2:5">
      <c r="B5777" s="218" t="s">
        <v>1268</v>
      </c>
      <c r="C5777" s="214">
        <v>4628889</v>
      </c>
      <c r="D5777" s="214">
        <v>1.95</v>
      </c>
      <c r="E5777" s="214">
        <v>0</v>
      </c>
    </row>
    <row r="5778" spans="2:5">
      <c r="B5778" s="217" t="s">
        <v>1269</v>
      </c>
      <c r="C5778" s="214">
        <v>4628889</v>
      </c>
      <c r="D5778" s="214">
        <v>5207500.2</v>
      </c>
      <c r="E5778" s="214">
        <v>0</v>
      </c>
    </row>
    <row r="5779" spans="2:5">
      <c r="B5779" s="218" t="s">
        <v>1270</v>
      </c>
      <c r="C5779" s="214">
        <v>4628889</v>
      </c>
      <c r="D5779" s="214">
        <v>5207500.2</v>
      </c>
      <c r="E5779" s="214">
        <v>0</v>
      </c>
    </row>
    <row r="5780" spans="2:5">
      <c r="B5780" s="217" t="s">
        <v>1271</v>
      </c>
      <c r="C5780" s="214">
        <v>11116179</v>
      </c>
      <c r="D5780" s="214">
        <v>1.37</v>
      </c>
      <c r="E5780" s="214">
        <v>0</v>
      </c>
    </row>
    <row r="5781" spans="2:5">
      <c r="B5781" s="218" t="s">
        <v>1272</v>
      </c>
      <c r="C5781" s="214">
        <v>11116179</v>
      </c>
      <c r="D5781" s="214">
        <v>1.37</v>
      </c>
      <c r="E5781" s="214">
        <v>0</v>
      </c>
    </row>
    <row r="5782" spans="2:5">
      <c r="B5782" s="217" t="s">
        <v>1273</v>
      </c>
      <c r="C5782" s="214">
        <v>4628889</v>
      </c>
      <c r="D5782" s="214">
        <v>1.95</v>
      </c>
      <c r="E5782" s="214">
        <v>0</v>
      </c>
    </row>
    <row r="5783" spans="2:5">
      <c r="B5783" s="218" t="s">
        <v>1274</v>
      </c>
      <c r="C5783" s="214">
        <v>4628889</v>
      </c>
      <c r="D5783" s="214">
        <v>1.95</v>
      </c>
      <c r="E5783" s="214">
        <v>0</v>
      </c>
    </row>
    <row r="5784" spans="2:5">
      <c r="B5784" s="217" t="s">
        <v>4042</v>
      </c>
      <c r="C5784" s="214">
        <v>6606206</v>
      </c>
      <c r="D5784" s="214">
        <v>1.83</v>
      </c>
      <c r="E5784" s="214">
        <v>0</v>
      </c>
    </row>
    <row r="5785" spans="2:5">
      <c r="B5785" s="218" t="s">
        <v>1275</v>
      </c>
      <c r="C5785" s="214">
        <v>6606206</v>
      </c>
      <c r="D5785" s="214">
        <v>1.83</v>
      </c>
      <c r="E5785" s="214">
        <v>0</v>
      </c>
    </row>
    <row r="5786" spans="2:5">
      <c r="B5786" s="217" t="s">
        <v>2702</v>
      </c>
      <c r="C5786" s="214">
        <v>15283509</v>
      </c>
      <c r="D5786" s="214">
        <v>70401437</v>
      </c>
      <c r="E5786" s="214">
        <v>39184123.109999999</v>
      </c>
    </row>
    <row r="5787" spans="2:5">
      <c r="B5787" s="218" t="s">
        <v>749</v>
      </c>
      <c r="C5787" s="214">
        <v>15283509</v>
      </c>
      <c r="D5787" s="214">
        <v>70401437</v>
      </c>
      <c r="E5787" s="214">
        <v>39184123.109999999</v>
      </c>
    </row>
    <row r="5788" spans="2:5">
      <c r="B5788" s="217" t="s">
        <v>1276</v>
      </c>
      <c r="C5788" s="214">
        <v>4628889</v>
      </c>
      <c r="D5788" s="214">
        <v>1.95</v>
      </c>
      <c r="E5788" s="214">
        <v>0</v>
      </c>
    </row>
    <row r="5789" spans="2:5">
      <c r="B5789" s="218" t="s">
        <v>1277</v>
      </c>
      <c r="C5789" s="214">
        <v>4628889</v>
      </c>
      <c r="D5789" s="214">
        <v>1.95</v>
      </c>
      <c r="E5789" s="214">
        <v>0</v>
      </c>
    </row>
    <row r="5790" spans="2:5">
      <c r="B5790" s="217" t="s">
        <v>3692</v>
      </c>
      <c r="C5790" s="214">
        <v>0</v>
      </c>
      <c r="D5790" s="214">
        <v>59213587.549999997</v>
      </c>
      <c r="E5790" s="214">
        <v>59213587.549999997</v>
      </c>
    </row>
    <row r="5791" spans="2:5">
      <c r="B5791" s="218" t="s">
        <v>3691</v>
      </c>
      <c r="C5791" s="214">
        <v>0</v>
      </c>
      <c r="D5791" s="214">
        <v>59213587.549999997</v>
      </c>
      <c r="E5791" s="214">
        <v>59213587.549999997</v>
      </c>
    </row>
    <row r="5792" spans="2:5">
      <c r="B5792" s="217" t="s">
        <v>414</v>
      </c>
      <c r="C5792" s="214">
        <v>2462758</v>
      </c>
      <c r="D5792" s="214">
        <v>16674946.49</v>
      </c>
      <c r="E5792" s="214">
        <v>14623978.300000001</v>
      </c>
    </row>
    <row r="5793" spans="2:5">
      <c r="B5793" s="218" t="s">
        <v>750</v>
      </c>
      <c r="C5793" s="214">
        <v>2462758</v>
      </c>
      <c r="D5793" s="214">
        <v>16674946.49</v>
      </c>
      <c r="E5793" s="214">
        <v>14623978.300000001</v>
      </c>
    </row>
    <row r="5794" spans="2:5">
      <c r="B5794" s="217" t="s">
        <v>1010</v>
      </c>
      <c r="C5794" s="214">
        <v>22919703</v>
      </c>
      <c r="D5794" s="214">
        <v>138919703</v>
      </c>
      <c r="E5794" s="214">
        <v>138919703</v>
      </c>
    </row>
    <row r="5795" spans="2:5">
      <c r="B5795" s="218" t="s">
        <v>1011</v>
      </c>
      <c r="C5795" s="214">
        <v>22919703</v>
      </c>
      <c r="D5795" s="214">
        <v>138919703</v>
      </c>
      <c r="E5795" s="214">
        <v>138919703</v>
      </c>
    </row>
    <row r="5796" spans="2:5">
      <c r="B5796" s="217" t="s">
        <v>1012</v>
      </c>
      <c r="C5796" s="214">
        <v>40346822</v>
      </c>
      <c r="D5796" s="214">
        <v>42811486</v>
      </c>
      <c r="E5796" s="214">
        <v>42811486</v>
      </c>
    </row>
    <row r="5797" spans="2:5">
      <c r="B5797" s="218" t="s">
        <v>1013</v>
      </c>
      <c r="C5797" s="214">
        <v>40346822</v>
      </c>
      <c r="D5797" s="214">
        <v>42811486</v>
      </c>
      <c r="E5797" s="214">
        <v>42811486</v>
      </c>
    </row>
    <row r="5798" spans="2:5">
      <c r="B5798" s="217" t="s">
        <v>1014</v>
      </c>
      <c r="C5798" s="214">
        <v>17015757</v>
      </c>
      <c r="D5798" s="214">
        <v>20932802</v>
      </c>
      <c r="E5798" s="214">
        <v>20932802</v>
      </c>
    </row>
    <row r="5799" spans="2:5">
      <c r="B5799" s="218" t="s">
        <v>1015</v>
      </c>
      <c r="C5799" s="214">
        <v>17015757</v>
      </c>
      <c r="D5799" s="214">
        <v>20932802</v>
      </c>
      <c r="E5799" s="214">
        <v>20932802</v>
      </c>
    </row>
    <row r="5800" spans="2:5">
      <c r="B5800" s="217" t="s">
        <v>415</v>
      </c>
      <c r="C5800" s="214">
        <v>3944668</v>
      </c>
      <c r="D5800" s="214">
        <v>9174076.1500000004</v>
      </c>
      <c r="E5800" s="214">
        <v>0</v>
      </c>
    </row>
    <row r="5801" spans="2:5">
      <c r="B5801" s="218" t="s">
        <v>751</v>
      </c>
      <c r="C5801" s="214">
        <v>3944668</v>
      </c>
      <c r="D5801" s="214">
        <v>9174076.1500000004</v>
      </c>
      <c r="E5801" s="214">
        <v>0</v>
      </c>
    </row>
    <row r="5802" spans="2:5">
      <c r="B5802" s="217" t="s">
        <v>4035</v>
      </c>
      <c r="C5802" s="214">
        <v>12356357</v>
      </c>
      <c r="D5802" s="214">
        <v>5830571</v>
      </c>
      <c r="E5802" s="214">
        <v>5830571</v>
      </c>
    </row>
    <row r="5803" spans="2:5">
      <c r="B5803" s="218" t="s">
        <v>1016</v>
      </c>
      <c r="C5803" s="214">
        <v>12356357</v>
      </c>
      <c r="D5803" s="214">
        <v>5830571</v>
      </c>
      <c r="E5803" s="214">
        <v>5830571</v>
      </c>
    </row>
    <row r="5804" spans="2:5">
      <c r="B5804" s="217" t="s">
        <v>1017</v>
      </c>
      <c r="C5804" s="214">
        <v>610441</v>
      </c>
      <c r="D5804" s="214">
        <v>610441</v>
      </c>
      <c r="E5804" s="214">
        <v>0</v>
      </c>
    </row>
    <row r="5805" spans="2:5">
      <c r="B5805" s="218" t="s">
        <v>1018</v>
      </c>
      <c r="C5805" s="214">
        <v>610441</v>
      </c>
      <c r="D5805" s="214">
        <v>610441</v>
      </c>
      <c r="E5805" s="214">
        <v>0</v>
      </c>
    </row>
    <row r="5806" spans="2:5">
      <c r="B5806" s="217" t="s">
        <v>4041</v>
      </c>
      <c r="C5806" s="214">
        <v>0</v>
      </c>
      <c r="D5806" s="214">
        <v>9996385.5500000007</v>
      </c>
      <c r="E5806" s="214">
        <v>8334827.7999999998</v>
      </c>
    </row>
    <row r="5807" spans="2:5">
      <c r="B5807" s="218" t="s">
        <v>3752</v>
      </c>
      <c r="C5807" s="214">
        <v>0</v>
      </c>
      <c r="D5807" s="214">
        <v>1688596.83</v>
      </c>
      <c r="E5807" s="214">
        <v>1688596.83</v>
      </c>
    </row>
    <row r="5808" spans="2:5">
      <c r="B5808" s="218" t="s">
        <v>3690</v>
      </c>
      <c r="C5808" s="214">
        <v>0</v>
      </c>
      <c r="D5808" s="214">
        <v>8307788.7199999997</v>
      </c>
      <c r="E5808" s="214">
        <v>6646230.9699999997</v>
      </c>
    </row>
    <row r="5809" spans="2:5">
      <c r="B5809" s="217" t="s">
        <v>2703</v>
      </c>
      <c r="C5809" s="214">
        <v>2285637</v>
      </c>
      <c r="D5809" s="214">
        <v>23494070.940000001</v>
      </c>
      <c r="E5809" s="214">
        <v>20945871.670000002</v>
      </c>
    </row>
    <row r="5810" spans="2:5">
      <c r="B5810" s="218" t="s">
        <v>1404</v>
      </c>
      <c r="C5810" s="214">
        <v>2285637</v>
      </c>
      <c r="D5810" s="214">
        <v>23494070.940000001</v>
      </c>
      <c r="E5810" s="214">
        <v>20945871.670000002</v>
      </c>
    </row>
    <row r="5811" spans="2:5">
      <c r="B5811" s="217" t="s">
        <v>4040</v>
      </c>
      <c r="C5811" s="214">
        <v>5397370</v>
      </c>
      <c r="D5811" s="214">
        <v>0</v>
      </c>
      <c r="E5811" s="214">
        <v>0</v>
      </c>
    </row>
    <row r="5812" spans="2:5">
      <c r="B5812" s="218" t="s">
        <v>2934</v>
      </c>
      <c r="C5812" s="214">
        <v>5397370</v>
      </c>
      <c r="D5812" s="214">
        <v>0</v>
      </c>
      <c r="E5812" s="214">
        <v>0</v>
      </c>
    </row>
    <row r="5813" spans="2:5">
      <c r="B5813" s="217" t="s">
        <v>1019</v>
      </c>
      <c r="C5813" s="214">
        <v>9338239</v>
      </c>
      <c r="D5813" s="214">
        <v>12412572</v>
      </c>
      <c r="E5813" s="214">
        <v>12412572</v>
      </c>
    </row>
    <row r="5814" spans="2:5">
      <c r="B5814" s="218" t="s">
        <v>1020</v>
      </c>
      <c r="C5814" s="214">
        <v>9338239</v>
      </c>
      <c r="D5814" s="214">
        <v>12412572</v>
      </c>
      <c r="E5814" s="214">
        <v>12412572</v>
      </c>
    </row>
    <row r="5815" spans="2:5">
      <c r="B5815" s="217" t="s">
        <v>2935</v>
      </c>
      <c r="C5815" s="214">
        <v>45672959</v>
      </c>
      <c r="D5815" s="214">
        <v>50000001</v>
      </c>
      <c r="E5815" s="214">
        <v>0</v>
      </c>
    </row>
    <row r="5816" spans="2:5">
      <c r="B5816" s="218" t="s">
        <v>2936</v>
      </c>
      <c r="C5816" s="214">
        <v>45672959</v>
      </c>
      <c r="D5816" s="214">
        <v>50000001</v>
      </c>
      <c r="E5816" s="214">
        <v>0</v>
      </c>
    </row>
    <row r="5817" spans="2:5">
      <c r="B5817" s="217" t="s">
        <v>2937</v>
      </c>
      <c r="C5817" s="214">
        <v>35611396</v>
      </c>
      <c r="D5817" s="214">
        <v>60000001</v>
      </c>
      <c r="E5817" s="214">
        <v>25450521.329999998</v>
      </c>
    </row>
    <row r="5818" spans="2:5">
      <c r="B5818" s="218" t="s">
        <v>4214</v>
      </c>
      <c r="C5818" s="214">
        <v>35611396</v>
      </c>
      <c r="D5818" s="214">
        <v>60000001</v>
      </c>
      <c r="E5818" s="214">
        <v>25450521.329999998</v>
      </c>
    </row>
    <row r="5819" spans="2:5">
      <c r="B5819" s="217" t="s">
        <v>416</v>
      </c>
      <c r="C5819" s="214">
        <v>5157222</v>
      </c>
      <c r="D5819" s="214">
        <v>2790706</v>
      </c>
      <c r="E5819" s="214">
        <v>0</v>
      </c>
    </row>
    <row r="5820" spans="2:5">
      <c r="B5820" s="218" t="s">
        <v>752</v>
      </c>
      <c r="C5820" s="214">
        <v>5157222</v>
      </c>
      <c r="D5820" s="214">
        <v>2790706</v>
      </c>
      <c r="E5820" s="214">
        <v>0</v>
      </c>
    </row>
    <row r="5821" spans="2:5">
      <c r="B5821" s="217" t="s">
        <v>4034</v>
      </c>
      <c r="C5821" s="214">
        <v>34220179</v>
      </c>
      <c r="D5821" s="214">
        <v>34220179</v>
      </c>
      <c r="E5821" s="214">
        <v>34220179</v>
      </c>
    </row>
    <row r="5822" spans="2:5">
      <c r="B5822" s="218" t="s">
        <v>1021</v>
      </c>
      <c r="C5822" s="214">
        <v>34220179</v>
      </c>
      <c r="D5822" s="214">
        <v>34220179</v>
      </c>
      <c r="E5822" s="214">
        <v>34220179</v>
      </c>
    </row>
    <row r="5823" spans="2:5">
      <c r="B5823" s="217" t="s">
        <v>2938</v>
      </c>
      <c r="C5823" s="214">
        <v>3809298</v>
      </c>
      <c r="D5823" s="214">
        <v>229212.79999999999</v>
      </c>
      <c r="E5823" s="214">
        <v>0</v>
      </c>
    </row>
    <row r="5824" spans="2:5">
      <c r="B5824" s="218" t="s">
        <v>2939</v>
      </c>
      <c r="C5824" s="214">
        <v>3809298</v>
      </c>
      <c r="D5824" s="214">
        <v>229212.79999999999</v>
      </c>
      <c r="E5824" s="214">
        <v>0</v>
      </c>
    </row>
    <row r="5825" spans="2:5">
      <c r="B5825" s="217" t="s">
        <v>2181</v>
      </c>
      <c r="C5825" s="214">
        <v>4802120</v>
      </c>
      <c r="D5825" s="214">
        <v>0</v>
      </c>
      <c r="E5825" s="214">
        <v>0</v>
      </c>
    </row>
    <row r="5826" spans="2:5">
      <c r="B5826" s="218" t="s">
        <v>2182</v>
      </c>
      <c r="C5826" s="214">
        <v>4802120</v>
      </c>
      <c r="D5826" s="214">
        <v>0</v>
      </c>
      <c r="E5826" s="214">
        <v>0</v>
      </c>
    </row>
    <row r="5827" spans="2:5">
      <c r="B5827" s="217" t="s">
        <v>4039</v>
      </c>
      <c r="C5827" s="214">
        <v>3809297</v>
      </c>
      <c r="D5827" s="214">
        <v>229211.74</v>
      </c>
      <c r="E5827" s="214">
        <v>0</v>
      </c>
    </row>
    <row r="5828" spans="2:5">
      <c r="B5828" s="218" t="s">
        <v>2940</v>
      </c>
      <c r="C5828" s="214">
        <v>3809297</v>
      </c>
      <c r="D5828" s="214">
        <v>229211.74</v>
      </c>
      <c r="E5828" s="214">
        <v>0</v>
      </c>
    </row>
    <row r="5829" spans="2:5">
      <c r="B5829" s="217" t="s">
        <v>2183</v>
      </c>
      <c r="C5829" s="214">
        <v>6779437</v>
      </c>
      <c r="D5829" s="214">
        <v>2</v>
      </c>
      <c r="E5829" s="214">
        <v>0</v>
      </c>
    </row>
    <row r="5830" spans="2:5">
      <c r="B5830" s="218" t="s">
        <v>2184</v>
      </c>
      <c r="C5830" s="214">
        <v>6779437</v>
      </c>
      <c r="D5830" s="214">
        <v>2</v>
      </c>
      <c r="E5830" s="214">
        <v>0</v>
      </c>
    </row>
    <row r="5831" spans="2:5">
      <c r="B5831" s="217" t="s">
        <v>2185</v>
      </c>
      <c r="C5831" s="214">
        <v>11289410</v>
      </c>
      <c r="D5831" s="214">
        <v>1</v>
      </c>
      <c r="E5831" s="214">
        <v>0</v>
      </c>
    </row>
    <row r="5832" spans="2:5">
      <c r="B5832" s="218" t="s">
        <v>2186</v>
      </c>
      <c r="C5832" s="214">
        <v>11289410</v>
      </c>
      <c r="D5832" s="214">
        <v>1</v>
      </c>
      <c r="E5832" s="214">
        <v>0</v>
      </c>
    </row>
    <row r="5833" spans="2:5">
      <c r="B5833" s="217" t="s">
        <v>2187</v>
      </c>
      <c r="C5833" s="214">
        <v>4802120</v>
      </c>
      <c r="D5833" s="214">
        <v>1</v>
      </c>
      <c r="E5833" s="214">
        <v>0</v>
      </c>
    </row>
    <row r="5834" spans="2:5">
      <c r="B5834" s="218" t="s">
        <v>2188</v>
      </c>
      <c r="C5834" s="214">
        <v>4802120</v>
      </c>
      <c r="D5834" s="214">
        <v>1</v>
      </c>
      <c r="E5834" s="214">
        <v>0</v>
      </c>
    </row>
    <row r="5835" spans="2:5">
      <c r="B5835" s="217" t="s">
        <v>2620</v>
      </c>
      <c r="C5835" s="214">
        <v>35629602</v>
      </c>
      <c r="D5835" s="214">
        <v>29662190</v>
      </c>
      <c r="E5835" s="214">
        <v>20169202.960000001</v>
      </c>
    </row>
    <row r="5836" spans="2:5">
      <c r="B5836" s="218" t="s">
        <v>2621</v>
      </c>
      <c r="C5836" s="214">
        <v>35629602</v>
      </c>
      <c r="D5836" s="214">
        <v>29662190</v>
      </c>
      <c r="E5836" s="214">
        <v>20169202.960000001</v>
      </c>
    </row>
    <row r="5837" spans="2:5">
      <c r="B5837" s="217" t="s">
        <v>2189</v>
      </c>
      <c r="C5837" s="214">
        <v>6779437</v>
      </c>
      <c r="D5837" s="214">
        <v>1</v>
      </c>
      <c r="E5837" s="214">
        <v>0</v>
      </c>
    </row>
    <row r="5838" spans="2:5">
      <c r="B5838" s="218" t="s">
        <v>2190</v>
      </c>
      <c r="C5838" s="214">
        <v>6779437</v>
      </c>
      <c r="D5838" s="214">
        <v>1</v>
      </c>
      <c r="E5838" s="214">
        <v>0</v>
      </c>
    </row>
    <row r="5839" spans="2:5">
      <c r="B5839" s="217" t="s">
        <v>2191</v>
      </c>
      <c r="C5839" s="214">
        <v>6779437</v>
      </c>
      <c r="D5839" s="214">
        <v>1</v>
      </c>
      <c r="E5839" s="214">
        <v>0</v>
      </c>
    </row>
    <row r="5840" spans="2:5">
      <c r="B5840" s="218" t="s">
        <v>2192</v>
      </c>
      <c r="C5840" s="214">
        <v>6779437</v>
      </c>
      <c r="D5840" s="214">
        <v>1</v>
      </c>
      <c r="E5840" s="214">
        <v>0</v>
      </c>
    </row>
    <row r="5841" spans="2:5">
      <c r="B5841" s="217" t="s">
        <v>2941</v>
      </c>
      <c r="C5841" s="214">
        <v>2216381</v>
      </c>
      <c r="D5841" s="214">
        <v>2216381</v>
      </c>
      <c r="E5841" s="214">
        <v>0</v>
      </c>
    </row>
    <row r="5842" spans="2:5">
      <c r="B5842" s="218" t="s">
        <v>2942</v>
      </c>
      <c r="C5842" s="214">
        <v>2216381</v>
      </c>
      <c r="D5842" s="214">
        <v>2216381</v>
      </c>
      <c r="E5842" s="214">
        <v>0</v>
      </c>
    </row>
    <row r="5843" spans="2:5">
      <c r="B5843" s="217" t="s">
        <v>2943</v>
      </c>
      <c r="C5843" s="214">
        <v>2068370</v>
      </c>
      <c r="D5843" s="214">
        <v>1068370</v>
      </c>
      <c r="E5843" s="214">
        <v>0</v>
      </c>
    </row>
    <row r="5844" spans="2:5">
      <c r="B5844" s="218" t="s">
        <v>2944</v>
      </c>
      <c r="C5844" s="214">
        <v>2068370</v>
      </c>
      <c r="D5844" s="214">
        <v>1068370</v>
      </c>
      <c r="E5844" s="214">
        <v>0</v>
      </c>
    </row>
    <row r="5845" spans="2:5">
      <c r="B5845" s="217" t="s">
        <v>2945</v>
      </c>
      <c r="C5845" s="214">
        <v>4366049</v>
      </c>
      <c r="D5845" s="214">
        <v>366049</v>
      </c>
      <c r="E5845" s="214">
        <v>0</v>
      </c>
    </row>
    <row r="5846" spans="2:5">
      <c r="B5846" s="218" t="s">
        <v>2946</v>
      </c>
      <c r="C5846" s="214">
        <v>4366049</v>
      </c>
      <c r="D5846" s="214">
        <v>366049</v>
      </c>
      <c r="E5846" s="214">
        <v>0</v>
      </c>
    </row>
    <row r="5847" spans="2:5">
      <c r="B5847" s="217" t="s">
        <v>1078</v>
      </c>
      <c r="C5847" s="214">
        <v>84991579</v>
      </c>
      <c r="D5847" s="214">
        <v>84991579.349999994</v>
      </c>
      <c r="E5847" s="214">
        <v>74088754.430000007</v>
      </c>
    </row>
    <row r="5848" spans="2:5">
      <c r="B5848" s="218" t="s">
        <v>1079</v>
      </c>
      <c r="C5848" s="214">
        <v>84991579</v>
      </c>
      <c r="D5848" s="214">
        <v>84991579.349999994</v>
      </c>
      <c r="E5848" s="214">
        <v>74088754.430000007</v>
      </c>
    </row>
    <row r="5849" spans="2:5">
      <c r="B5849" s="217" t="s">
        <v>2622</v>
      </c>
      <c r="C5849" s="214">
        <v>43272105</v>
      </c>
      <c r="D5849" s="214">
        <v>38646924</v>
      </c>
      <c r="E5849" s="214">
        <v>26619057</v>
      </c>
    </row>
    <row r="5850" spans="2:5">
      <c r="B5850" s="218" t="s">
        <v>2623</v>
      </c>
      <c r="C5850" s="214">
        <v>43272105</v>
      </c>
      <c r="D5850" s="214">
        <v>38646924</v>
      </c>
      <c r="E5850" s="214">
        <v>26619057</v>
      </c>
    </row>
    <row r="5851" spans="2:5">
      <c r="B5851" s="215" t="s">
        <v>283</v>
      </c>
      <c r="C5851" s="216">
        <v>20543149</v>
      </c>
      <c r="D5851" s="216">
        <v>153721975.19999999</v>
      </c>
      <c r="E5851" s="216">
        <v>116751114.86000001</v>
      </c>
    </row>
    <row r="5852" spans="2:5">
      <c r="B5852" s="217" t="s">
        <v>413</v>
      </c>
      <c r="C5852" s="214">
        <v>0</v>
      </c>
      <c r="D5852" s="214">
        <v>115000000</v>
      </c>
      <c r="E5852" s="214">
        <v>92529191</v>
      </c>
    </row>
    <row r="5853" spans="2:5">
      <c r="B5853" s="218" t="s">
        <v>748</v>
      </c>
      <c r="C5853" s="214">
        <v>0</v>
      </c>
      <c r="D5853" s="214">
        <v>115000000</v>
      </c>
      <c r="E5853" s="214">
        <v>92529191</v>
      </c>
    </row>
    <row r="5854" spans="2:5">
      <c r="B5854" s="217" t="s">
        <v>4038</v>
      </c>
      <c r="C5854" s="214">
        <v>0</v>
      </c>
      <c r="D5854" s="214">
        <v>5618412.3300000001</v>
      </c>
      <c r="E5854" s="214">
        <v>2545815.7599999998</v>
      </c>
    </row>
    <row r="5855" spans="2:5">
      <c r="B5855" s="218" t="s">
        <v>3160</v>
      </c>
      <c r="C5855" s="214">
        <v>0</v>
      </c>
      <c r="D5855" s="214">
        <v>5618412.3300000001</v>
      </c>
      <c r="E5855" s="214">
        <v>2545815.7599999998</v>
      </c>
    </row>
    <row r="5856" spans="2:5">
      <c r="B5856" s="217" t="s">
        <v>4037</v>
      </c>
      <c r="C5856" s="214">
        <v>225317</v>
      </c>
      <c r="D5856" s="214">
        <v>0</v>
      </c>
      <c r="E5856" s="214">
        <v>0</v>
      </c>
    </row>
    <row r="5857" spans="2:5">
      <c r="B5857" s="218" t="s">
        <v>2522</v>
      </c>
      <c r="C5857" s="214">
        <v>225317</v>
      </c>
      <c r="D5857" s="214">
        <v>0</v>
      </c>
      <c r="E5857" s="214">
        <v>0</v>
      </c>
    </row>
    <row r="5858" spans="2:5">
      <c r="B5858" s="217" t="s">
        <v>4036</v>
      </c>
      <c r="C5858" s="214">
        <v>20317832</v>
      </c>
      <c r="D5858" s="214">
        <v>33103562.870000001</v>
      </c>
      <c r="E5858" s="214">
        <v>21676108.100000001</v>
      </c>
    </row>
    <row r="5859" spans="2:5">
      <c r="B5859" s="218" t="s">
        <v>2523</v>
      </c>
      <c r="C5859" s="214">
        <v>20317832</v>
      </c>
      <c r="D5859" s="214">
        <v>33103562.870000001</v>
      </c>
      <c r="E5859" s="214">
        <v>21676108.100000001</v>
      </c>
    </row>
    <row r="5860" spans="2:5">
      <c r="B5860" s="217" t="s">
        <v>3216</v>
      </c>
      <c r="C5860" s="214">
        <v>0</v>
      </c>
      <c r="D5860" s="214">
        <v>0</v>
      </c>
      <c r="E5860" s="214">
        <v>0</v>
      </c>
    </row>
    <row r="5861" spans="2:5">
      <c r="B5861" s="218" t="s">
        <v>3215</v>
      </c>
      <c r="C5861" s="214">
        <v>0</v>
      </c>
      <c r="D5861" s="214">
        <v>0</v>
      </c>
      <c r="E5861" s="214">
        <v>0</v>
      </c>
    </row>
    <row r="5862" spans="2:5">
      <c r="B5862" s="215" t="s">
        <v>298</v>
      </c>
      <c r="C5862" s="216">
        <v>423929807</v>
      </c>
      <c r="D5862" s="216">
        <v>1108284636.3199999</v>
      </c>
      <c r="E5862" s="216">
        <v>1088831253</v>
      </c>
    </row>
    <row r="5863" spans="2:5">
      <c r="B5863" s="217" t="s">
        <v>413</v>
      </c>
      <c r="C5863" s="214">
        <v>423929807</v>
      </c>
      <c r="D5863" s="214">
        <v>426733547.31999999</v>
      </c>
      <c r="E5863" s="214">
        <v>426733546.47000003</v>
      </c>
    </row>
    <row r="5864" spans="2:5">
      <c r="B5864" s="218" t="s">
        <v>748</v>
      </c>
      <c r="C5864" s="214">
        <v>423929807</v>
      </c>
      <c r="D5864" s="214">
        <v>426733547.31999999</v>
      </c>
      <c r="E5864" s="214">
        <v>426733546.47000003</v>
      </c>
    </row>
    <row r="5865" spans="2:5">
      <c r="B5865" s="217" t="s">
        <v>1012</v>
      </c>
      <c r="C5865" s="214">
        <v>0</v>
      </c>
      <c r="D5865" s="214">
        <v>90000000</v>
      </c>
      <c r="E5865" s="214">
        <v>90000000</v>
      </c>
    </row>
    <row r="5866" spans="2:5">
      <c r="B5866" s="218" t="s">
        <v>1013</v>
      </c>
      <c r="C5866" s="214">
        <v>0</v>
      </c>
      <c r="D5866" s="214">
        <v>90000000</v>
      </c>
      <c r="E5866" s="214">
        <v>90000000</v>
      </c>
    </row>
    <row r="5867" spans="2:5">
      <c r="B5867" s="217" t="s">
        <v>1014</v>
      </c>
      <c r="C5867" s="214">
        <v>0</v>
      </c>
      <c r="D5867" s="214">
        <v>16551089</v>
      </c>
      <c r="E5867" s="214">
        <v>16551089</v>
      </c>
    </row>
    <row r="5868" spans="2:5">
      <c r="B5868" s="218" t="s">
        <v>1015</v>
      </c>
      <c r="C5868" s="214">
        <v>0</v>
      </c>
      <c r="D5868" s="214">
        <v>16551089</v>
      </c>
      <c r="E5868" s="214">
        <v>16551089</v>
      </c>
    </row>
    <row r="5869" spans="2:5">
      <c r="B5869" s="217" t="s">
        <v>4035</v>
      </c>
      <c r="C5869" s="214">
        <v>0</v>
      </c>
      <c r="D5869" s="214">
        <v>50000000</v>
      </c>
      <c r="E5869" s="214">
        <v>30546617.530000001</v>
      </c>
    </row>
    <row r="5870" spans="2:5">
      <c r="B5870" s="218" t="s">
        <v>1016</v>
      </c>
      <c r="C5870" s="214">
        <v>0</v>
      </c>
      <c r="D5870" s="214">
        <v>50000000</v>
      </c>
      <c r="E5870" s="214">
        <v>30546617.530000001</v>
      </c>
    </row>
    <row r="5871" spans="2:5">
      <c r="B5871" s="217" t="s">
        <v>4034</v>
      </c>
      <c r="C5871" s="214">
        <v>0</v>
      </c>
      <c r="D5871" s="214">
        <v>525000000</v>
      </c>
      <c r="E5871" s="214">
        <v>525000000</v>
      </c>
    </row>
    <row r="5872" spans="2:5">
      <c r="B5872" s="218" t="s">
        <v>1021</v>
      </c>
      <c r="C5872" s="214">
        <v>0</v>
      </c>
      <c r="D5872" s="214">
        <v>525000000</v>
      </c>
      <c r="E5872" s="214">
        <v>525000000</v>
      </c>
    </row>
    <row r="5873" spans="2:5">
      <c r="B5873" s="213" t="s">
        <v>417</v>
      </c>
      <c r="C5873" s="214">
        <v>3593877316</v>
      </c>
      <c r="D5873" s="214">
        <v>4853261629.8399963</v>
      </c>
      <c r="E5873" s="214">
        <v>2913440257.1399994</v>
      </c>
    </row>
    <row r="5874" spans="2:5">
      <c r="B5874" s="215" t="s">
        <v>281</v>
      </c>
      <c r="C5874" s="216">
        <v>1929628337</v>
      </c>
      <c r="D5874" s="216">
        <v>2914518036.219996</v>
      </c>
      <c r="E5874" s="216">
        <v>1868851535.6099992</v>
      </c>
    </row>
    <row r="5875" spans="2:5">
      <c r="B5875" s="217" t="s">
        <v>2704</v>
      </c>
      <c r="C5875" s="214">
        <v>4628889</v>
      </c>
      <c r="D5875" s="214">
        <v>4050277.95</v>
      </c>
      <c r="E5875" s="214">
        <v>876300.54</v>
      </c>
    </row>
    <row r="5876" spans="2:5">
      <c r="B5876" s="218" t="s">
        <v>1278</v>
      </c>
      <c r="C5876" s="214">
        <v>4628889</v>
      </c>
      <c r="D5876" s="214">
        <v>4050277.95</v>
      </c>
      <c r="E5876" s="214">
        <v>876300.54</v>
      </c>
    </row>
    <row r="5877" spans="2:5">
      <c r="B5877" s="217" t="s">
        <v>1279</v>
      </c>
      <c r="C5877" s="214">
        <v>6606206</v>
      </c>
      <c r="D5877" s="214">
        <v>5071660.33</v>
      </c>
      <c r="E5877" s="214">
        <v>1467636.88</v>
      </c>
    </row>
    <row r="5878" spans="2:5">
      <c r="B5878" s="218" t="s">
        <v>1280</v>
      </c>
      <c r="C5878" s="214">
        <v>6606206</v>
      </c>
      <c r="D5878" s="214">
        <v>5071660.33</v>
      </c>
      <c r="E5878" s="214">
        <v>1467636.88</v>
      </c>
    </row>
    <row r="5879" spans="2:5">
      <c r="B5879" s="217" t="s">
        <v>4033</v>
      </c>
      <c r="C5879" s="214">
        <v>12403731</v>
      </c>
      <c r="D5879" s="214">
        <v>10853264.710000001</v>
      </c>
      <c r="E5879" s="214">
        <v>4388591.5599999996</v>
      </c>
    </row>
    <row r="5880" spans="2:5">
      <c r="B5880" s="218" t="s">
        <v>1281</v>
      </c>
      <c r="C5880" s="214">
        <v>12403731</v>
      </c>
      <c r="D5880" s="214">
        <v>10853264.710000001</v>
      </c>
      <c r="E5880" s="214">
        <v>4388591.5599999996</v>
      </c>
    </row>
    <row r="5881" spans="2:5">
      <c r="B5881" s="217" t="s">
        <v>418</v>
      </c>
      <c r="C5881" s="214">
        <v>900000000</v>
      </c>
      <c r="D5881" s="214">
        <v>867670000</v>
      </c>
      <c r="E5881" s="214">
        <v>116094996.91</v>
      </c>
    </row>
    <row r="5882" spans="2:5">
      <c r="B5882" s="218" t="s">
        <v>754</v>
      </c>
      <c r="C5882" s="214">
        <v>900000000</v>
      </c>
      <c r="D5882" s="214">
        <v>867670000</v>
      </c>
      <c r="E5882" s="214">
        <v>116094996.91</v>
      </c>
    </row>
    <row r="5883" spans="2:5">
      <c r="B5883" s="217" t="s">
        <v>4032</v>
      </c>
      <c r="C5883" s="214">
        <v>18000000</v>
      </c>
      <c r="D5883" s="214">
        <v>85124761.719999999</v>
      </c>
      <c r="E5883" s="214">
        <v>38766572.960000001</v>
      </c>
    </row>
    <row r="5884" spans="2:5">
      <c r="B5884" s="218" t="s">
        <v>1022</v>
      </c>
      <c r="C5884" s="214">
        <v>18000000</v>
      </c>
      <c r="D5884" s="214">
        <v>85124761.719999999</v>
      </c>
      <c r="E5884" s="214">
        <v>38766572.960000001</v>
      </c>
    </row>
    <row r="5885" spans="2:5">
      <c r="B5885" s="217" t="s">
        <v>4031</v>
      </c>
      <c r="C5885" s="214">
        <v>4628889</v>
      </c>
      <c r="D5885" s="214">
        <v>4050277.95</v>
      </c>
      <c r="E5885" s="214">
        <v>1337487.46</v>
      </c>
    </row>
    <row r="5886" spans="2:5">
      <c r="B5886" s="218" t="s">
        <v>1282</v>
      </c>
      <c r="C5886" s="214">
        <v>4628889</v>
      </c>
      <c r="D5886" s="214">
        <v>4050277.95</v>
      </c>
      <c r="E5886" s="214">
        <v>1337487.46</v>
      </c>
    </row>
    <row r="5887" spans="2:5">
      <c r="B5887" s="217" t="s">
        <v>419</v>
      </c>
      <c r="C5887" s="214">
        <v>7085308</v>
      </c>
      <c r="D5887" s="214">
        <v>0</v>
      </c>
      <c r="E5887" s="214">
        <v>0</v>
      </c>
    </row>
    <row r="5888" spans="2:5">
      <c r="B5888" s="218" t="s">
        <v>755</v>
      </c>
      <c r="C5888" s="214">
        <v>7085308</v>
      </c>
      <c r="D5888" s="214">
        <v>0</v>
      </c>
      <c r="E5888" s="214">
        <v>0</v>
      </c>
    </row>
    <row r="5889" spans="2:5">
      <c r="B5889" s="217" t="s">
        <v>1283</v>
      </c>
      <c r="C5889" s="214">
        <v>6606206</v>
      </c>
      <c r="D5889" s="214">
        <v>0.83</v>
      </c>
      <c r="E5889" s="214">
        <v>0</v>
      </c>
    </row>
    <row r="5890" spans="2:5">
      <c r="B5890" s="218" t="s">
        <v>1284</v>
      </c>
      <c r="C5890" s="214">
        <v>6606206</v>
      </c>
      <c r="D5890" s="214">
        <v>0.83</v>
      </c>
      <c r="E5890" s="214">
        <v>0</v>
      </c>
    </row>
    <row r="5891" spans="2:5">
      <c r="B5891" s="217" t="s">
        <v>1285</v>
      </c>
      <c r="C5891" s="214">
        <v>4628889</v>
      </c>
      <c r="D5891" s="214">
        <v>0</v>
      </c>
      <c r="E5891" s="214">
        <v>0</v>
      </c>
    </row>
    <row r="5892" spans="2:5">
      <c r="B5892" s="218" t="s">
        <v>1286</v>
      </c>
      <c r="C5892" s="214">
        <v>4628889</v>
      </c>
      <c r="D5892" s="214">
        <v>0</v>
      </c>
      <c r="E5892" s="214">
        <v>0</v>
      </c>
    </row>
    <row r="5893" spans="2:5">
      <c r="B5893" s="217" t="s">
        <v>1287</v>
      </c>
      <c r="C5893" s="214">
        <v>4628889</v>
      </c>
      <c r="D5893" s="214">
        <v>4050277.95</v>
      </c>
      <c r="E5893" s="214">
        <v>1329841.5900000001</v>
      </c>
    </row>
    <row r="5894" spans="2:5">
      <c r="B5894" s="218" t="s">
        <v>1288</v>
      </c>
      <c r="C5894" s="214">
        <v>4628889</v>
      </c>
      <c r="D5894" s="214">
        <v>4050277.95</v>
      </c>
      <c r="E5894" s="214">
        <v>1329841.5900000001</v>
      </c>
    </row>
    <row r="5895" spans="2:5">
      <c r="B5895" s="217" t="s">
        <v>1289</v>
      </c>
      <c r="C5895" s="214">
        <v>11116179</v>
      </c>
      <c r="D5895" s="214">
        <v>4686250.5199999996</v>
      </c>
      <c r="E5895" s="214">
        <v>4686249.1500000004</v>
      </c>
    </row>
    <row r="5896" spans="2:5">
      <c r="B5896" s="218" t="s">
        <v>1290</v>
      </c>
      <c r="C5896" s="214">
        <v>11116179</v>
      </c>
      <c r="D5896" s="214">
        <v>4686250.5199999996</v>
      </c>
      <c r="E5896" s="214">
        <v>4686249.1500000004</v>
      </c>
    </row>
    <row r="5897" spans="2:5">
      <c r="B5897" s="217" t="s">
        <v>1052</v>
      </c>
      <c r="C5897" s="214">
        <v>11969498</v>
      </c>
      <c r="D5897" s="214">
        <v>3000000</v>
      </c>
      <c r="E5897" s="214">
        <v>0</v>
      </c>
    </row>
    <row r="5898" spans="2:5">
      <c r="B5898" s="218" t="s">
        <v>1053</v>
      </c>
      <c r="C5898" s="214">
        <v>11969498</v>
      </c>
      <c r="D5898" s="214">
        <v>3000000</v>
      </c>
      <c r="E5898" s="214">
        <v>0</v>
      </c>
    </row>
    <row r="5899" spans="2:5">
      <c r="B5899" s="217" t="s">
        <v>4030</v>
      </c>
      <c r="C5899" s="214">
        <v>0</v>
      </c>
      <c r="D5899" s="214">
        <v>42877957.479999997</v>
      </c>
      <c r="E5899" s="214">
        <v>11930657.4</v>
      </c>
    </row>
    <row r="5900" spans="2:5">
      <c r="B5900" s="218" t="s">
        <v>3689</v>
      </c>
      <c r="C5900" s="214">
        <v>0</v>
      </c>
      <c r="D5900" s="214">
        <v>42877957.479999997</v>
      </c>
      <c r="E5900" s="214">
        <v>11930657.4</v>
      </c>
    </row>
    <row r="5901" spans="2:5">
      <c r="B5901" s="217" t="s">
        <v>2705</v>
      </c>
      <c r="C5901" s="214">
        <v>70119667</v>
      </c>
      <c r="D5901" s="214">
        <v>70134553.620000005</v>
      </c>
      <c r="E5901" s="214">
        <v>64706219.109999999</v>
      </c>
    </row>
    <row r="5902" spans="2:5">
      <c r="B5902" s="218" t="s">
        <v>2624</v>
      </c>
      <c r="C5902" s="214">
        <v>70119667</v>
      </c>
      <c r="D5902" s="214">
        <v>70134553.620000005</v>
      </c>
      <c r="E5902" s="214">
        <v>64706219.109999999</v>
      </c>
    </row>
    <row r="5903" spans="2:5">
      <c r="B5903" s="217" t="s">
        <v>3161</v>
      </c>
      <c r="C5903" s="214">
        <v>0</v>
      </c>
      <c r="D5903" s="214">
        <v>58514244.630000003</v>
      </c>
      <c r="E5903" s="214">
        <v>39390096.060000002</v>
      </c>
    </row>
    <row r="5904" spans="2:5">
      <c r="B5904" s="218" t="s">
        <v>3162</v>
      </c>
      <c r="C5904" s="214">
        <v>0</v>
      </c>
      <c r="D5904" s="214">
        <v>58514244.630000003</v>
      </c>
      <c r="E5904" s="214">
        <v>39390096.060000002</v>
      </c>
    </row>
    <row r="5905" spans="2:5">
      <c r="B5905" s="217" t="s">
        <v>4265</v>
      </c>
      <c r="C5905" s="214">
        <v>0</v>
      </c>
      <c r="D5905" s="214">
        <v>74800000</v>
      </c>
      <c r="E5905" s="214">
        <v>53420739.240000002</v>
      </c>
    </row>
    <row r="5906" spans="2:5">
      <c r="B5906" s="218" t="s">
        <v>4264</v>
      </c>
      <c r="C5906" s="214">
        <v>0</v>
      </c>
      <c r="D5906" s="214">
        <v>74800000</v>
      </c>
      <c r="E5906" s="214">
        <v>53420739.240000002</v>
      </c>
    </row>
    <row r="5907" spans="2:5">
      <c r="B5907" s="217" t="s">
        <v>420</v>
      </c>
      <c r="C5907" s="214">
        <v>7039971</v>
      </c>
      <c r="D5907" s="214">
        <v>4386287</v>
      </c>
      <c r="E5907" s="214">
        <v>4386281.68</v>
      </c>
    </row>
    <row r="5908" spans="2:5">
      <c r="B5908" s="218" t="s">
        <v>756</v>
      </c>
      <c r="C5908" s="214">
        <v>7039971</v>
      </c>
      <c r="D5908" s="214">
        <v>4386287</v>
      </c>
      <c r="E5908" s="214">
        <v>4386281.68</v>
      </c>
    </row>
    <row r="5909" spans="2:5">
      <c r="B5909" s="217" t="s">
        <v>3273</v>
      </c>
      <c r="C5909" s="214">
        <v>0</v>
      </c>
      <c r="D5909" s="214">
        <v>8697899.1500000004</v>
      </c>
      <c r="E5909" s="214">
        <v>3040572.18</v>
      </c>
    </row>
    <row r="5910" spans="2:5">
      <c r="B5910" s="218" t="s">
        <v>3272</v>
      </c>
      <c r="C5910" s="214">
        <v>0</v>
      </c>
      <c r="D5910" s="214">
        <v>8697899.1500000004</v>
      </c>
      <c r="E5910" s="214">
        <v>3040572.18</v>
      </c>
    </row>
    <row r="5911" spans="2:5">
      <c r="B5911" s="217" t="s">
        <v>421</v>
      </c>
      <c r="C5911" s="214">
        <v>524841948</v>
      </c>
      <c r="D5911" s="214">
        <v>698320030.20999992</v>
      </c>
      <c r="E5911" s="214">
        <v>695319952.3499999</v>
      </c>
    </row>
    <row r="5912" spans="2:5">
      <c r="B5912" s="218" t="s">
        <v>757</v>
      </c>
      <c r="C5912" s="214">
        <v>524841948</v>
      </c>
      <c r="D5912" s="214">
        <v>698320030.20999992</v>
      </c>
      <c r="E5912" s="214">
        <v>695319952.3499999</v>
      </c>
    </row>
    <row r="5913" spans="2:5">
      <c r="B5913" s="217" t="s">
        <v>3688</v>
      </c>
      <c r="C5913" s="214">
        <v>0</v>
      </c>
      <c r="D5913" s="214">
        <v>178500000</v>
      </c>
      <c r="E5913" s="214">
        <v>142541216.96000001</v>
      </c>
    </row>
    <row r="5914" spans="2:5">
      <c r="B5914" s="218" t="s">
        <v>3687</v>
      </c>
      <c r="C5914" s="214">
        <v>0</v>
      </c>
      <c r="D5914" s="214">
        <v>178500000</v>
      </c>
      <c r="E5914" s="214">
        <v>142541216.96000001</v>
      </c>
    </row>
    <row r="5915" spans="2:5">
      <c r="B5915" s="217" t="s">
        <v>2193</v>
      </c>
      <c r="C5915" s="214">
        <v>4802120</v>
      </c>
      <c r="D5915" s="214">
        <v>1214550.1299999999</v>
      </c>
      <c r="E5915" s="214">
        <v>1214530.03</v>
      </c>
    </row>
    <row r="5916" spans="2:5">
      <c r="B5916" s="218" t="s">
        <v>2194</v>
      </c>
      <c r="C5916" s="214">
        <v>4802120</v>
      </c>
      <c r="D5916" s="214">
        <v>1214550.1299999999</v>
      </c>
      <c r="E5916" s="214">
        <v>1214530.03</v>
      </c>
    </row>
    <row r="5917" spans="2:5">
      <c r="B5917" s="217" t="s">
        <v>2195</v>
      </c>
      <c r="C5917" s="214">
        <v>11289410</v>
      </c>
      <c r="D5917" s="214">
        <v>2685181.61</v>
      </c>
      <c r="E5917" s="214">
        <v>2685181.52</v>
      </c>
    </row>
    <row r="5918" spans="2:5">
      <c r="B5918" s="218" t="s">
        <v>2196</v>
      </c>
      <c r="C5918" s="214">
        <v>11289410</v>
      </c>
      <c r="D5918" s="214">
        <v>2685181.61</v>
      </c>
      <c r="E5918" s="214">
        <v>2685181.52</v>
      </c>
    </row>
    <row r="5919" spans="2:5">
      <c r="B5919" s="217" t="s">
        <v>2197</v>
      </c>
      <c r="C5919" s="214">
        <v>6779437</v>
      </c>
      <c r="D5919" s="214">
        <v>1711705.85</v>
      </c>
      <c r="E5919" s="214">
        <v>1711655.57</v>
      </c>
    </row>
    <row r="5920" spans="2:5">
      <c r="B5920" s="218" t="s">
        <v>2198</v>
      </c>
      <c r="C5920" s="214">
        <v>6779437</v>
      </c>
      <c r="D5920" s="214">
        <v>1711705.85</v>
      </c>
      <c r="E5920" s="214">
        <v>1711655.57</v>
      </c>
    </row>
    <row r="5921" spans="2:5">
      <c r="B5921" s="217" t="s">
        <v>2199</v>
      </c>
      <c r="C5921" s="214">
        <v>6779437</v>
      </c>
      <c r="D5921" s="214">
        <v>1711705.85</v>
      </c>
      <c r="E5921" s="214">
        <v>1711655.57</v>
      </c>
    </row>
    <row r="5922" spans="2:5">
      <c r="B5922" s="218" t="s">
        <v>2200</v>
      </c>
      <c r="C5922" s="214">
        <v>6779437</v>
      </c>
      <c r="D5922" s="214">
        <v>1711705.85</v>
      </c>
      <c r="E5922" s="214">
        <v>1711655.57</v>
      </c>
    </row>
    <row r="5923" spans="2:5">
      <c r="B5923" s="217" t="s">
        <v>2706</v>
      </c>
      <c r="C5923" s="214">
        <v>4802120</v>
      </c>
      <c r="D5923" s="214">
        <v>1214550.1100000001</v>
      </c>
      <c r="E5923" s="214">
        <v>1214530.02</v>
      </c>
    </row>
    <row r="5924" spans="2:5">
      <c r="B5924" s="218" t="s">
        <v>2201</v>
      </c>
      <c r="C5924" s="214">
        <v>4802120</v>
      </c>
      <c r="D5924" s="214">
        <v>1214550.1100000001</v>
      </c>
      <c r="E5924" s="214">
        <v>1214530.02</v>
      </c>
    </row>
    <row r="5925" spans="2:5">
      <c r="B5925" s="217" t="s">
        <v>4029</v>
      </c>
      <c r="C5925" s="214">
        <v>0</v>
      </c>
      <c r="D5925" s="214">
        <v>4648783</v>
      </c>
      <c r="E5925" s="214">
        <v>4041338.28</v>
      </c>
    </row>
    <row r="5926" spans="2:5">
      <c r="B5926" s="218" t="s">
        <v>3163</v>
      </c>
      <c r="C5926" s="214">
        <v>0</v>
      </c>
      <c r="D5926" s="214">
        <v>4648783</v>
      </c>
      <c r="E5926" s="214">
        <v>4041338.28</v>
      </c>
    </row>
    <row r="5927" spans="2:5">
      <c r="B5927" s="217" t="s">
        <v>2202</v>
      </c>
      <c r="C5927" s="214">
        <v>4802120</v>
      </c>
      <c r="D5927" s="214">
        <v>6072650.1100000003</v>
      </c>
      <c r="E5927" s="214">
        <v>1214530.02</v>
      </c>
    </row>
    <row r="5928" spans="2:5">
      <c r="B5928" s="218" t="s">
        <v>2203</v>
      </c>
      <c r="C5928" s="214">
        <v>4802120</v>
      </c>
      <c r="D5928" s="214">
        <v>6072650.1100000003</v>
      </c>
      <c r="E5928" s="214">
        <v>1214530.02</v>
      </c>
    </row>
    <row r="5929" spans="2:5">
      <c r="B5929" s="217" t="s">
        <v>2204</v>
      </c>
      <c r="C5929" s="214">
        <v>6779437</v>
      </c>
      <c r="D5929" s="214">
        <v>1564204</v>
      </c>
      <c r="E5929" s="214">
        <v>1564202.39</v>
      </c>
    </row>
    <row r="5930" spans="2:5">
      <c r="B5930" s="218" t="s">
        <v>2205</v>
      </c>
      <c r="C5930" s="214">
        <v>6779437</v>
      </c>
      <c r="D5930" s="214">
        <v>1564204</v>
      </c>
      <c r="E5930" s="214">
        <v>1564202.39</v>
      </c>
    </row>
    <row r="5931" spans="2:5">
      <c r="B5931" s="217" t="s">
        <v>2206</v>
      </c>
      <c r="C5931" s="214">
        <v>11289410</v>
      </c>
      <c r="D5931" s="214">
        <v>2457298</v>
      </c>
      <c r="E5931" s="214">
        <v>2457296.0099999998</v>
      </c>
    </row>
    <row r="5932" spans="2:5">
      <c r="B5932" s="218" t="s">
        <v>2207</v>
      </c>
      <c r="C5932" s="214">
        <v>11289410</v>
      </c>
      <c r="D5932" s="214">
        <v>2457298</v>
      </c>
      <c r="E5932" s="214">
        <v>2457296.0099999998</v>
      </c>
    </row>
    <row r="5933" spans="2:5">
      <c r="B5933" s="217" t="s">
        <v>2208</v>
      </c>
      <c r="C5933" s="214">
        <v>6779437</v>
      </c>
      <c r="D5933" s="214">
        <v>1564204</v>
      </c>
      <c r="E5933" s="214">
        <v>1564202.38</v>
      </c>
    </row>
    <row r="5934" spans="2:5">
      <c r="B5934" s="218" t="s">
        <v>2209</v>
      </c>
      <c r="C5934" s="214">
        <v>6779437</v>
      </c>
      <c r="D5934" s="214">
        <v>1564204</v>
      </c>
      <c r="E5934" s="214">
        <v>1564202.38</v>
      </c>
    </row>
    <row r="5935" spans="2:5">
      <c r="B5935" s="217" t="s">
        <v>2210</v>
      </c>
      <c r="C5935" s="214">
        <v>4802120</v>
      </c>
      <c r="D5935" s="214">
        <v>1083060</v>
      </c>
      <c r="E5935" s="214">
        <v>1083058.83</v>
      </c>
    </row>
    <row r="5936" spans="2:5">
      <c r="B5936" s="218" t="s">
        <v>2211</v>
      </c>
      <c r="C5936" s="214">
        <v>4802120</v>
      </c>
      <c r="D5936" s="214">
        <v>1083060</v>
      </c>
      <c r="E5936" s="214">
        <v>1083058.83</v>
      </c>
    </row>
    <row r="5937" spans="2:5">
      <c r="B5937" s="217" t="s">
        <v>2212</v>
      </c>
      <c r="C5937" s="214">
        <v>4802120</v>
      </c>
      <c r="D5937" s="214">
        <v>1083060</v>
      </c>
      <c r="E5937" s="214">
        <v>1083058.83</v>
      </c>
    </row>
    <row r="5938" spans="2:5">
      <c r="B5938" s="218" t="s">
        <v>2213</v>
      </c>
      <c r="C5938" s="214">
        <v>4802120</v>
      </c>
      <c r="D5938" s="214">
        <v>1083060</v>
      </c>
      <c r="E5938" s="214">
        <v>1083058.83</v>
      </c>
    </row>
    <row r="5939" spans="2:5">
      <c r="B5939" s="217" t="s">
        <v>2214</v>
      </c>
      <c r="C5939" s="214">
        <v>6779437</v>
      </c>
      <c r="D5939" s="214">
        <v>1525372</v>
      </c>
      <c r="E5939" s="214">
        <v>1525370.51</v>
      </c>
    </row>
    <row r="5940" spans="2:5">
      <c r="B5940" s="218" t="s">
        <v>2215</v>
      </c>
      <c r="C5940" s="214">
        <v>6779437</v>
      </c>
      <c r="D5940" s="214">
        <v>1525372</v>
      </c>
      <c r="E5940" s="214">
        <v>1525370.51</v>
      </c>
    </row>
    <row r="5941" spans="2:5">
      <c r="B5941" s="217" t="s">
        <v>2216</v>
      </c>
      <c r="C5941" s="214">
        <v>6779437</v>
      </c>
      <c r="D5941" s="214">
        <v>6779437</v>
      </c>
      <c r="E5941" s="214">
        <v>1525370.52</v>
      </c>
    </row>
    <row r="5942" spans="2:5">
      <c r="B5942" s="218" t="s">
        <v>2217</v>
      </c>
      <c r="C5942" s="214">
        <v>6779437</v>
      </c>
      <c r="D5942" s="214">
        <v>6779437</v>
      </c>
      <c r="E5942" s="214">
        <v>1525370.52</v>
      </c>
    </row>
    <row r="5943" spans="2:5">
      <c r="B5943" s="217" t="s">
        <v>2218</v>
      </c>
      <c r="C5943" s="214">
        <v>4802120</v>
      </c>
      <c r="D5943" s="214">
        <v>4802120</v>
      </c>
      <c r="E5943" s="214">
        <v>1080476.8500000001</v>
      </c>
    </row>
    <row r="5944" spans="2:5">
      <c r="B5944" s="218" t="s">
        <v>2219</v>
      </c>
      <c r="C5944" s="214">
        <v>4802120</v>
      </c>
      <c r="D5944" s="214">
        <v>4802120</v>
      </c>
      <c r="E5944" s="214">
        <v>1080476.8500000001</v>
      </c>
    </row>
    <row r="5945" spans="2:5">
      <c r="B5945" s="217" t="s">
        <v>4028</v>
      </c>
      <c r="C5945" s="214">
        <v>11289410</v>
      </c>
      <c r="D5945" s="214">
        <v>35161861.469999999</v>
      </c>
      <c r="E5945" s="214">
        <v>2540116.08</v>
      </c>
    </row>
    <row r="5946" spans="2:5">
      <c r="B5946" s="218" t="s">
        <v>3686</v>
      </c>
      <c r="C5946" s="214">
        <v>0</v>
      </c>
      <c r="D5946" s="214">
        <v>23872451.469999999</v>
      </c>
      <c r="E5946" s="214">
        <v>0</v>
      </c>
    </row>
    <row r="5947" spans="2:5">
      <c r="B5947" s="218" t="s">
        <v>2220</v>
      </c>
      <c r="C5947" s="214">
        <v>11289410</v>
      </c>
      <c r="D5947" s="214">
        <v>11289410</v>
      </c>
      <c r="E5947" s="214">
        <v>2540116.08</v>
      </c>
    </row>
    <row r="5948" spans="2:5">
      <c r="B5948" s="217" t="s">
        <v>2221</v>
      </c>
      <c r="C5948" s="214">
        <v>6779437</v>
      </c>
      <c r="D5948" s="214">
        <v>6779437</v>
      </c>
      <c r="E5948" s="214">
        <v>1525370.52</v>
      </c>
    </row>
    <row r="5949" spans="2:5">
      <c r="B5949" s="218" t="s">
        <v>2222</v>
      </c>
      <c r="C5949" s="214">
        <v>6779437</v>
      </c>
      <c r="D5949" s="214">
        <v>6779437</v>
      </c>
      <c r="E5949" s="214">
        <v>1525370.52</v>
      </c>
    </row>
    <row r="5950" spans="2:5">
      <c r="B5950" s="217" t="s">
        <v>4027</v>
      </c>
      <c r="C5950" s="214">
        <v>6779437</v>
      </c>
      <c r="D5950" s="214">
        <v>7821517.54</v>
      </c>
      <c r="E5950" s="214">
        <v>4001716.1</v>
      </c>
    </row>
    <row r="5951" spans="2:5">
      <c r="B5951" s="218" t="s">
        <v>2223</v>
      </c>
      <c r="C5951" s="214">
        <v>6779437</v>
      </c>
      <c r="D5951" s="214">
        <v>7821517.54</v>
      </c>
      <c r="E5951" s="214">
        <v>4001716.1</v>
      </c>
    </row>
    <row r="5952" spans="2:5">
      <c r="B5952" s="217" t="s">
        <v>422</v>
      </c>
      <c r="C5952" s="214">
        <v>9569688</v>
      </c>
      <c r="D5952" s="214">
        <v>24459953.170000002</v>
      </c>
      <c r="E5952" s="214">
        <v>19986165.640000001</v>
      </c>
    </row>
    <row r="5953" spans="2:5">
      <c r="B5953" s="218" t="s">
        <v>758</v>
      </c>
      <c r="C5953" s="214">
        <v>9569688</v>
      </c>
      <c r="D5953" s="214">
        <v>24459953.170000002</v>
      </c>
      <c r="E5953" s="214">
        <v>19986165.640000001</v>
      </c>
    </row>
    <row r="5954" spans="2:5">
      <c r="B5954" s="217" t="s">
        <v>2224</v>
      </c>
      <c r="C5954" s="214">
        <v>6779437</v>
      </c>
      <c r="D5954" s="214">
        <v>7821517.54</v>
      </c>
      <c r="E5954" s="214">
        <v>4001716.09</v>
      </c>
    </row>
    <row r="5955" spans="2:5">
      <c r="B5955" s="218" t="s">
        <v>2225</v>
      </c>
      <c r="C5955" s="214">
        <v>6779437</v>
      </c>
      <c r="D5955" s="214">
        <v>7821517.54</v>
      </c>
      <c r="E5955" s="214">
        <v>4001716.09</v>
      </c>
    </row>
    <row r="5956" spans="2:5">
      <c r="B5956" s="217" t="s">
        <v>2226</v>
      </c>
      <c r="C5956" s="214">
        <v>6779437</v>
      </c>
      <c r="D5956" s="214">
        <v>7821517.54</v>
      </c>
      <c r="E5956" s="214">
        <v>4001716.09</v>
      </c>
    </row>
    <row r="5957" spans="2:5">
      <c r="B5957" s="218" t="s">
        <v>2227</v>
      </c>
      <c r="C5957" s="214">
        <v>6779437</v>
      </c>
      <c r="D5957" s="214">
        <v>7821517.54</v>
      </c>
      <c r="E5957" s="214">
        <v>4001716.09</v>
      </c>
    </row>
    <row r="5958" spans="2:5">
      <c r="B5958" s="217" t="s">
        <v>2947</v>
      </c>
      <c r="C5958" s="214">
        <v>0</v>
      </c>
      <c r="D5958" s="214">
        <v>300000000</v>
      </c>
      <c r="E5958" s="214">
        <v>300000000</v>
      </c>
    </row>
    <row r="5959" spans="2:5">
      <c r="B5959" s="218" t="s">
        <v>4213</v>
      </c>
      <c r="C5959" s="214">
        <v>0</v>
      </c>
      <c r="D5959" s="214">
        <v>300000000</v>
      </c>
      <c r="E5959" s="214">
        <v>300000000</v>
      </c>
    </row>
    <row r="5960" spans="2:5">
      <c r="B5960" s="217" t="s">
        <v>3502</v>
      </c>
      <c r="C5960" s="214">
        <v>0</v>
      </c>
      <c r="D5960" s="214">
        <v>1341779.49</v>
      </c>
      <c r="E5960" s="214">
        <v>0</v>
      </c>
    </row>
    <row r="5961" spans="2:5">
      <c r="B5961" s="218" t="s">
        <v>3501</v>
      </c>
      <c r="C5961" s="214">
        <v>0</v>
      </c>
      <c r="D5961" s="214">
        <v>1341779.49</v>
      </c>
      <c r="E5961" s="214">
        <v>0</v>
      </c>
    </row>
    <row r="5962" spans="2:5">
      <c r="B5962" s="217" t="s">
        <v>3500</v>
      </c>
      <c r="C5962" s="214">
        <v>0</v>
      </c>
      <c r="D5962" s="214">
        <v>1341779.49</v>
      </c>
      <c r="E5962" s="214">
        <v>0</v>
      </c>
    </row>
    <row r="5963" spans="2:5">
      <c r="B5963" s="218" t="s">
        <v>3499</v>
      </c>
      <c r="C5963" s="214">
        <v>0</v>
      </c>
      <c r="D5963" s="214">
        <v>1341779.49</v>
      </c>
      <c r="E5963" s="214">
        <v>0</v>
      </c>
    </row>
    <row r="5964" spans="2:5">
      <c r="B5964" s="217" t="s">
        <v>3498</v>
      </c>
      <c r="C5964" s="214">
        <v>0</v>
      </c>
      <c r="D5964" s="214">
        <v>1341779.49</v>
      </c>
      <c r="E5964" s="214">
        <v>0</v>
      </c>
    </row>
    <row r="5965" spans="2:5">
      <c r="B5965" s="218" t="s">
        <v>3497</v>
      </c>
      <c r="C5965" s="214">
        <v>0</v>
      </c>
      <c r="D5965" s="214">
        <v>1341779.49</v>
      </c>
      <c r="E5965" s="214">
        <v>0</v>
      </c>
    </row>
    <row r="5966" spans="2:5">
      <c r="B5966" s="217" t="s">
        <v>3496</v>
      </c>
      <c r="C5966" s="214">
        <v>0</v>
      </c>
      <c r="D5966" s="214">
        <v>1341779.49</v>
      </c>
      <c r="E5966" s="214">
        <v>0</v>
      </c>
    </row>
    <row r="5967" spans="2:5">
      <c r="B5967" s="218" t="s">
        <v>3495</v>
      </c>
      <c r="C5967" s="214">
        <v>0</v>
      </c>
      <c r="D5967" s="214">
        <v>1341779.49</v>
      </c>
      <c r="E5967" s="214">
        <v>0</v>
      </c>
    </row>
    <row r="5968" spans="2:5">
      <c r="B5968" s="217" t="s">
        <v>3494</v>
      </c>
      <c r="C5968" s="214">
        <v>0</v>
      </c>
      <c r="D5968" s="214">
        <v>1889215.45</v>
      </c>
      <c r="E5968" s="214">
        <v>0</v>
      </c>
    </row>
    <row r="5969" spans="2:5">
      <c r="B5969" s="218" t="s">
        <v>3493</v>
      </c>
      <c r="C5969" s="214">
        <v>0</v>
      </c>
      <c r="D5969" s="214">
        <v>1889215.45</v>
      </c>
      <c r="E5969" s="214">
        <v>0</v>
      </c>
    </row>
    <row r="5970" spans="2:5">
      <c r="B5970" s="217" t="s">
        <v>4026</v>
      </c>
      <c r="C5970" s="214">
        <v>0</v>
      </c>
      <c r="D5970" s="214">
        <v>3136698.93</v>
      </c>
      <c r="E5970" s="214">
        <v>0</v>
      </c>
    </row>
    <row r="5971" spans="2:5">
      <c r="B5971" s="218" t="s">
        <v>3492</v>
      </c>
      <c r="C5971" s="214">
        <v>0</v>
      </c>
      <c r="D5971" s="214">
        <v>3136698.93</v>
      </c>
      <c r="E5971" s="214">
        <v>0</v>
      </c>
    </row>
    <row r="5972" spans="2:5">
      <c r="B5972" s="217" t="s">
        <v>1080</v>
      </c>
      <c r="C5972" s="214">
        <v>26873283</v>
      </c>
      <c r="D5972" s="214">
        <v>8061985</v>
      </c>
      <c r="E5972" s="214">
        <v>8054436.7999999998</v>
      </c>
    </row>
    <row r="5973" spans="2:5">
      <c r="B5973" s="218" t="s">
        <v>1081</v>
      </c>
      <c r="C5973" s="214">
        <v>26873283</v>
      </c>
      <c r="D5973" s="214">
        <v>8061985</v>
      </c>
      <c r="E5973" s="214">
        <v>8054436.7999999998</v>
      </c>
    </row>
    <row r="5974" spans="2:5">
      <c r="B5974" s="217" t="s">
        <v>4025</v>
      </c>
      <c r="C5974" s="214">
        <v>0</v>
      </c>
      <c r="D5974" s="214">
        <v>1889215.45</v>
      </c>
      <c r="E5974" s="214">
        <v>0</v>
      </c>
    </row>
    <row r="5975" spans="2:5">
      <c r="B5975" s="218" t="s">
        <v>3491</v>
      </c>
      <c r="C5975" s="214">
        <v>0</v>
      </c>
      <c r="D5975" s="214">
        <v>1889215.45</v>
      </c>
      <c r="E5975" s="214">
        <v>0</v>
      </c>
    </row>
    <row r="5976" spans="2:5">
      <c r="B5976" s="217" t="s">
        <v>2625</v>
      </c>
      <c r="C5976" s="214">
        <v>121315508</v>
      </c>
      <c r="D5976" s="214">
        <v>81310852.090000004</v>
      </c>
      <c r="E5976" s="214">
        <v>80863516.310000002</v>
      </c>
    </row>
    <row r="5977" spans="2:5">
      <c r="B5977" s="218" t="s">
        <v>2626</v>
      </c>
      <c r="C5977" s="214">
        <v>121315508</v>
      </c>
      <c r="D5977" s="214">
        <v>81310852.090000004</v>
      </c>
      <c r="E5977" s="214">
        <v>80863516.310000002</v>
      </c>
    </row>
    <row r="5978" spans="2:5">
      <c r="B5978" s="217" t="s">
        <v>3490</v>
      </c>
      <c r="C5978" s="214">
        <v>0</v>
      </c>
      <c r="D5978" s="214">
        <v>1341779.49</v>
      </c>
      <c r="E5978" s="214">
        <v>0</v>
      </c>
    </row>
    <row r="5979" spans="2:5">
      <c r="B5979" s="218" t="s">
        <v>3489</v>
      </c>
      <c r="C5979" s="214">
        <v>0</v>
      </c>
      <c r="D5979" s="214">
        <v>1341779.49</v>
      </c>
      <c r="E5979" s="214">
        <v>0</v>
      </c>
    </row>
    <row r="5980" spans="2:5">
      <c r="B5980" s="217" t="s">
        <v>3488</v>
      </c>
      <c r="C5980" s="214">
        <v>0</v>
      </c>
      <c r="D5980" s="214">
        <v>1889215.45</v>
      </c>
      <c r="E5980" s="214">
        <v>0</v>
      </c>
    </row>
    <row r="5981" spans="2:5">
      <c r="B5981" s="218" t="s">
        <v>3487</v>
      </c>
      <c r="C5981" s="214">
        <v>0</v>
      </c>
      <c r="D5981" s="214">
        <v>1889215.45</v>
      </c>
      <c r="E5981" s="214">
        <v>0</v>
      </c>
    </row>
    <row r="5982" spans="2:5">
      <c r="B5982" s="217" t="s">
        <v>3486</v>
      </c>
      <c r="C5982" s="214">
        <v>0</v>
      </c>
      <c r="D5982" s="214">
        <v>1341779.49</v>
      </c>
      <c r="E5982" s="214">
        <v>0</v>
      </c>
    </row>
    <row r="5983" spans="2:5">
      <c r="B5983" s="218" t="s">
        <v>3485</v>
      </c>
      <c r="C5983" s="214">
        <v>0</v>
      </c>
      <c r="D5983" s="214">
        <v>1341779.49</v>
      </c>
      <c r="E5983" s="214">
        <v>0</v>
      </c>
    </row>
    <row r="5984" spans="2:5">
      <c r="B5984" s="217" t="s">
        <v>3484</v>
      </c>
      <c r="C5984" s="214">
        <v>0</v>
      </c>
      <c r="D5984" s="214">
        <v>1341779.49</v>
      </c>
      <c r="E5984" s="214">
        <v>0</v>
      </c>
    </row>
    <row r="5985" spans="2:5">
      <c r="B5985" s="218" t="s">
        <v>3483</v>
      </c>
      <c r="C5985" s="214">
        <v>0</v>
      </c>
      <c r="D5985" s="214">
        <v>1341779.49</v>
      </c>
      <c r="E5985" s="214">
        <v>0</v>
      </c>
    </row>
    <row r="5986" spans="2:5">
      <c r="B5986" s="217" t="s">
        <v>3482</v>
      </c>
      <c r="C5986" s="214">
        <v>0</v>
      </c>
      <c r="D5986" s="214">
        <v>1341779.49</v>
      </c>
      <c r="E5986" s="214">
        <v>0</v>
      </c>
    </row>
    <row r="5987" spans="2:5">
      <c r="B5987" s="218" t="s">
        <v>3481</v>
      </c>
      <c r="C5987" s="214">
        <v>0</v>
      </c>
      <c r="D5987" s="214">
        <v>1341779.49</v>
      </c>
      <c r="E5987" s="214">
        <v>0</v>
      </c>
    </row>
    <row r="5988" spans="2:5">
      <c r="B5988" s="217" t="s">
        <v>4024</v>
      </c>
      <c r="C5988" s="214">
        <v>0</v>
      </c>
      <c r="D5988" s="214">
        <v>1341779.49</v>
      </c>
      <c r="E5988" s="214">
        <v>0</v>
      </c>
    </row>
    <row r="5989" spans="2:5">
      <c r="B5989" s="218" t="s">
        <v>3480</v>
      </c>
      <c r="C5989" s="214">
        <v>0</v>
      </c>
      <c r="D5989" s="214">
        <v>1341779.49</v>
      </c>
      <c r="E5989" s="214">
        <v>0</v>
      </c>
    </row>
    <row r="5990" spans="2:5">
      <c r="B5990" s="217" t="s">
        <v>2761</v>
      </c>
      <c r="C5990" s="214">
        <v>19287044</v>
      </c>
      <c r="D5990" s="214">
        <v>6936909</v>
      </c>
      <c r="E5990" s="214">
        <v>3279957</v>
      </c>
    </row>
    <row r="5991" spans="2:5">
      <c r="B5991" s="218" t="s">
        <v>2762</v>
      </c>
      <c r="C5991" s="214">
        <v>19287044</v>
      </c>
      <c r="D5991" s="214">
        <v>6936909</v>
      </c>
      <c r="E5991" s="214">
        <v>3279957</v>
      </c>
    </row>
    <row r="5992" spans="2:5">
      <c r="B5992" s="217" t="s">
        <v>4023</v>
      </c>
      <c r="C5992" s="214">
        <v>0</v>
      </c>
      <c r="D5992" s="214">
        <v>1341779.49</v>
      </c>
      <c r="E5992" s="214">
        <v>0</v>
      </c>
    </row>
    <row r="5993" spans="2:5">
      <c r="B5993" s="218" t="s">
        <v>3479</v>
      </c>
      <c r="C5993" s="214">
        <v>0</v>
      </c>
      <c r="D5993" s="214">
        <v>1341779.49</v>
      </c>
      <c r="E5993" s="214">
        <v>0</v>
      </c>
    </row>
    <row r="5994" spans="2:5">
      <c r="B5994" s="217" t="s">
        <v>3114</v>
      </c>
      <c r="C5994" s="214">
        <v>0</v>
      </c>
      <c r="D5994" s="214">
        <v>231236956.62</v>
      </c>
      <c r="E5994" s="214">
        <v>231236955.62</v>
      </c>
    </row>
    <row r="5995" spans="2:5">
      <c r="B5995" s="218" t="s">
        <v>3115</v>
      </c>
      <c r="C5995" s="214">
        <v>0</v>
      </c>
      <c r="D5995" s="214">
        <v>231236956.62</v>
      </c>
      <c r="E5995" s="214">
        <v>231236955.62</v>
      </c>
    </row>
    <row r="5996" spans="2:5">
      <c r="B5996" s="217" t="s">
        <v>3478</v>
      </c>
      <c r="C5996" s="214">
        <v>0</v>
      </c>
      <c r="D5996" s="214">
        <v>1341779.49</v>
      </c>
      <c r="E5996" s="214">
        <v>0</v>
      </c>
    </row>
    <row r="5997" spans="2:5">
      <c r="B5997" s="218" t="s">
        <v>3477</v>
      </c>
      <c r="C5997" s="214">
        <v>0</v>
      </c>
      <c r="D5997" s="214">
        <v>1341779.49</v>
      </c>
      <c r="E5997" s="214">
        <v>0</v>
      </c>
    </row>
    <row r="5998" spans="2:5">
      <c r="B5998" s="217" t="s">
        <v>3476</v>
      </c>
      <c r="C5998" s="214">
        <v>0</v>
      </c>
      <c r="D5998" s="214">
        <v>1341779.49</v>
      </c>
      <c r="E5998" s="214">
        <v>0</v>
      </c>
    </row>
    <row r="5999" spans="2:5">
      <c r="B5999" s="218" t="s">
        <v>3475</v>
      </c>
      <c r="C5999" s="214">
        <v>0</v>
      </c>
      <c r="D5999" s="214">
        <v>1341779.49</v>
      </c>
      <c r="E5999" s="214">
        <v>0</v>
      </c>
    </row>
    <row r="6000" spans="2:5">
      <c r="B6000" s="217" t="s">
        <v>3474</v>
      </c>
      <c r="C6000" s="214">
        <v>0</v>
      </c>
      <c r="D6000" s="214">
        <v>3136698.93</v>
      </c>
      <c r="E6000" s="214">
        <v>0</v>
      </c>
    </row>
    <row r="6001" spans="2:5">
      <c r="B6001" s="218" t="s">
        <v>3473</v>
      </c>
      <c r="C6001" s="214">
        <v>0</v>
      </c>
      <c r="D6001" s="214">
        <v>3136698.93</v>
      </c>
      <c r="E6001" s="214">
        <v>0</v>
      </c>
    </row>
    <row r="6002" spans="2:5">
      <c r="B6002" s="217" t="s">
        <v>3472</v>
      </c>
      <c r="C6002" s="214">
        <v>0</v>
      </c>
      <c r="D6002" s="214">
        <v>1889215.45</v>
      </c>
      <c r="E6002" s="214">
        <v>0</v>
      </c>
    </row>
    <row r="6003" spans="2:5">
      <c r="B6003" s="218" t="s">
        <v>3471</v>
      </c>
      <c r="C6003" s="214">
        <v>0</v>
      </c>
      <c r="D6003" s="214">
        <v>1889215.45</v>
      </c>
      <c r="E6003" s="214">
        <v>0</v>
      </c>
    </row>
    <row r="6004" spans="2:5">
      <c r="B6004" s="217" t="s">
        <v>2763</v>
      </c>
      <c r="C6004" s="214">
        <v>9643523</v>
      </c>
      <c r="D6004" s="214">
        <v>2268290</v>
      </c>
      <c r="E6004" s="214">
        <v>0</v>
      </c>
    </row>
    <row r="6005" spans="2:5">
      <c r="B6005" s="218" t="s">
        <v>2764</v>
      </c>
      <c r="C6005" s="214">
        <v>9643523</v>
      </c>
      <c r="D6005" s="214">
        <v>2268290</v>
      </c>
      <c r="E6005" s="214">
        <v>0</v>
      </c>
    </row>
    <row r="6006" spans="2:5">
      <c r="B6006" s="217" t="s">
        <v>2627</v>
      </c>
      <c r="C6006" s="214">
        <v>18159701</v>
      </c>
      <c r="D6006" s="214">
        <v>0</v>
      </c>
      <c r="E6006" s="214">
        <v>0</v>
      </c>
    </row>
    <row r="6007" spans="2:5">
      <c r="B6007" s="218" t="s">
        <v>2628</v>
      </c>
      <c r="C6007" s="214">
        <v>18159701</v>
      </c>
      <c r="D6007" s="214">
        <v>0</v>
      </c>
      <c r="E6007" s="214">
        <v>0</v>
      </c>
    </row>
    <row r="6008" spans="2:5">
      <c r="B6008" s="215" t="s">
        <v>283</v>
      </c>
      <c r="C6008" s="216">
        <v>14045132</v>
      </c>
      <c r="D6008" s="216">
        <v>8414692.5</v>
      </c>
      <c r="E6008" s="216">
        <v>8414692.2799999993</v>
      </c>
    </row>
    <row r="6009" spans="2:5">
      <c r="B6009" s="217" t="s">
        <v>4022</v>
      </c>
      <c r="C6009" s="214">
        <v>14045132</v>
      </c>
      <c r="D6009" s="214">
        <v>8414692.5</v>
      </c>
      <c r="E6009" s="214">
        <v>8414692.2799999993</v>
      </c>
    </row>
    <row r="6010" spans="2:5">
      <c r="B6010" s="218" t="s">
        <v>1291</v>
      </c>
      <c r="C6010" s="214">
        <v>14045132</v>
      </c>
      <c r="D6010" s="214">
        <v>8414692.5</v>
      </c>
      <c r="E6010" s="214">
        <v>8414692.2799999993</v>
      </c>
    </row>
    <row r="6011" spans="2:5">
      <c r="B6011" s="215" t="s">
        <v>298</v>
      </c>
      <c r="C6011" s="216">
        <v>204203847</v>
      </c>
      <c r="D6011" s="216">
        <v>162247386.22</v>
      </c>
      <c r="E6011" s="216">
        <v>0</v>
      </c>
    </row>
    <row r="6012" spans="2:5">
      <c r="B6012" s="217" t="s">
        <v>3688</v>
      </c>
      <c r="C6012" s="214">
        <v>0</v>
      </c>
      <c r="D6012" s="214">
        <v>62247386.219999999</v>
      </c>
      <c r="E6012" s="214">
        <v>0</v>
      </c>
    </row>
    <row r="6013" spans="2:5">
      <c r="B6013" s="218" t="s">
        <v>3687</v>
      </c>
      <c r="C6013" s="214">
        <v>0</v>
      </c>
      <c r="D6013" s="214">
        <v>62247386.219999999</v>
      </c>
      <c r="E6013" s="214">
        <v>0</v>
      </c>
    </row>
    <row r="6014" spans="2:5">
      <c r="B6014" s="217" t="s">
        <v>2947</v>
      </c>
      <c r="C6014" s="214">
        <v>204203847</v>
      </c>
      <c r="D6014" s="214">
        <v>100000000</v>
      </c>
      <c r="E6014" s="214">
        <v>0</v>
      </c>
    </row>
    <row r="6015" spans="2:5">
      <c r="B6015" s="218" t="s">
        <v>4213</v>
      </c>
      <c r="C6015" s="214">
        <v>204203847</v>
      </c>
      <c r="D6015" s="214">
        <v>100000000</v>
      </c>
      <c r="E6015" s="214">
        <v>0</v>
      </c>
    </row>
    <row r="6016" spans="2:5">
      <c r="B6016" s="215" t="s">
        <v>284</v>
      </c>
      <c r="C6016" s="216">
        <v>1446000000</v>
      </c>
      <c r="D6016" s="216">
        <v>1768081514.9000001</v>
      </c>
      <c r="E6016" s="216">
        <v>1036174029.25</v>
      </c>
    </row>
    <row r="6017" spans="2:5">
      <c r="B6017" s="217" t="s">
        <v>4021</v>
      </c>
      <c r="C6017" s="214">
        <v>1446000000</v>
      </c>
      <c r="D6017" s="214">
        <v>1768081514.9000001</v>
      </c>
      <c r="E6017" s="214">
        <v>1036174029.25</v>
      </c>
    </row>
    <row r="6018" spans="2:5">
      <c r="B6018" s="218" t="s">
        <v>753</v>
      </c>
      <c r="C6018" s="214">
        <v>1446000000</v>
      </c>
      <c r="D6018" s="214">
        <v>1768081514.9000001</v>
      </c>
      <c r="E6018" s="214">
        <v>1036174029.25</v>
      </c>
    </row>
    <row r="6019" spans="2:5">
      <c r="B6019" s="213" t="s">
        <v>423</v>
      </c>
      <c r="C6019" s="214">
        <v>211299189</v>
      </c>
      <c r="D6019" s="214">
        <v>1471362211.8699999</v>
      </c>
      <c r="E6019" s="214">
        <v>1102988014.6399999</v>
      </c>
    </row>
    <row r="6020" spans="2:5">
      <c r="B6020" s="215" t="s">
        <v>281</v>
      </c>
      <c r="C6020" s="216">
        <v>208491159</v>
      </c>
      <c r="D6020" s="216">
        <v>1240891382.8799999</v>
      </c>
      <c r="E6020" s="216">
        <v>1102988014.6399999</v>
      </c>
    </row>
    <row r="6021" spans="2:5">
      <c r="B6021" s="217" t="s">
        <v>3685</v>
      </c>
      <c r="C6021" s="214">
        <v>0</v>
      </c>
      <c r="D6021" s="214">
        <v>64126000</v>
      </c>
      <c r="E6021" s="214">
        <v>184000</v>
      </c>
    </row>
    <row r="6022" spans="2:5">
      <c r="B6022" s="218" t="s">
        <v>3684</v>
      </c>
      <c r="C6022" s="214">
        <v>0</v>
      </c>
      <c r="D6022" s="214">
        <v>64126000</v>
      </c>
      <c r="E6022" s="214">
        <v>184000</v>
      </c>
    </row>
    <row r="6023" spans="2:5">
      <c r="B6023" s="217" t="s">
        <v>424</v>
      </c>
      <c r="C6023" s="214">
        <v>2855017</v>
      </c>
      <c r="D6023" s="214">
        <v>0</v>
      </c>
      <c r="E6023" s="214">
        <v>0</v>
      </c>
    </row>
    <row r="6024" spans="2:5">
      <c r="B6024" s="218" t="s">
        <v>759</v>
      </c>
      <c r="C6024" s="214">
        <v>2855017</v>
      </c>
      <c r="D6024" s="214">
        <v>0</v>
      </c>
      <c r="E6024" s="214">
        <v>0</v>
      </c>
    </row>
    <row r="6025" spans="2:5">
      <c r="B6025" s="217" t="s">
        <v>3116</v>
      </c>
      <c r="C6025" s="214">
        <v>0</v>
      </c>
      <c r="D6025" s="214">
        <v>1032484657.9400001</v>
      </c>
      <c r="E6025" s="214">
        <v>982084656.94000006</v>
      </c>
    </row>
    <row r="6026" spans="2:5">
      <c r="B6026" s="218" t="s">
        <v>3117</v>
      </c>
      <c r="C6026" s="214">
        <v>0</v>
      </c>
      <c r="D6026" s="214">
        <v>1032484657.9400001</v>
      </c>
      <c r="E6026" s="214">
        <v>982084656.94000006</v>
      </c>
    </row>
    <row r="6027" spans="2:5">
      <c r="B6027" s="217" t="s">
        <v>1292</v>
      </c>
      <c r="C6027" s="214">
        <v>4628889</v>
      </c>
      <c r="D6027" s="214">
        <v>1.95</v>
      </c>
      <c r="E6027" s="214">
        <v>0</v>
      </c>
    </row>
    <row r="6028" spans="2:5">
      <c r="B6028" s="218" t="s">
        <v>1293</v>
      </c>
      <c r="C6028" s="214">
        <v>4628889</v>
      </c>
      <c r="D6028" s="214">
        <v>1.95</v>
      </c>
      <c r="E6028" s="214">
        <v>0</v>
      </c>
    </row>
    <row r="6029" spans="2:5">
      <c r="B6029" s="217" t="s">
        <v>1294</v>
      </c>
      <c r="C6029" s="214">
        <v>4628889</v>
      </c>
      <c r="D6029" s="214">
        <v>1.95</v>
      </c>
      <c r="E6029" s="214">
        <v>0</v>
      </c>
    </row>
    <row r="6030" spans="2:5">
      <c r="B6030" s="218" t="s">
        <v>1295</v>
      </c>
      <c r="C6030" s="214">
        <v>4628889</v>
      </c>
      <c r="D6030" s="214">
        <v>1.95</v>
      </c>
      <c r="E6030" s="214">
        <v>0</v>
      </c>
    </row>
    <row r="6031" spans="2:5">
      <c r="B6031" s="217" t="s">
        <v>1296</v>
      </c>
      <c r="C6031" s="214">
        <v>6606206</v>
      </c>
      <c r="D6031" s="214">
        <v>1</v>
      </c>
      <c r="E6031" s="214">
        <v>0</v>
      </c>
    </row>
    <row r="6032" spans="2:5">
      <c r="B6032" s="218" t="s">
        <v>1297</v>
      </c>
      <c r="C6032" s="214">
        <v>6606206</v>
      </c>
      <c r="D6032" s="214">
        <v>1</v>
      </c>
      <c r="E6032" s="214">
        <v>0</v>
      </c>
    </row>
    <row r="6033" spans="2:5">
      <c r="B6033" s="217" t="s">
        <v>425</v>
      </c>
      <c r="C6033" s="214">
        <v>1581666</v>
      </c>
      <c r="D6033" s="214">
        <v>2781665.05</v>
      </c>
      <c r="E6033" s="214">
        <v>1200000</v>
      </c>
    </row>
    <row r="6034" spans="2:5">
      <c r="B6034" s="218" t="s">
        <v>760</v>
      </c>
      <c r="C6034" s="214">
        <v>1581666</v>
      </c>
      <c r="D6034" s="214">
        <v>2781665.05</v>
      </c>
      <c r="E6034" s="214">
        <v>1200000</v>
      </c>
    </row>
    <row r="6035" spans="2:5">
      <c r="B6035" s="217" t="s">
        <v>426</v>
      </c>
      <c r="C6035" s="214">
        <v>2400000</v>
      </c>
      <c r="D6035" s="214">
        <v>23914778.09</v>
      </c>
      <c r="E6035" s="214">
        <v>15041578.41</v>
      </c>
    </row>
    <row r="6036" spans="2:5">
      <c r="B6036" s="218" t="s">
        <v>761</v>
      </c>
      <c r="C6036" s="214">
        <v>2400000</v>
      </c>
      <c r="D6036" s="214">
        <v>23914778.09</v>
      </c>
      <c r="E6036" s="214">
        <v>15041578.41</v>
      </c>
    </row>
    <row r="6037" spans="2:5">
      <c r="B6037" s="217" t="s">
        <v>1441</v>
      </c>
      <c r="C6037" s="214">
        <v>6779437</v>
      </c>
      <c r="D6037" s="214">
        <v>1518981.56</v>
      </c>
      <c r="E6037" s="214">
        <v>1518981.56</v>
      </c>
    </row>
    <row r="6038" spans="2:5">
      <c r="B6038" s="218" t="s">
        <v>1442</v>
      </c>
      <c r="C6038" s="214">
        <v>6779437</v>
      </c>
      <c r="D6038" s="214">
        <v>1518981.56</v>
      </c>
      <c r="E6038" s="214">
        <v>1518981.56</v>
      </c>
    </row>
    <row r="6039" spans="2:5">
      <c r="B6039" s="217" t="s">
        <v>1443</v>
      </c>
      <c r="C6039" s="214">
        <v>12576962</v>
      </c>
      <c r="D6039" s="214">
        <v>2861944.06</v>
      </c>
      <c r="E6039" s="214">
        <v>2861943.06</v>
      </c>
    </row>
    <row r="6040" spans="2:5">
      <c r="B6040" s="218" t="s">
        <v>1444</v>
      </c>
      <c r="C6040" s="214">
        <v>12576962</v>
      </c>
      <c r="D6040" s="214">
        <v>2861944.06</v>
      </c>
      <c r="E6040" s="214">
        <v>2861943.06</v>
      </c>
    </row>
    <row r="6041" spans="2:5">
      <c r="B6041" s="217" t="s">
        <v>427</v>
      </c>
      <c r="C6041" s="214">
        <v>76425066</v>
      </c>
      <c r="D6041" s="214">
        <v>25000002</v>
      </c>
      <c r="E6041" s="214">
        <v>21356510</v>
      </c>
    </row>
    <row r="6042" spans="2:5">
      <c r="B6042" s="218" t="s">
        <v>762</v>
      </c>
      <c r="C6042" s="214">
        <v>76425066</v>
      </c>
      <c r="D6042" s="214">
        <v>25000002</v>
      </c>
      <c r="E6042" s="214">
        <v>21356510</v>
      </c>
    </row>
    <row r="6043" spans="2:5">
      <c r="B6043" s="217" t="s">
        <v>2629</v>
      </c>
      <c r="C6043" s="214">
        <v>28767539</v>
      </c>
      <c r="D6043" s="214">
        <v>18290991.27</v>
      </c>
      <c r="E6043" s="214">
        <v>18290989.009999998</v>
      </c>
    </row>
    <row r="6044" spans="2:5">
      <c r="B6044" s="218" t="s">
        <v>2630</v>
      </c>
      <c r="C6044" s="214">
        <v>28767539</v>
      </c>
      <c r="D6044" s="214">
        <v>18290991.27</v>
      </c>
      <c r="E6044" s="214">
        <v>18290989.009999998</v>
      </c>
    </row>
    <row r="6045" spans="2:5">
      <c r="B6045" s="217" t="s">
        <v>1023</v>
      </c>
      <c r="C6045" s="214">
        <v>8523565</v>
      </c>
      <c r="D6045" s="214">
        <v>1</v>
      </c>
      <c r="E6045" s="214">
        <v>0</v>
      </c>
    </row>
    <row r="6046" spans="2:5">
      <c r="B6046" s="218" t="s">
        <v>1024</v>
      </c>
      <c r="C6046" s="214">
        <v>8523565</v>
      </c>
      <c r="D6046" s="214">
        <v>1</v>
      </c>
      <c r="E6046" s="214">
        <v>0</v>
      </c>
    </row>
    <row r="6047" spans="2:5">
      <c r="B6047" s="217" t="s">
        <v>3118</v>
      </c>
      <c r="C6047" s="214">
        <v>0</v>
      </c>
      <c r="D6047" s="214">
        <v>9462001</v>
      </c>
      <c r="E6047" s="214">
        <v>0</v>
      </c>
    </row>
    <row r="6048" spans="2:5">
      <c r="B6048" s="218" t="s">
        <v>3119</v>
      </c>
      <c r="C6048" s="214">
        <v>0</v>
      </c>
      <c r="D6048" s="214">
        <v>9462001</v>
      </c>
      <c r="E6048" s="214">
        <v>0</v>
      </c>
    </row>
    <row r="6049" spans="2:5">
      <c r="B6049" s="217" t="s">
        <v>1082</v>
      </c>
      <c r="C6049" s="214">
        <v>52717923</v>
      </c>
      <c r="D6049" s="214">
        <v>60450356.009999998</v>
      </c>
      <c r="E6049" s="214">
        <v>60449355.659999996</v>
      </c>
    </row>
    <row r="6050" spans="2:5">
      <c r="B6050" s="218" t="s">
        <v>1083</v>
      </c>
      <c r="C6050" s="214">
        <v>52717923</v>
      </c>
      <c r="D6050" s="214">
        <v>60450356.009999998</v>
      </c>
      <c r="E6050" s="214">
        <v>60449355.659999996</v>
      </c>
    </row>
    <row r="6051" spans="2:5">
      <c r="B6051" s="215" t="s">
        <v>283</v>
      </c>
      <c r="C6051" s="216">
        <v>0</v>
      </c>
      <c r="D6051" s="216">
        <v>203999999.99000004</v>
      </c>
      <c r="E6051" s="216">
        <v>0</v>
      </c>
    </row>
    <row r="6052" spans="2:5">
      <c r="B6052" s="217" t="s">
        <v>3271</v>
      </c>
      <c r="C6052" s="214">
        <v>0</v>
      </c>
      <c r="D6052" s="214">
        <v>203999999.99000004</v>
      </c>
      <c r="E6052" s="214">
        <v>0</v>
      </c>
    </row>
    <row r="6053" spans="2:5">
      <c r="B6053" s="218" t="s">
        <v>3270</v>
      </c>
      <c r="C6053" s="214">
        <v>0</v>
      </c>
      <c r="D6053" s="214">
        <v>203999999.99000004</v>
      </c>
      <c r="E6053" s="214">
        <v>0</v>
      </c>
    </row>
    <row r="6054" spans="2:5">
      <c r="B6054" s="215" t="s">
        <v>298</v>
      </c>
      <c r="C6054" s="216">
        <v>0</v>
      </c>
      <c r="D6054" s="216">
        <v>23662799</v>
      </c>
      <c r="E6054" s="216">
        <v>0</v>
      </c>
    </row>
    <row r="6055" spans="2:5">
      <c r="B6055" s="217" t="s">
        <v>427</v>
      </c>
      <c r="C6055" s="214">
        <v>0</v>
      </c>
      <c r="D6055" s="214">
        <v>23662799</v>
      </c>
      <c r="E6055" s="214">
        <v>0</v>
      </c>
    </row>
    <row r="6056" spans="2:5">
      <c r="B6056" s="218" t="s">
        <v>762</v>
      </c>
      <c r="C6056" s="214">
        <v>0</v>
      </c>
      <c r="D6056" s="214">
        <v>23662799</v>
      </c>
      <c r="E6056" s="214">
        <v>0</v>
      </c>
    </row>
    <row r="6057" spans="2:5">
      <c r="B6057" s="215" t="s">
        <v>285</v>
      </c>
      <c r="C6057" s="216">
        <v>2808030</v>
      </c>
      <c r="D6057" s="216">
        <v>2808030</v>
      </c>
      <c r="E6057" s="216">
        <v>0</v>
      </c>
    </row>
    <row r="6058" spans="2:5">
      <c r="B6058" s="217" t="s">
        <v>282</v>
      </c>
      <c r="C6058" s="214">
        <v>2808030</v>
      </c>
      <c r="D6058" s="214">
        <v>2808030</v>
      </c>
      <c r="E6058" s="214">
        <v>0</v>
      </c>
    </row>
    <row r="6059" spans="2:5">
      <c r="B6059" s="218" t="s">
        <v>763</v>
      </c>
      <c r="C6059" s="214">
        <v>2808030</v>
      </c>
      <c r="D6059" s="214">
        <v>2808030</v>
      </c>
      <c r="E6059" s="214">
        <v>0</v>
      </c>
    </row>
    <row r="6060" spans="2:5">
      <c r="B6060" s="213" t="s">
        <v>428</v>
      </c>
      <c r="C6060" s="214">
        <v>878581407</v>
      </c>
      <c r="D6060" s="214">
        <v>829753561.80999994</v>
      </c>
      <c r="E6060" s="214">
        <v>599446365.88</v>
      </c>
    </row>
    <row r="6061" spans="2:5">
      <c r="B6061" s="215" t="s">
        <v>281</v>
      </c>
      <c r="C6061" s="216">
        <v>613242364</v>
      </c>
      <c r="D6061" s="216">
        <v>585920508.19999993</v>
      </c>
      <c r="E6061" s="216">
        <v>378457727.14999998</v>
      </c>
    </row>
    <row r="6062" spans="2:5">
      <c r="B6062" s="217" t="s">
        <v>282</v>
      </c>
      <c r="C6062" s="214">
        <v>875000</v>
      </c>
      <c r="D6062" s="214">
        <v>875000</v>
      </c>
      <c r="E6062" s="214">
        <v>0</v>
      </c>
    </row>
    <row r="6063" spans="2:5">
      <c r="B6063" s="218" t="s">
        <v>764</v>
      </c>
      <c r="C6063" s="214">
        <v>875000</v>
      </c>
      <c r="D6063" s="214">
        <v>875000</v>
      </c>
      <c r="E6063" s="214">
        <v>0</v>
      </c>
    </row>
    <row r="6064" spans="2:5">
      <c r="B6064" s="217" t="s">
        <v>4020</v>
      </c>
      <c r="C6064" s="214">
        <v>6558125</v>
      </c>
      <c r="D6064" s="214">
        <v>1</v>
      </c>
      <c r="E6064" s="214">
        <v>0</v>
      </c>
    </row>
    <row r="6065" spans="2:5">
      <c r="B6065" s="218" t="s">
        <v>1298</v>
      </c>
      <c r="C6065" s="214">
        <v>6558125</v>
      </c>
      <c r="D6065" s="214">
        <v>1</v>
      </c>
      <c r="E6065" s="214">
        <v>0</v>
      </c>
    </row>
    <row r="6066" spans="2:5">
      <c r="B6066" s="217" t="s">
        <v>429</v>
      </c>
      <c r="C6066" s="214">
        <v>3167835</v>
      </c>
      <c r="D6066" s="214">
        <v>167835</v>
      </c>
      <c r="E6066" s="214">
        <v>0</v>
      </c>
    </row>
    <row r="6067" spans="2:5">
      <c r="B6067" s="218" t="s">
        <v>765</v>
      </c>
      <c r="C6067" s="214">
        <v>3167835</v>
      </c>
      <c r="D6067" s="214">
        <v>167835</v>
      </c>
      <c r="E6067" s="214">
        <v>0</v>
      </c>
    </row>
    <row r="6068" spans="2:5">
      <c r="B6068" s="217" t="s">
        <v>1299</v>
      </c>
      <c r="C6068" s="214">
        <v>12313456</v>
      </c>
      <c r="D6068" s="214">
        <v>4774274.43</v>
      </c>
      <c r="E6068" s="214">
        <v>3283215.35</v>
      </c>
    </row>
    <row r="6069" spans="2:5">
      <c r="B6069" s="218" t="s">
        <v>1300</v>
      </c>
      <c r="C6069" s="214">
        <v>12313456</v>
      </c>
      <c r="D6069" s="214">
        <v>4774274.43</v>
      </c>
      <c r="E6069" s="214">
        <v>3283215.35</v>
      </c>
    </row>
    <row r="6070" spans="2:5">
      <c r="B6070" s="217" t="s">
        <v>4019</v>
      </c>
      <c r="C6070" s="214">
        <v>0</v>
      </c>
      <c r="D6070" s="214">
        <v>1550000</v>
      </c>
      <c r="E6070" s="214">
        <v>0</v>
      </c>
    </row>
    <row r="6071" spans="2:5">
      <c r="B6071" s="218" t="s">
        <v>3214</v>
      </c>
      <c r="C6071" s="214">
        <v>0</v>
      </c>
      <c r="D6071" s="214">
        <v>1550000</v>
      </c>
      <c r="E6071" s="214">
        <v>0</v>
      </c>
    </row>
    <row r="6072" spans="2:5">
      <c r="B6072" s="217" t="s">
        <v>1301</v>
      </c>
      <c r="C6072" s="214">
        <v>11035275</v>
      </c>
      <c r="D6072" s="214">
        <v>1</v>
      </c>
      <c r="E6072" s="214">
        <v>0</v>
      </c>
    </row>
    <row r="6073" spans="2:5">
      <c r="B6073" s="218" t="s">
        <v>1302</v>
      </c>
      <c r="C6073" s="214">
        <v>11035275</v>
      </c>
      <c r="D6073" s="214">
        <v>1</v>
      </c>
      <c r="E6073" s="214">
        <v>0</v>
      </c>
    </row>
    <row r="6074" spans="2:5">
      <c r="B6074" s="217" t="s">
        <v>1303</v>
      </c>
      <c r="C6074" s="214">
        <v>6558125</v>
      </c>
      <c r="D6074" s="214">
        <v>5738359.75</v>
      </c>
      <c r="E6074" s="214">
        <v>2043706.88</v>
      </c>
    </row>
    <row r="6075" spans="2:5">
      <c r="B6075" s="218" t="s">
        <v>1304</v>
      </c>
      <c r="C6075" s="214">
        <v>6558125</v>
      </c>
      <c r="D6075" s="214">
        <v>5738359.75</v>
      </c>
      <c r="E6075" s="214">
        <v>2043706.88</v>
      </c>
    </row>
    <row r="6076" spans="2:5">
      <c r="B6076" s="217" t="s">
        <v>1305</v>
      </c>
      <c r="C6076" s="214">
        <v>11035275</v>
      </c>
      <c r="D6076" s="214">
        <v>9655865.5600000005</v>
      </c>
      <c r="E6076" s="214">
        <v>7339029.29</v>
      </c>
    </row>
    <row r="6077" spans="2:5">
      <c r="B6077" s="218" t="s">
        <v>1306</v>
      </c>
      <c r="C6077" s="214">
        <v>11035275</v>
      </c>
      <c r="D6077" s="214">
        <v>9655865.5600000005</v>
      </c>
      <c r="E6077" s="214">
        <v>7339029.29</v>
      </c>
    </row>
    <row r="6078" spans="2:5">
      <c r="B6078" s="217" t="s">
        <v>1307</v>
      </c>
      <c r="C6078" s="214">
        <v>11035275</v>
      </c>
      <c r="D6078" s="214">
        <v>7100499.96</v>
      </c>
      <c r="E6078" s="214">
        <v>7100499.96</v>
      </c>
    </row>
    <row r="6079" spans="2:5">
      <c r="B6079" s="218" t="s">
        <v>1308</v>
      </c>
      <c r="C6079" s="214">
        <v>11035275</v>
      </c>
      <c r="D6079" s="214">
        <v>7100499.96</v>
      </c>
      <c r="E6079" s="214">
        <v>7100499.96</v>
      </c>
    </row>
    <row r="6080" spans="2:5">
      <c r="B6080" s="217" t="s">
        <v>4018</v>
      </c>
      <c r="C6080" s="214">
        <v>0</v>
      </c>
      <c r="D6080" s="214">
        <v>1315000</v>
      </c>
      <c r="E6080" s="214">
        <v>0</v>
      </c>
    </row>
    <row r="6081" spans="2:5">
      <c r="B6081" s="218" t="s">
        <v>3213</v>
      </c>
      <c r="C6081" s="214">
        <v>0</v>
      </c>
      <c r="D6081" s="214">
        <v>1315000</v>
      </c>
      <c r="E6081" s="214">
        <v>0</v>
      </c>
    </row>
    <row r="6082" spans="2:5">
      <c r="B6082" s="217" t="s">
        <v>1309</v>
      </c>
      <c r="C6082" s="214">
        <v>11035275</v>
      </c>
      <c r="D6082" s="214">
        <v>5947400.5599999996</v>
      </c>
      <c r="E6082" s="214">
        <v>0</v>
      </c>
    </row>
    <row r="6083" spans="2:5">
      <c r="B6083" s="218" t="s">
        <v>1310</v>
      </c>
      <c r="C6083" s="214">
        <v>11035275</v>
      </c>
      <c r="D6083" s="214">
        <v>5947400.5599999996</v>
      </c>
      <c r="E6083" s="214">
        <v>0</v>
      </c>
    </row>
    <row r="6084" spans="2:5">
      <c r="B6084" s="217" t="s">
        <v>1311</v>
      </c>
      <c r="C6084" s="214">
        <v>12313456</v>
      </c>
      <c r="D6084" s="214">
        <v>1</v>
      </c>
      <c r="E6084" s="214">
        <v>0</v>
      </c>
    </row>
    <row r="6085" spans="2:5">
      <c r="B6085" s="218" t="s">
        <v>1312</v>
      </c>
      <c r="C6085" s="214">
        <v>12313456</v>
      </c>
      <c r="D6085" s="214">
        <v>1</v>
      </c>
      <c r="E6085" s="214">
        <v>0</v>
      </c>
    </row>
    <row r="6086" spans="2:5">
      <c r="B6086" s="217" t="s">
        <v>1313</v>
      </c>
      <c r="C6086" s="214">
        <v>11035275</v>
      </c>
      <c r="D6086" s="214">
        <v>5655865.5599999996</v>
      </c>
      <c r="E6086" s="214">
        <v>3389552.26</v>
      </c>
    </row>
    <row r="6087" spans="2:5">
      <c r="B6087" s="218" t="s">
        <v>1314</v>
      </c>
      <c r="C6087" s="214">
        <v>11035275</v>
      </c>
      <c r="D6087" s="214">
        <v>5655865.5599999996</v>
      </c>
      <c r="E6087" s="214">
        <v>3389552.26</v>
      </c>
    </row>
    <row r="6088" spans="2:5">
      <c r="B6088" s="217" t="s">
        <v>1315</v>
      </c>
      <c r="C6088" s="214">
        <v>12313456</v>
      </c>
      <c r="D6088" s="214">
        <v>4891530.46</v>
      </c>
      <c r="E6088" s="214">
        <v>2891530.46</v>
      </c>
    </row>
    <row r="6089" spans="2:5">
      <c r="B6089" s="218" t="s">
        <v>1316</v>
      </c>
      <c r="C6089" s="214">
        <v>12313456</v>
      </c>
      <c r="D6089" s="214">
        <v>4891530.46</v>
      </c>
      <c r="E6089" s="214">
        <v>2891530.46</v>
      </c>
    </row>
    <row r="6090" spans="2:5">
      <c r="B6090" s="217" t="s">
        <v>430</v>
      </c>
      <c r="C6090" s="214">
        <v>4319869</v>
      </c>
      <c r="D6090" s="214">
        <v>4319869</v>
      </c>
      <c r="E6090" s="214">
        <v>0</v>
      </c>
    </row>
    <row r="6091" spans="2:5">
      <c r="B6091" s="218" t="s">
        <v>766</v>
      </c>
      <c r="C6091" s="214">
        <v>4319869</v>
      </c>
      <c r="D6091" s="214">
        <v>4319869</v>
      </c>
      <c r="E6091" s="214">
        <v>0</v>
      </c>
    </row>
    <row r="6092" spans="2:5">
      <c r="B6092" s="217" t="s">
        <v>431</v>
      </c>
      <c r="C6092" s="214">
        <v>65126740</v>
      </c>
      <c r="D6092" s="214">
        <v>35547332.759999998</v>
      </c>
      <c r="E6092" s="214">
        <v>25058256.25</v>
      </c>
    </row>
    <row r="6093" spans="2:5">
      <c r="B6093" s="218" t="s">
        <v>767</v>
      </c>
      <c r="C6093" s="214">
        <v>65126740</v>
      </c>
      <c r="D6093" s="214">
        <v>35547332.759999998</v>
      </c>
      <c r="E6093" s="214">
        <v>25058256.25</v>
      </c>
    </row>
    <row r="6094" spans="2:5">
      <c r="B6094" s="217" t="s">
        <v>432</v>
      </c>
      <c r="C6094" s="214">
        <v>2334628</v>
      </c>
      <c r="D6094" s="214">
        <v>0</v>
      </c>
      <c r="E6094" s="214">
        <v>0</v>
      </c>
    </row>
    <row r="6095" spans="2:5">
      <c r="B6095" s="218" t="s">
        <v>768</v>
      </c>
      <c r="C6095" s="214">
        <v>2334628</v>
      </c>
      <c r="D6095" s="214">
        <v>0</v>
      </c>
      <c r="E6095" s="214">
        <v>0</v>
      </c>
    </row>
    <row r="6096" spans="2:5">
      <c r="B6096" s="217" t="s">
        <v>433</v>
      </c>
      <c r="C6096" s="214">
        <v>30719190</v>
      </c>
      <c r="D6096" s="214">
        <v>53120398.200000003</v>
      </c>
      <c r="E6096" s="214">
        <v>14844555.460000001</v>
      </c>
    </row>
    <row r="6097" spans="2:5">
      <c r="B6097" s="218" t="s">
        <v>769</v>
      </c>
      <c r="C6097" s="214">
        <v>30719190</v>
      </c>
      <c r="D6097" s="214">
        <v>53120398.200000003</v>
      </c>
      <c r="E6097" s="214">
        <v>14844555.460000001</v>
      </c>
    </row>
    <row r="6098" spans="2:5">
      <c r="B6098" s="217" t="s">
        <v>2228</v>
      </c>
      <c r="C6098" s="214">
        <v>13620359</v>
      </c>
      <c r="D6098" s="214">
        <v>21256359</v>
      </c>
      <c r="E6098" s="214">
        <v>0</v>
      </c>
    </row>
    <row r="6099" spans="2:5">
      <c r="B6099" s="218" t="s">
        <v>2229</v>
      </c>
      <c r="C6099" s="214">
        <v>13620359</v>
      </c>
      <c r="D6099" s="214">
        <v>21256359</v>
      </c>
      <c r="E6099" s="214">
        <v>0</v>
      </c>
    </row>
    <row r="6100" spans="2:5">
      <c r="B6100" s="217" t="s">
        <v>1592</v>
      </c>
      <c r="C6100" s="214">
        <v>6731551</v>
      </c>
      <c r="D6100" s="214">
        <v>4542812.1600000001</v>
      </c>
      <c r="E6100" s="214">
        <v>3943823.47</v>
      </c>
    </row>
    <row r="6101" spans="2:5">
      <c r="B6101" s="218" t="s">
        <v>1593</v>
      </c>
      <c r="C6101" s="214">
        <v>6731551</v>
      </c>
      <c r="D6101" s="214">
        <v>4542812.1600000001</v>
      </c>
      <c r="E6101" s="214">
        <v>3943823.47</v>
      </c>
    </row>
    <row r="6102" spans="2:5">
      <c r="B6102" s="217" t="s">
        <v>1594</v>
      </c>
      <c r="C6102" s="214">
        <v>11208701</v>
      </c>
      <c r="D6102" s="214">
        <v>2535630.13</v>
      </c>
      <c r="E6102" s="214">
        <v>2535629.02</v>
      </c>
    </row>
    <row r="6103" spans="2:5">
      <c r="B6103" s="218" t="s">
        <v>1595</v>
      </c>
      <c r="C6103" s="214">
        <v>11208701</v>
      </c>
      <c r="D6103" s="214">
        <v>2535630.13</v>
      </c>
      <c r="E6103" s="214">
        <v>2535629.02</v>
      </c>
    </row>
    <row r="6104" spans="2:5">
      <c r="B6104" s="217" t="s">
        <v>1596</v>
      </c>
      <c r="C6104" s="214">
        <v>11208701</v>
      </c>
      <c r="D6104" s="214">
        <v>1570630</v>
      </c>
      <c r="E6104" s="214">
        <v>1570628.77</v>
      </c>
    </row>
    <row r="6105" spans="2:5">
      <c r="B6105" s="218" t="s">
        <v>1597</v>
      </c>
      <c r="C6105" s="214">
        <v>11208701</v>
      </c>
      <c r="D6105" s="214">
        <v>1570630</v>
      </c>
      <c r="E6105" s="214">
        <v>1570628.77</v>
      </c>
    </row>
    <row r="6106" spans="2:5">
      <c r="B6106" s="217" t="s">
        <v>1598</v>
      </c>
      <c r="C6106" s="214">
        <v>6731551</v>
      </c>
      <c r="D6106" s="214">
        <v>2535630.13</v>
      </c>
      <c r="E6106" s="214">
        <v>2535629.0299999998</v>
      </c>
    </row>
    <row r="6107" spans="2:5">
      <c r="B6107" s="218" t="s">
        <v>1599</v>
      </c>
      <c r="C6107" s="214">
        <v>6731551</v>
      </c>
      <c r="D6107" s="214">
        <v>2535630.13</v>
      </c>
      <c r="E6107" s="214">
        <v>2535629.0299999998</v>
      </c>
    </row>
    <row r="6108" spans="2:5">
      <c r="B6108" s="217" t="s">
        <v>1600</v>
      </c>
      <c r="C6108" s="214">
        <v>11208701</v>
      </c>
      <c r="D6108" s="214">
        <v>2535630.13</v>
      </c>
      <c r="E6108" s="214">
        <v>2535629.0299999998</v>
      </c>
    </row>
    <row r="6109" spans="2:5">
      <c r="B6109" s="218" t="s">
        <v>1601</v>
      </c>
      <c r="C6109" s="214">
        <v>11208701</v>
      </c>
      <c r="D6109" s="214">
        <v>2535630.13</v>
      </c>
      <c r="E6109" s="214">
        <v>2535629.0299999998</v>
      </c>
    </row>
    <row r="6110" spans="2:5">
      <c r="B6110" s="217" t="s">
        <v>1602</v>
      </c>
      <c r="C6110" s="214">
        <v>4768626</v>
      </c>
      <c r="D6110" s="214">
        <v>1</v>
      </c>
      <c r="E6110" s="214">
        <v>0</v>
      </c>
    </row>
    <row r="6111" spans="2:5">
      <c r="B6111" s="218" t="s">
        <v>1603</v>
      </c>
      <c r="C6111" s="214">
        <v>4768626</v>
      </c>
      <c r="D6111" s="214">
        <v>1</v>
      </c>
      <c r="E6111" s="214">
        <v>0</v>
      </c>
    </row>
    <row r="6112" spans="2:5">
      <c r="B6112" s="217" t="s">
        <v>4017</v>
      </c>
      <c r="C6112" s="214">
        <v>6731551</v>
      </c>
      <c r="D6112" s="214">
        <v>1</v>
      </c>
      <c r="E6112" s="214">
        <v>0</v>
      </c>
    </row>
    <row r="6113" spans="2:5">
      <c r="B6113" s="218" t="s">
        <v>1604</v>
      </c>
      <c r="C6113" s="214">
        <v>6731551</v>
      </c>
      <c r="D6113" s="214">
        <v>1</v>
      </c>
      <c r="E6113" s="214">
        <v>0</v>
      </c>
    </row>
    <row r="6114" spans="2:5">
      <c r="B6114" s="217" t="s">
        <v>434</v>
      </c>
      <c r="C6114" s="214">
        <v>201040000</v>
      </c>
      <c r="D6114" s="214">
        <v>372940000</v>
      </c>
      <c r="E6114" s="214">
        <v>272822626.01999998</v>
      </c>
    </row>
    <row r="6115" spans="2:5">
      <c r="B6115" s="218" t="s">
        <v>770</v>
      </c>
      <c r="C6115" s="214">
        <v>201040000</v>
      </c>
      <c r="D6115" s="214">
        <v>372940000</v>
      </c>
      <c r="E6115" s="214">
        <v>272822626.01999998</v>
      </c>
    </row>
    <row r="6116" spans="2:5">
      <c r="B6116" s="217" t="s">
        <v>4016</v>
      </c>
      <c r="C6116" s="214">
        <v>11208701</v>
      </c>
      <c r="D6116" s="214">
        <v>1</v>
      </c>
      <c r="E6116" s="214">
        <v>0</v>
      </c>
    </row>
    <row r="6117" spans="2:5">
      <c r="B6117" s="218" t="s">
        <v>1605</v>
      </c>
      <c r="C6117" s="214">
        <v>11208701</v>
      </c>
      <c r="D6117" s="214">
        <v>1</v>
      </c>
      <c r="E6117" s="214">
        <v>0</v>
      </c>
    </row>
    <row r="6118" spans="2:5">
      <c r="B6118" s="217" t="s">
        <v>2948</v>
      </c>
      <c r="C6118" s="214">
        <v>6609565</v>
      </c>
      <c r="D6118" s="214">
        <v>609565</v>
      </c>
      <c r="E6118" s="214">
        <v>0</v>
      </c>
    </row>
    <row r="6119" spans="2:5">
      <c r="B6119" s="218" t="s">
        <v>2949</v>
      </c>
      <c r="C6119" s="214">
        <v>6609565</v>
      </c>
      <c r="D6119" s="214">
        <v>609565</v>
      </c>
      <c r="E6119" s="214">
        <v>0</v>
      </c>
    </row>
    <row r="6120" spans="2:5">
      <c r="B6120" s="217" t="s">
        <v>4015</v>
      </c>
      <c r="C6120" s="214">
        <v>6731551</v>
      </c>
      <c r="D6120" s="214">
        <v>1</v>
      </c>
      <c r="E6120" s="214">
        <v>0</v>
      </c>
    </row>
    <row r="6121" spans="2:5">
      <c r="B6121" s="218" t="s">
        <v>1606</v>
      </c>
      <c r="C6121" s="214">
        <v>6731551</v>
      </c>
      <c r="D6121" s="214">
        <v>1</v>
      </c>
      <c r="E6121" s="214">
        <v>0</v>
      </c>
    </row>
    <row r="6122" spans="2:5">
      <c r="B6122" s="217" t="s">
        <v>2950</v>
      </c>
      <c r="C6122" s="214">
        <v>8172073</v>
      </c>
      <c r="D6122" s="214">
        <v>672073</v>
      </c>
      <c r="E6122" s="214">
        <v>0</v>
      </c>
    </row>
    <row r="6123" spans="2:5">
      <c r="B6123" s="218" t="s">
        <v>2951</v>
      </c>
      <c r="C6123" s="214">
        <v>8172073</v>
      </c>
      <c r="D6123" s="214">
        <v>672073</v>
      </c>
      <c r="E6123" s="214">
        <v>0</v>
      </c>
    </row>
    <row r="6124" spans="2:5">
      <c r="B6124" s="217" t="s">
        <v>1607</v>
      </c>
      <c r="C6124" s="214">
        <v>11208701</v>
      </c>
      <c r="D6124" s="214">
        <v>1</v>
      </c>
      <c r="E6124" s="214">
        <v>0</v>
      </c>
    </row>
    <row r="6125" spans="2:5">
      <c r="B6125" s="218" t="s">
        <v>1608</v>
      </c>
      <c r="C6125" s="214">
        <v>11208701</v>
      </c>
      <c r="D6125" s="214">
        <v>1</v>
      </c>
      <c r="E6125" s="214">
        <v>0</v>
      </c>
    </row>
    <row r="6126" spans="2:5">
      <c r="B6126" s="217" t="s">
        <v>1609</v>
      </c>
      <c r="C6126" s="214">
        <v>11208701</v>
      </c>
      <c r="D6126" s="214">
        <v>2471462</v>
      </c>
      <c r="E6126" s="214">
        <v>2471460.1800000002</v>
      </c>
    </row>
    <row r="6127" spans="2:5">
      <c r="B6127" s="218" t="s">
        <v>1610</v>
      </c>
      <c r="C6127" s="214">
        <v>11208701</v>
      </c>
      <c r="D6127" s="214">
        <v>2471462</v>
      </c>
      <c r="E6127" s="214">
        <v>2471460.1800000002</v>
      </c>
    </row>
    <row r="6128" spans="2:5">
      <c r="B6128" s="217" t="s">
        <v>4014</v>
      </c>
      <c r="C6128" s="214">
        <v>4768626</v>
      </c>
      <c r="D6128" s="214">
        <v>1142727.1399999999</v>
      </c>
      <c r="E6128" s="214">
        <v>1142726.1399999999</v>
      </c>
    </row>
    <row r="6129" spans="2:5">
      <c r="B6129" s="218" t="s">
        <v>1611</v>
      </c>
      <c r="C6129" s="214">
        <v>4768626</v>
      </c>
      <c r="D6129" s="214">
        <v>1142727.1399999999</v>
      </c>
      <c r="E6129" s="214">
        <v>1142726.1399999999</v>
      </c>
    </row>
    <row r="6130" spans="2:5">
      <c r="B6130" s="217" t="s">
        <v>2952</v>
      </c>
      <c r="C6130" s="214">
        <v>6723367</v>
      </c>
      <c r="D6130" s="214">
        <v>723367</v>
      </c>
      <c r="E6130" s="214">
        <v>0</v>
      </c>
    </row>
    <row r="6131" spans="2:5">
      <c r="B6131" s="218" t="s">
        <v>2953</v>
      </c>
      <c r="C6131" s="214">
        <v>6723367</v>
      </c>
      <c r="D6131" s="214">
        <v>723367</v>
      </c>
      <c r="E6131" s="214">
        <v>0</v>
      </c>
    </row>
    <row r="6132" spans="2:5">
      <c r="B6132" s="217" t="s">
        <v>1612</v>
      </c>
      <c r="C6132" s="214">
        <v>6731551</v>
      </c>
      <c r="D6132" s="214">
        <v>1511719</v>
      </c>
      <c r="E6132" s="214">
        <v>1511717.5</v>
      </c>
    </row>
    <row r="6133" spans="2:5">
      <c r="B6133" s="218" t="s">
        <v>1613</v>
      </c>
      <c r="C6133" s="214">
        <v>6731551</v>
      </c>
      <c r="D6133" s="214">
        <v>1511719</v>
      </c>
      <c r="E6133" s="214">
        <v>1511717.5</v>
      </c>
    </row>
    <row r="6134" spans="2:5">
      <c r="B6134" s="217" t="s">
        <v>2707</v>
      </c>
      <c r="C6134" s="214">
        <v>6731551</v>
      </c>
      <c r="D6134" s="214">
        <v>1548692</v>
      </c>
      <c r="E6134" s="214">
        <v>1548690.28</v>
      </c>
    </row>
    <row r="6135" spans="2:5">
      <c r="B6135" s="218" t="s">
        <v>1614</v>
      </c>
      <c r="C6135" s="214">
        <v>6731551</v>
      </c>
      <c r="D6135" s="214">
        <v>1548692</v>
      </c>
      <c r="E6135" s="214">
        <v>1548690.28</v>
      </c>
    </row>
    <row r="6136" spans="2:5">
      <c r="B6136" s="217" t="s">
        <v>4013</v>
      </c>
      <c r="C6136" s="214">
        <v>11208701</v>
      </c>
      <c r="D6136" s="214">
        <v>2471462</v>
      </c>
      <c r="E6136" s="214">
        <v>2471460.1800000002</v>
      </c>
    </row>
    <row r="6137" spans="2:5">
      <c r="B6137" s="218" t="s">
        <v>1615</v>
      </c>
      <c r="C6137" s="214">
        <v>11208701</v>
      </c>
      <c r="D6137" s="214">
        <v>2471462</v>
      </c>
      <c r="E6137" s="214">
        <v>2471460.1800000002</v>
      </c>
    </row>
    <row r="6138" spans="2:5">
      <c r="B6138" s="217" t="s">
        <v>2954</v>
      </c>
      <c r="C6138" s="214">
        <v>7786208</v>
      </c>
      <c r="D6138" s="214">
        <v>786208</v>
      </c>
      <c r="E6138" s="214">
        <v>0</v>
      </c>
    </row>
    <row r="6139" spans="2:5">
      <c r="B6139" s="218" t="s">
        <v>2955</v>
      </c>
      <c r="C6139" s="214">
        <v>7786208</v>
      </c>
      <c r="D6139" s="214">
        <v>786208</v>
      </c>
      <c r="E6139" s="214">
        <v>0</v>
      </c>
    </row>
    <row r="6140" spans="2:5">
      <c r="B6140" s="217" t="s">
        <v>2631</v>
      </c>
      <c r="C6140" s="214">
        <v>29127072</v>
      </c>
      <c r="D6140" s="214">
        <v>17239794</v>
      </c>
      <c r="E6140" s="214">
        <v>17239794</v>
      </c>
    </row>
    <row r="6141" spans="2:5">
      <c r="B6141" s="218" t="s">
        <v>2632</v>
      </c>
      <c r="C6141" s="214">
        <v>29127072</v>
      </c>
      <c r="D6141" s="214">
        <v>17239794</v>
      </c>
      <c r="E6141" s="214">
        <v>17239794</v>
      </c>
    </row>
    <row r="6142" spans="2:5">
      <c r="B6142" s="217" t="s">
        <v>3751</v>
      </c>
      <c r="C6142" s="214">
        <v>0</v>
      </c>
      <c r="D6142" s="214">
        <v>1726056.73</v>
      </c>
      <c r="E6142" s="214">
        <v>0</v>
      </c>
    </row>
    <row r="6143" spans="2:5">
      <c r="B6143" s="218" t="s">
        <v>3750</v>
      </c>
      <c r="C6143" s="214">
        <v>0</v>
      </c>
      <c r="D6143" s="214">
        <v>1726056.73</v>
      </c>
      <c r="E6143" s="214">
        <v>0</v>
      </c>
    </row>
    <row r="6144" spans="2:5">
      <c r="B6144" s="217" t="s">
        <v>3730</v>
      </c>
      <c r="C6144" s="214">
        <v>0</v>
      </c>
      <c r="D6144" s="214">
        <v>6441451.54</v>
      </c>
      <c r="E6144" s="214">
        <v>177567.62</v>
      </c>
    </row>
    <row r="6145" spans="2:5">
      <c r="B6145" s="218" t="s">
        <v>3729</v>
      </c>
      <c r="C6145" s="214">
        <v>0</v>
      </c>
      <c r="D6145" s="214">
        <v>6441451.54</v>
      </c>
      <c r="E6145" s="214">
        <v>177567.62</v>
      </c>
    </row>
    <row r="6146" spans="2:5">
      <c r="B6146" s="215" t="s">
        <v>298</v>
      </c>
      <c r="C6146" s="216">
        <v>250382443</v>
      </c>
      <c r="D6146" s="216">
        <v>228876453.61000001</v>
      </c>
      <c r="E6146" s="216">
        <v>220988638.72999999</v>
      </c>
    </row>
    <row r="6147" spans="2:5">
      <c r="B6147" s="217" t="s">
        <v>4012</v>
      </c>
      <c r="C6147" s="214">
        <v>0</v>
      </c>
      <c r="D6147" s="214">
        <v>4960000</v>
      </c>
      <c r="E6147" s="214">
        <v>3481127.73</v>
      </c>
    </row>
    <row r="6148" spans="2:5">
      <c r="B6148" s="218" t="s">
        <v>3269</v>
      </c>
      <c r="C6148" s="214">
        <v>0</v>
      </c>
      <c r="D6148" s="214">
        <v>4960000</v>
      </c>
      <c r="E6148" s="214">
        <v>3481127.73</v>
      </c>
    </row>
    <row r="6149" spans="2:5">
      <c r="B6149" s="217" t="s">
        <v>3268</v>
      </c>
      <c r="C6149" s="214">
        <v>0</v>
      </c>
      <c r="D6149" s="214">
        <v>477.31</v>
      </c>
      <c r="E6149" s="214">
        <v>0</v>
      </c>
    </row>
    <row r="6150" spans="2:5">
      <c r="B6150" s="218" t="s">
        <v>3267</v>
      </c>
      <c r="C6150" s="214">
        <v>0</v>
      </c>
      <c r="D6150" s="214">
        <v>477.31</v>
      </c>
      <c r="E6150" s="214">
        <v>0</v>
      </c>
    </row>
    <row r="6151" spans="2:5">
      <c r="B6151" s="217" t="s">
        <v>435</v>
      </c>
      <c r="C6151" s="214">
        <v>250382443</v>
      </c>
      <c r="D6151" s="214">
        <v>223915976.30000001</v>
      </c>
      <c r="E6151" s="214">
        <v>217507511</v>
      </c>
    </row>
    <row r="6152" spans="2:5">
      <c r="B6152" s="218" t="s">
        <v>771</v>
      </c>
      <c r="C6152" s="214">
        <v>250382443</v>
      </c>
      <c r="D6152" s="214">
        <v>223915976.30000001</v>
      </c>
      <c r="E6152" s="214">
        <v>217507511</v>
      </c>
    </row>
    <row r="6153" spans="2:5">
      <c r="B6153" s="215" t="s">
        <v>285</v>
      </c>
      <c r="C6153" s="216">
        <v>14956600</v>
      </c>
      <c r="D6153" s="216">
        <v>14956600</v>
      </c>
      <c r="E6153" s="216">
        <v>0</v>
      </c>
    </row>
    <row r="6154" spans="2:5">
      <c r="B6154" s="217" t="s">
        <v>282</v>
      </c>
      <c r="C6154" s="214">
        <v>14956600</v>
      </c>
      <c r="D6154" s="214">
        <v>14956600</v>
      </c>
      <c r="E6154" s="214">
        <v>0</v>
      </c>
    </row>
    <row r="6155" spans="2:5">
      <c r="B6155" s="218" t="s">
        <v>764</v>
      </c>
      <c r="C6155" s="214">
        <v>14956600</v>
      </c>
      <c r="D6155" s="214">
        <v>14956600</v>
      </c>
      <c r="E6155" s="214">
        <v>0</v>
      </c>
    </row>
    <row r="6156" spans="2:5">
      <c r="B6156" s="213" t="s">
        <v>436</v>
      </c>
      <c r="C6156" s="214">
        <v>1600461884</v>
      </c>
      <c r="D6156" s="214">
        <v>1584794427.3800001</v>
      </c>
      <c r="E6156" s="214">
        <v>738550810.86999989</v>
      </c>
    </row>
    <row r="6157" spans="2:5">
      <c r="B6157" s="215" t="s">
        <v>281</v>
      </c>
      <c r="C6157" s="216">
        <v>959295397</v>
      </c>
      <c r="D6157" s="216">
        <v>1107836751.3600001</v>
      </c>
      <c r="E6157" s="216">
        <v>643756085</v>
      </c>
    </row>
    <row r="6158" spans="2:5">
      <c r="B6158" s="217" t="s">
        <v>4011</v>
      </c>
      <c r="C6158" s="214">
        <v>6779437</v>
      </c>
      <c r="D6158" s="214">
        <v>1593658</v>
      </c>
      <c r="E6158" s="214">
        <v>1593656.63</v>
      </c>
    </row>
    <row r="6159" spans="2:5">
      <c r="B6159" s="218" t="s">
        <v>2230</v>
      </c>
      <c r="C6159" s="214">
        <v>6779437</v>
      </c>
      <c r="D6159" s="214">
        <v>1593658</v>
      </c>
      <c r="E6159" s="214">
        <v>1593656.63</v>
      </c>
    </row>
    <row r="6160" spans="2:5">
      <c r="B6160" s="217" t="s">
        <v>437</v>
      </c>
      <c r="C6160" s="214">
        <v>4600000</v>
      </c>
      <c r="D6160" s="214">
        <v>21600000</v>
      </c>
      <c r="E6160" s="214">
        <v>2795101.51</v>
      </c>
    </row>
    <row r="6161" spans="2:5">
      <c r="B6161" s="218" t="s">
        <v>772</v>
      </c>
      <c r="C6161" s="214">
        <v>4600000</v>
      </c>
      <c r="D6161" s="214">
        <v>21600000</v>
      </c>
      <c r="E6161" s="214">
        <v>2795101.51</v>
      </c>
    </row>
    <row r="6162" spans="2:5">
      <c r="B6162" s="217" t="s">
        <v>4010</v>
      </c>
      <c r="C6162" s="214">
        <v>9920341</v>
      </c>
      <c r="D6162" s="214">
        <v>34198637.840000004</v>
      </c>
      <c r="E6162" s="214">
        <v>34175465.840000004</v>
      </c>
    </row>
    <row r="6163" spans="2:5">
      <c r="B6163" s="218" t="s">
        <v>773</v>
      </c>
      <c r="C6163" s="214">
        <v>9920341</v>
      </c>
      <c r="D6163" s="214">
        <v>34198637.840000004</v>
      </c>
      <c r="E6163" s="214">
        <v>34175465.840000004</v>
      </c>
    </row>
    <row r="6164" spans="2:5">
      <c r="B6164" s="217" t="s">
        <v>2231</v>
      </c>
      <c r="C6164" s="214">
        <v>11289410</v>
      </c>
      <c r="D6164" s="214">
        <v>2464313.7999999998</v>
      </c>
      <c r="E6164" s="214">
        <v>2464313.7999999998</v>
      </c>
    </row>
    <row r="6165" spans="2:5">
      <c r="B6165" s="218" t="s">
        <v>2232</v>
      </c>
      <c r="C6165" s="214">
        <v>11289410</v>
      </c>
      <c r="D6165" s="214">
        <v>2464313.7999999998</v>
      </c>
      <c r="E6165" s="214">
        <v>2464313.7999999998</v>
      </c>
    </row>
    <row r="6166" spans="2:5">
      <c r="B6166" s="217" t="s">
        <v>2233</v>
      </c>
      <c r="C6166" s="214">
        <v>4802120</v>
      </c>
      <c r="D6166" s="214">
        <v>1095516.8799999999</v>
      </c>
      <c r="E6166" s="214">
        <v>1095516.8799999999</v>
      </c>
    </row>
    <row r="6167" spans="2:5">
      <c r="B6167" s="218" t="s">
        <v>2234</v>
      </c>
      <c r="C6167" s="214">
        <v>4802120</v>
      </c>
      <c r="D6167" s="214">
        <v>1095516.8799999999</v>
      </c>
      <c r="E6167" s="214">
        <v>1095516.8799999999</v>
      </c>
    </row>
    <row r="6168" spans="2:5">
      <c r="B6168" s="217" t="s">
        <v>2235</v>
      </c>
      <c r="C6168" s="214">
        <v>11289410</v>
      </c>
      <c r="D6168" s="214">
        <v>2464314.9</v>
      </c>
      <c r="E6168" s="214">
        <v>2464313.9</v>
      </c>
    </row>
    <row r="6169" spans="2:5">
      <c r="B6169" s="218" t="s">
        <v>2236</v>
      </c>
      <c r="C6169" s="214">
        <v>11289410</v>
      </c>
      <c r="D6169" s="214">
        <v>2464314.9</v>
      </c>
      <c r="E6169" s="214">
        <v>2464313.9</v>
      </c>
    </row>
    <row r="6170" spans="2:5">
      <c r="B6170" s="217" t="s">
        <v>4009</v>
      </c>
      <c r="C6170" s="214">
        <v>0</v>
      </c>
      <c r="D6170" s="214">
        <v>0</v>
      </c>
      <c r="E6170" s="214">
        <v>0</v>
      </c>
    </row>
    <row r="6171" spans="2:5">
      <c r="B6171" s="218" t="s">
        <v>3683</v>
      </c>
      <c r="C6171" s="214">
        <v>0</v>
      </c>
      <c r="D6171" s="214">
        <v>0</v>
      </c>
      <c r="E6171" s="214">
        <v>0</v>
      </c>
    </row>
    <row r="6172" spans="2:5">
      <c r="B6172" s="217" t="s">
        <v>2237</v>
      </c>
      <c r="C6172" s="214">
        <v>11289410</v>
      </c>
      <c r="D6172" s="214">
        <v>11289410</v>
      </c>
      <c r="E6172" s="214">
        <v>6416064.7599999998</v>
      </c>
    </row>
    <row r="6173" spans="2:5">
      <c r="B6173" s="218" t="s">
        <v>2238</v>
      </c>
      <c r="C6173" s="214">
        <v>11289410</v>
      </c>
      <c r="D6173" s="214">
        <v>11289410</v>
      </c>
      <c r="E6173" s="214">
        <v>6416064.7599999998</v>
      </c>
    </row>
    <row r="6174" spans="2:5">
      <c r="B6174" s="217" t="s">
        <v>2239</v>
      </c>
      <c r="C6174" s="214">
        <v>11289410</v>
      </c>
      <c r="D6174" s="214">
        <v>11289410</v>
      </c>
      <c r="E6174" s="214">
        <v>2510239.4300000002</v>
      </c>
    </row>
    <row r="6175" spans="2:5">
      <c r="B6175" s="218" t="s">
        <v>2240</v>
      </c>
      <c r="C6175" s="214">
        <v>11289410</v>
      </c>
      <c r="D6175" s="214">
        <v>11289410</v>
      </c>
      <c r="E6175" s="214">
        <v>2510239.4300000002</v>
      </c>
    </row>
    <row r="6176" spans="2:5">
      <c r="B6176" s="217" t="s">
        <v>4008</v>
      </c>
      <c r="C6176" s="214">
        <v>11289410</v>
      </c>
      <c r="D6176" s="214">
        <v>6416065.8300000001</v>
      </c>
      <c r="E6176" s="214">
        <v>6416064.7599999998</v>
      </c>
    </row>
    <row r="6177" spans="2:5">
      <c r="B6177" s="218" t="s">
        <v>2241</v>
      </c>
      <c r="C6177" s="214">
        <v>11289410</v>
      </c>
      <c r="D6177" s="214">
        <v>6416065.8300000001</v>
      </c>
      <c r="E6177" s="214">
        <v>6416064.7599999998</v>
      </c>
    </row>
    <row r="6178" spans="2:5">
      <c r="B6178" s="217" t="s">
        <v>438</v>
      </c>
      <c r="C6178" s="214">
        <v>39566128</v>
      </c>
      <c r="D6178" s="214">
        <v>94562</v>
      </c>
      <c r="E6178" s="214">
        <v>0</v>
      </c>
    </row>
    <row r="6179" spans="2:5">
      <c r="B6179" s="218" t="s">
        <v>774</v>
      </c>
      <c r="C6179" s="214">
        <v>39566128</v>
      </c>
      <c r="D6179" s="214">
        <v>94562</v>
      </c>
      <c r="E6179" s="214">
        <v>0</v>
      </c>
    </row>
    <row r="6180" spans="2:5">
      <c r="B6180" s="217" t="s">
        <v>2708</v>
      </c>
      <c r="C6180" s="214">
        <v>6779437</v>
      </c>
      <c r="D6180" s="214">
        <v>6779437</v>
      </c>
      <c r="E6180" s="214">
        <v>4160163.45</v>
      </c>
    </row>
    <row r="6181" spans="2:5">
      <c r="B6181" s="218" t="s">
        <v>2242</v>
      </c>
      <c r="C6181" s="214">
        <v>6779437</v>
      </c>
      <c r="D6181" s="214">
        <v>6779437</v>
      </c>
      <c r="E6181" s="214">
        <v>4160163.45</v>
      </c>
    </row>
    <row r="6182" spans="2:5">
      <c r="B6182" s="217" t="s">
        <v>1317</v>
      </c>
      <c r="C6182" s="214">
        <v>28510752</v>
      </c>
      <c r="D6182" s="214">
        <v>15022400.710000001</v>
      </c>
      <c r="E6182" s="214">
        <v>7184118.3300000001</v>
      </c>
    </row>
    <row r="6183" spans="2:5">
      <c r="B6183" s="218" t="s">
        <v>1318</v>
      </c>
      <c r="C6183" s="214">
        <v>6606206</v>
      </c>
      <c r="D6183" s="214">
        <v>5780429.8300000001</v>
      </c>
      <c r="E6183" s="214">
        <v>2255596.98</v>
      </c>
    </row>
    <row r="6184" spans="2:5">
      <c r="B6184" s="218" t="s">
        <v>2243</v>
      </c>
      <c r="C6184" s="214">
        <v>21904546</v>
      </c>
      <c r="D6184" s="214">
        <v>9241970.8800000008</v>
      </c>
      <c r="E6184" s="214">
        <v>4928521.3499999996</v>
      </c>
    </row>
    <row r="6185" spans="2:5">
      <c r="B6185" s="217" t="s">
        <v>4007</v>
      </c>
      <c r="C6185" s="214">
        <v>15918299</v>
      </c>
      <c r="D6185" s="214">
        <v>3860540.7</v>
      </c>
      <c r="E6185" s="214">
        <v>3860537.8</v>
      </c>
    </row>
    <row r="6186" spans="2:5">
      <c r="B6186" s="218" t="s">
        <v>1319</v>
      </c>
      <c r="C6186" s="214">
        <v>4628889</v>
      </c>
      <c r="D6186" s="214">
        <v>1320422.7</v>
      </c>
      <c r="E6186" s="214">
        <v>1320421.72</v>
      </c>
    </row>
    <row r="6187" spans="2:5">
      <c r="B6187" s="218" t="s">
        <v>2244</v>
      </c>
      <c r="C6187" s="214">
        <v>11289410</v>
      </c>
      <c r="D6187" s="214">
        <v>2540118</v>
      </c>
      <c r="E6187" s="214">
        <v>2540116.08</v>
      </c>
    </row>
    <row r="6188" spans="2:5">
      <c r="B6188" s="217" t="s">
        <v>439</v>
      </c>
      <c r="C6188" s="214">
        <v>14473657</v>
      </c>
      <c r="D6188" s="214">
        <v>1</v>
      </c>
      <c r="E6188" s="214">
        <v>0</v>
      </c>
    </row>
    <row r="6189" spans="2:5">
      <c r="B6189" s="218" t="s">
        <v>775</v>
      </c>
      <c r="C6189" s="214">
        <v>14473657</v>
      </c>
      <c r="D6189" s="214">
        <v>1</v>
      </c>
      <c r="E6189" s="214">
        <v>0</v>
      </c>
    </row>
    <row r="6190" spans="2:5">
      <c r="B6190" s="217" t="s">
        <v>1320</v>
      </c>
      <c r="C6190" s="214">
        <v>17895616</v>
      </c>
      <c r="D6190" s="214">
        <v>11252028.369999999</v>
      </c>
      <c r="E6190" s="214">
        <v>8493278.6500000004</v>
      </c>
    </row>
    <row r="6191" spans="2:5">
      <c r="B6191" s="218" t="s">
        <v>1321</v>
      </c>
      <c r="C6191" s="214">
        <v>11116179</v>
      </c>
      <c r="D6191" s="214">
        <v>9726656.3699999992</v>
      </c>
      <c r="E6191" s="214">
        <v>6967908.1299999999</v>
      </c>
    </row>
    <row r="6192" spans="2:5">
      <c r="B6192" s="218" t="s">
        <v>2245</v>
      </c>
      <c r="C6192" s="214">
        <v>6779437</v>
      </c>
      <c r="D6192" s="214">
        <v>1525372</v>
      </c>
      <c r="E6192" s="214">
        <v>1525370.52</v>
      </c>
    </row>
    <row r="6193" spans="2:5">
      <c r="B6193" s="217" t="s">
        <v>1322</v>
      </c>
      <c r="C6193" s="214">
        <v>22405589</v>
      </c>
      <c r="D6193" s="214">
        <v>21016066.369999997</v>
      </c>
      <c r="E6193" s="214">
        <v>6603341.6200000001</v>
      </c>
    </row>
    <row r="6194" spans="2:5">
      <c r="B6194" s="218" t="s">
        <v>1323</v>
      </c>
      <c r="C6194" s="214">
        <v>11116179</v>
      </c>
      <c r="D6194" s="214">
        <v>9726656.3699999992</v>
      </c>
      <c r="E6194" s="214">
        <v>0</v>
      </c>
    </row>
    <row r="6195" spans="2:5">
      <c r="B6195" s="218" t="s">
        <v>2246</v>
      </c>
      <c r="C6195" s="214">
        <v>11289410</v>
      </c>
      <c r="D6195" s="214">
        <v>11289410</v>
      </c>
      <c r="E6195" s="214">
        <v>6603341.6200000001</v>
      </c>
    </row>
    <row r="6196" spans="2:5">
      <c r="B6196" s="217" t="s">
        <v>1324</v>
      </c>
      <c r="C6196" s="214">
        <v>15918299</v>
      </c>
      <c r="D6196" s="214">
        <v>15339687.949999999</v>
      </c>
      <c r="E6196" s="214">
        <v>3952519.7800000003</v>
      </c>
    </row>
    <row r="6197" spans="2:5">
      <c r="B6197" s="218" t="s">
        <v>1325</v>
      </c>
      <c r="C6197" s="214">
        <v>4628889</v>
      </c>
      <c r="D6197" s="214">
        <v>4050277.95</v>
      </c>
      <c r="E6197" s="214">
        <v>1443696.32</v>
      </c>
    </row>
    <row r="6198" spans="2:5">
      <c r="B6198" s="218" t="s">
        <v>2247</v>
      </c>
      <c r="C6198" s="214">
        <v>11289410</v>
      </c>
      <c r="D6198" s="214">
        <v>11289410</v>
      </c>
      <c r="E6198" s="214">
        <v>2508823.46</v>
      </c>
    </row>
    <row r="6199" spans="2:5">
      <c r="B6199" s="217" t="s">
        <v>1326</v>
      </c>
      <c r="C6199" s="214">
        <v>13385643</v>
      </c>
      <c r="D6199" s="214">
        <v>6779438</v>
      </c>
      <c r="E6199" s="214">
        <v>1557158.28</v>
      </c>
    </row>
    <row r="6200" spans="2:5">
      <c r="B6200" s="218" t="s">
        <v>1327</v>
      </c>
      <c r="C6200" s="214">
        <v>6606206</v>
      </c>
      <c r="D6200" s="214">
        <v>1</v>
      </c>
      <c r="E6200" s="214">
        <v>0</v>
      </c>
    </row>
    <row r="6201" spans="2:5">
      <c r="B6201" s="218" t="s">
        <v>2248</v>
      </c>
      <c r="C6201" s="214">
        <v>6779437</v>
      </c>
      <c r="D6201" s="214">
        <v>6779437</v>
      </c>
      <c r="E6201" s="214">
        <v>1557158.28</v>
      </c>
    </row>
    <row r="6202" spans="2:5">
      <c r="B6202" s="217" t="s">
        <v>1328</v>
      </c>
      <c r="C6202" s="214">
        <v>11408326</v>
      </c>
      <c r="D6202" s="214">
        <v>6779438</v>
      </c>
      <c r="E6202" s="214">
        <v>2753583.41</v>
      </c>
    </row>
    <row r="6203" spans="2:5">
      <c r="B6203" s="218" t="s">
        <v>1329</v>
      </c>
      <c r="C6203" s="214">
        <v>4628889</v>
      </c>
      <c r="D6203" s="214">
        <v>1</v>
      </c>
      <c r="E6203" s="214">
        <v>0</v>
      </c>
    </row>
    <row r="6204" spans="2:5">
      <c r="B6204" s="218" t="s">
        <v>2249</v>
      </c>
      <c r="C6204" s="214">
        <v>6779437</v>
      </c>
      <c r="D6204" s="214">
        <v>6779437</v>
      </c>
      <c r="E6204" s="214">
        <v>2753583.41</v>
      </c>
    </row>
    <row r="6205" spans="2:5">
      <c r="B6205" s="217" t="s">
        <v>440</v>
      </c>
      <c r="C6205" s="214">
        <v>3116871</v>
      </c>
      <c r="D6205" s="214">
        <v>18582752.140000001</v>
      </c>
      <c r="E6205" s="214">
        <v>13572704.9</v>
      </c>
    </row>
    <row r="6206" spans="2:5">
      <c r="B6206" s="218" t="s">
        <v>776</v>
      </c>
      <c r="C6206" s="214">
        <v>3116871</v>
      </c>
      <c r="D6206" s="214">
        <v>18582752.140000001</v>
      </c>
      <c r="E6206" s="214">
        <v>13572704.9</v>
      </c>
    </row>
    <row r="6207" spans="2:5">
      <c r="B6207" s="217" t="s">
        <v>4006</v>
      </c>
      <c r="C6207" s="214">
        <v>28575728</v>
      </c>
      <c r="D6207" s="214">
        <v>108345538.59</v>
      </c>
      <c r="E6207" s="214">
        <v>86221041.469999999</v>
      </c>
    </row>
    <row r="6208" spans="2:5">
      <c r="B6208" s="218" t="s">
        <v>777</v>
      </c>
      <c r="C6208" s="214">
        <v>28575728</v>
      </c>
      <c r="D6208" s="214">
        <v>108345538.59</v>
      </c>
      <c r="E6208" s="214">
        <v>86221041.469999999</v>
      </c>
    </row>
    <row r="6209" spans="2:5">
      <c r="B6209" s="217" t="s">
        <v>4005</v>
      </c>
      <c r="C6209" s="214">
        <v>0</v>
      </c>
      <c r="D6209" s="214">
        <v>15000000</v>
      </c>
      <c r="E6209" s="214">
        <v>0</v>
      </c>
    </row>
    <row r="6210" spans="2:5">
      <c r="B6210" s="218" t="s">
        <v>3682</v>
      </c>
      <c r="C6210" s="214">
        <v>0</v>
      </c>
      <c r="D6210" s="214">
        <v>15000000</v>
      </c>
      <c r="E6210" s="214">
        <v>0</v>
      </c>
    </row>
    <row r="6211" spans="2:5">
      <c r="B6211" s="217" t="s">
        <v>1910</v>
      </c>
      <c r="C6211" s="214">
        <v>45809138</v>
      </c>
      <c r="D6211" s="214">
        <v>95242267</v>
      </c>
      <c r="E6211" s="214">
        <v>90242266.400000006</v>
      </c>
    </row>
    <row r="6212" spans="2:5">
      <c r="B6212" s="218" t="s">
        <v>1911</v>
      </c>
      <c r="C6212" s="214">
        <v>45809138</v>
      </c>
      <c r="D6212" s="214">
        <v>95242267</v>
      </c>
      <c r="E6212" s="214">
        <v>90242266.400000006</v>
      </c>
    </row>
    <row r="6213" spans="2:5">
      <c r="B6213" s="217" t="s">
        <v>2633</v>
      </c>
      <c r="C6213" s="214">
        <v>26188880</v>
      </c>
      <c r="D6213" s="214">
        <v>25000019</v>
      </c>
      <c r="E6213" s="214">
        <v>24999967.310000002</v>
      </c>
    </row>
    <row r="6214" spans="2:5">
      <c r="B6214" s="218" t="s">
        <v>2634</v>
      </c>
      <c r="C6214" s="214">
        <v>26188880</v>
      </c>
      <c r="D6214" s="214">
        <v>25000019</v>
      </c>
      <c r="E6214" s="214">
        <v>24999967.310000002</v>
      </c>
    </row>
    <row r="6215" spans="2:5">
      <c r="B6215" s="217" t="s">
        <v>4263</v>
      </c>
      <c r="C6215" s="214">
        <v>0</v>
      </c>
      <c r="D6215" s="214">
        <v>55820000</v>
      </c>
      <c r="E6215" s="214">
        <v>40819940.109999999</v>
      </c>
    </row>
    <row r="6216" spans="2:5">
      <c r="B6216" s="218" t="s">
        <v>4262</v>
      </c>
      <c r="C6216" s="214">
        <v>0</v>
      </c>
      <c r="D6216" s="214">
        <v>55820000</v>
      </c>
      <c r="E6216" s="214">
        <v>40819940.109999999</v>
      </c>
    </row>
    <row r="6217" spans="2:5">
      <c r="B6217" s="217" t="s">
        <v>974</v>
      </c>
      <c r="C6217" s="214">
        <v>709263</v>
      </c>
      <c r="D6217" s="214">
        <v>0</v>
      </c>
      <c r="E6217" s="214">
        <v>0</v>
      </c>
    </row>
    <row r="6218" spans="2:5">
      <c r="B6218" s="218" t="s">
        <v>975</v>
      </c>
      <c r="C6218" s="214">
        <v>709263</v>
      </c>
      <c r="D6218" s="214">
        <v>0</v>
      </c>
      <c r="E6218" s="214">
        <v>0</v>
      </c>
    </row>
    <row r="6219" spans="2:5">
      <c r="B6219" s="217" t="s">
        <v>4004</v>
      </c>
      <c r="C6219" s="214">
        <v>0</v>
      </c>
      <c r="D6219" s="214">
        <v>341526.67</v>
      </c>
      <c r="E6219" s="214">
        <v>341526.67</v>
      </c>
    </row>
    <row r="6220" spans="2:5">
      <c r="B6220" s="218" t="s">
        <v>3681</v>
      </c>
      <c r="C6220" s="214">
        <v>0</v>
      </c>
      <c r="D6220" s="214">
        <v>341526.67</v>
      </c>
      <c r="E6220" s="214">
        <v>341526.67</v>
      </c>
    </row>
    <row r="6221" spans="2:5">
      <c r="B6221" s="217" t="s">
        <v>3212</v>
      </c>
      <c r="C6221" s="214">
        <v>0</v>
      </c>
      <c r="D6221" s="214">
        <v>10553768.33</v>
      </c>
      <c r="E6221" s="214">
        <v>8553768.3300000001</v>
      </c>
    </row>
    <row r="6222" spans="2:5">
      <c r="B6222" s="218" t="s">
        <v>3211</v>
      </c>
      <c r="C6222" s="214">
        <v>0</v>
      </c>
      <c r="D6222" s="214">
        <v>10553768.33</v>
      </c>
      <c r="E6222" s="214">
        <v>8553768.3300000001</v>
      </c>
    </row>
    <row r="6223" spans="2:5">
      <c r="B6223" s="217" t="s">
        <v>441</v>
      </c>
      <c r="C6223" s="214">
        <v>62815614</v>
      </c>
      <c r="D6223" s="214">
        <v>31568648.059999999</v>
      </c>
      <c r="E6223" s="214">
        <v>25977276.920000002</v>
      </c>
    </row>
    <row r="6224" spans="2:5">
      <c r="B6224" s="218" t="s">
        <v>778</v>
      </c>
      <c r="C6224" s="214">
        <v>62815614</v>
      </c>
      <c r="D6224" s="214">
        <v>31568648.059999999</v>
      </c>
      <c r="E6224" s="214">
        <v>25977276.920000002</v>
      </c>
    </row>
    <row r="6225" spans="2:5">
      <c r="B6225" s="217" t="s">
        <v>3470</v>
      </c>
      <c r="C6225" s="214">
        <v>0</v>
      </c>
      <c r="D6225" s="214">
        <v>1341779.49</v>
      </c>
      <c r="E6225" s="214">
        <v>0</v>
      </c>
    </row>
    <row r="6226" spans="2:5">
      <c r="B6226" s="218" t="s">
        <v>3469</v>
      </c>
      <c r="C6226" s="214">
        <v>0</v>
      </c>
      <c r="D6226" s="214">
        <v>1341779.49</v>
      </c>
      <c r="E6226" s="214">
        <v>0</v>
      </c>
    </row>
    <row r="6227" spans="2:5">
      <c r="B6227" s="217" t="s">
        <v>3468</v>
      </c>
      <c r="C6227" s="214">
        <v>0</v>
      </c>
      <c r="D6227" s="214">
        <v>1341779.49</v>
      </c>
      <c r="E6227" s="214">
        <v>0</v>
      </c>
    </row>
    <row r="6228" spans="2:5">
      <c r="B6228" s="218" t="s">
        <v>3467</v>
      </c>
      <c r="C6228" s="214">
        <v>0</v>
      </c>
      <c r="D6228" s="214">
        <v>1341779.49</v>
      </c>
      <c r="E6228" s="214">
        <v>0</v>
      </c>
    </row>
    <row r="6229" spans="2:5">
      <c r="B6229" s="217" t="s">
        <v>3466</v>
      </c>
      <c r="C6229" s="214">
        <v>0</v>
      </c>
      <c r="D6229" s="214">
        <v>1341779.49</v>
      </c>
      <c r="E6229" s="214">
        <v>0</v>
      </c>
    </row>
    <row r="6230" spans="2:5">
      <c r="B6230" s="218" t="s">
        <v>3465</v>
      </c>
      <c r="C6230" s="214">
        <v>0</v>
      </c>
      <c r="D6230" s="214">
        <v>1341779.49</v>
      </c>
      <c r="E6230" s="214">
        <v>0</v>
      </c>
    </row>
    <row r="6231" spans="2:5">
      <c r="B6231" s="217" t="s">
        <v>3464</v>
      </c>
      <c r="C6231" s="214">
        <v>0</v>
      </c>
      <c r="D6231" s="214">
        <v>1341779.49</v>
      </c>
      <c r="E6231" s="214">
        <v>0</v>
      </c>
    </row>
    <row r="6232" spans="2:5">
      <c r="B6232" s="218" t="s">
        <v>3463</v>
      </c>
      <c r="C6232" s="214">
        <v>0</v>
      </c>
      <c r="D6232" s="214">
        <v>1341779.49</v>
      </c>
      <c r="E6232" s="214">
        <v>0</v>
      </c>
    </row>
    <row r="6233" spans="2:5">
      <c r="B6233" s="217" t="s">
        <v>442</v>
      </c>
      <c r="C6233" s="214">
        <v>1986822</v>
      </c>
      <c r="D6233" s="214">
        <v>24198606.52</v>
      </c>
      <c r="E6233" s="214">
        <v>0</v>
      </c>
    </row>
    <row r="6234" spans="2:5">
      <c r="B6234" s="218" t="s">
        <v>779</v>
      </c>
      <c r="C6234" s="214">
        <v>1986822</v>
      </c>
      <c r="D6234" s="214">
        <v>24198606.52</v>
      </c>
      <c r="E6234" s="214">
        <v>0</v>
      </c>
    </row>
    <row r="6235" spans="2:5">
      <c r="B6235" s="217" t="s">
        <v>4003</v>
      </c>
      <c r="C6235" s="214">
        <v>0</v>
      </c>
      <c r="D6235" s="214">
        <v>1341779.49</v>
      </c>
      <c r="E6235" s="214">
        <v>0</v>
      </c>
    </row>
    <row r="6236" spans="2:5">
      <c r="B6236" s="218" t="s">
        <v>3462</v>
      </c>
      <c r="C6236" s="214">
        <v>0</v>
      </c>
      <c r="D6236" s="214">
        <v>1341779.49</v>
      </c>
      <c r="E6236" s="214">
        <v>0</v>
      </c>
    </row>
    <row r="6237" spans="2:5">
      <c r="B6237" s="217" t="s">
        <v>4002</v>
      </c>
      <c r="C6237" s="214">
        <v>0</v>
      </c>
      <c r="D6237" s="214">
        <v>1341779.49</v>
      </c>
      <c r="E6237" s="214">
        <v>0</v>
      </c>
    </row>
    <row r="6238" spans="2:5">
      <c r="B6238" s="218" t="s">
        <v>3461</v>
      </c>
      <c r="C6238" s="214">
        <v>0</v>
      </c>
      <c r="D6238" s="214">
        <v>1341779.49</v>
      </c>
      <c r="E6238" s="214">
        <v>0</v>
      </c>
    </row>
    <row r="6239" spans="2:5">
      <c r="B6239" s="217" t="s">
        <v>976</v>
      </c>
      <c r="C6239" s="214">
        <v>2179257</v>
      </c>
      <c r="D6239" s="214">
        <v>0</v>
      </c>
      <c r="E6239" s="214">
        <v>0</v>
      </c>
    </row>
    <row r="6240" spans="2:5">
      <c r="B6240" s="218" t="s">
        <v>977</v>
      </c>
      <c r="C6240" s="214">
        <v>2179257</v>
      </c>
      <c r="D6240" s="214">
        <v>0</v>
      </c>
      <c r="E6240" s="214">
        <v>0</v>
      </c>
    </row>
    <row r="6241" spans="2:5">
      <c r="B6241" s="217" t="s">
        <v>3460</v>
      </c>
      <c r="C6241" s="214">
        <v>0</v>
      </c>
      <c r="D6241" s="214">
        <v>1341779.49</v>
      </c>
      <c r="E6241" s="214">
        <v>0</v>
      </c>
    </row>
    <row r="6242" spans="2:5">
      <c r="B6242" s="218" t="s">
        <v>3459</v>
      </c>
      <c r="C6242" s="214">
        <v>0</v>
      </c>
      <c r="D6242" s="214">
        <v>1341779.49</v>
      </c>
      <c r="E6242" s="214">
        <v>0</v>
      </c>
    </row>
    <row r="6243" spans="2:5">
      <c r="B6243" s="217" t="s">
        <v>4001</v>
      </c>
      <c r="C6243" s="214">
        <v>11580836</v>
      </c>
      <c r="D6243" s="214">
        <v>46418</v>
      </c>
      <c r="E6243" s="214">
        <v>0</v>
      </c>
    </row>
    <row r="6244" spans="2:5">
      <c r="B6244" s="218" t="s">
        <v>780</v>
      </c>
      <c r="C6244" s="214">
        <v>11580836</v>
      </c>
      <c r="D6244" s="214">
        <v>46418</v>
      </c>
      <c r="E6244" s="214">
        <v>0</v>
      </c>
    </row>
    <row r="6245" spans="2:5">
      <c r="B6245" s="217" t="s">
        <v>2709</v>
      </c>
      <c r="C6245" s="214">
        <v>5448144</v>
      </c>
      <c r="D6245" s="214">
        <v>3552212</v>
      </c>
      <c r="E6245" s="214">
        <v>3552211.16</v>
      </c>
    </row>
    <row r="6246" spans="2:5">
      <c r="B6246" s="218" t="s">
        <v>2252</v>
      </c>
      <c r="C6246" s="214">
        <v>5448144</v>
      </c>
      <c r="D6246" s="214">
        <v>3552212</v>
      </c>
      <c r="E6246" s="214">
        <v>3552211.16</v>
      </c>
    </row>
    <row r="6247" spans="2:5">
      <c r="B6247" s="217" t="s">
        <v>443</v>
      </c>
      <c r="C6247" s="214">
        <v>13817970</v>
      </c>
      <c r="D6247" s="214">
        <v>64939317.030000001</v>
      </c>
      <c r="E6247" s="214">
        <v>2992000</v>
      </c>
    </row>
    <row r="6248" spans="2:5">
      <c r="B6248" s="218" t="s">
        <v>781</v>
      </c>
      <c r="C6248" s="214">
        <v>13817970</v>
      </c>
      <c r="D6248" s="214">
        <v>64939317.030000001</v>
      </c>
      <c r="E6248" s="214">
        <v>2992000</v>
      </c>
    </row>
    <row r="6249" spans="2:5">
      <c r="B6249" s="217" t="s">
        <v>444</v>
      </c>
      <c r="C6249" s="214">
        <v>9906364</v>
      </c>
      <c r="D6249" s="214">
        <v>4574850</v>
      </c>
      <c r="E6249" s="214">
        <v>4287000</v>
      </c>
    </row>
    <row r="6250" spans="2:5">
      <c r="B6250" s="218" t="s">
        <v>782</v>
      </c>
      <c r="C6250" s="214">
        <v>9906364</v>
      </c>
      <c r="D6250" s="214">
        <v>4574850</v>
      </c>
      <c r="E6250" s="214">
        <v>4287000</v>
      </c>
    </row>
    <row r="6251" spans="2:5">
      <c r="B6251" s="217" t="s">
        <v>445</v>
      </c>
      <c r="C6251" s="214">
        <v>7839271</v>
      </c>
      <c r="D6251" s="214">
        <v>5665491</v>
      </c>
      <c r="E6251" s="214">
        <v>1618483.33</v>
      </c>
    </row>
    <row r="6252" spans="2:5">
      <c r="B6252" s="218" t="s">
        <v>783</v>
      </c>
      <c r="C6252" s="214">
        <v>7839271</v>
      </c>
      <c r="D6252" s="214">
        <v>5665491</v>
      </c>
      <c r="E6252" s="214">
        <v>1618483.33</v>
      </c>
    </row>
    <row r="6253" spans="2:5">
      <c r="B6253" s="217" t="s">
        <v>4000</v>
      </c>
      <c r="C6253" s="214">
        <v>12212762</v>
      </c>
      <c r="D6253" s="214">
        <v>10552100</v>
      </c>
      <c r="E6253" s="214">
        <v>10552009.93</v>
      </c>
    </row>
    <row r="6254" spans="2:5">
      <c r="B6254" s="218" t="s">
        <v>784</v>
      </c>
      <c r="C6254" s="214">
        <v>12212762</v>
      </c>
      <c r="D6254" s="214">
        <v>10552100</v>
      </c>
      <c r="E6254" s="214">
        <v>10552009.93</v>
      </c>
    </row>
    <row r="6255" spans="2:5">
      <c r="B6255" s="217" t="s">
        <v>2956</v>
      </c>
      <c r="C6255" s="214">
        <v>11123643</v>
      </c>
      <c r="D6255" s="214">
        <v>15433951</v>
      </c>
      <c r="E6255" s="214">
        <v>0</v>
      </c>
    </row>
    <row r="6256" spans="2:5">
      <c r="B6256" s="218" t="s">
        <v>2957</v>
      </c>
      <c r="C6256" s="214">
        <v>11123643</v>
      </c>
      <c r="D6256" s="214">
        <v>15433951</v>
      </c>
      <c r="E6256" s="214">
        <v>0</v>
      </c>
    </row>
    <row r="6257" spans="2:5">
      <c r="B6257" s="217" t="s">
        <v>2958</v>
      </c>
      <c r="C6257" s="214">
        <v>857150</v>
      </c>
      <c r="D6257" s="214">
        <v>12000001</v>
      </c>
      <c r="E6257" s="214">
        <v>12000000</v>
      </c>
    </row>
    <row r="6258" spans="2:5">
      <c r="B6258" s="218" t="s">
        <v>2959</v>
      </c>
      <c r="C6258" s="214">
        <v>857150</v>
      </c>
      <c r="D6258" s="214">
        <v>12000001</v>
      </c>
      <c r="E6258" s="214">
        <v>12000000</v>
      </c>
    </row>
    <row r="6259" spans="2:5">
      <c r="B6259" s="217" t="s">
        <v>446</v>
      </c>
      <c r="C6259" s="214">
        <v>5313714</v>
      </c>
      <c r="D6259" s="214">
        <v>8449527.5199999996</v>
      </c>
      <c r="E6259" s="214">
        <v>1997702.76</v>
      </c>
    </row>
    <row r="6260" spans="2:5">
      <c r="B6260" s="218" t="s">
        <v>785</v>
      </c>
      <c r="C6260" s="214">
        <v>5313714</v>
      </c>
      <c r="D6260" s="214">
        <v>8449527.5199999996</v>
      </c>
      <c r="E6260" s="214">
        <v>1997702.76</v>
      </c>
    </row>
    <row r="6261" spans="2:5">
      <c r="B6261" s="217" t="s">
        <v>447</v>
      </c>
      <c r="C6261" s="214">
        <v>77285965</v>
      </c>
      <c r="D6261" s="214">
        <v>68435633</v>
      </c>
      <c r="E6261" s="214">
        <v>68255530.560000002</v>
      </c>
    </row>
    <row r="6262" spans="2:5">
      <c r="B6262" s="218" t="s">
        <v>786</v>
      </c>
      <c r="C6262" s="214">
        <v>77285965</v>
      </c>
      <c r="D6262" s="214">
        <v>68435633</v>
      </c>
      <c r="E6262" s="214">
        <v>68255530.560000002</v>
      </c>
    </row>
    <row r="6263" spans="2:5">
      <c r="B6263" s="217" t="s">
        <v>1025</v>
      </c>
      <c r="C6263" s="214">
        <v>17110090</v>
      </c>
      <c r="D6263" s="214">
        <v>1</v>
      </c>
      <c r="E6263" s="214">
        <v>0</v>
      </c>
    </row>
    <row r="6264" spans="2:5">
      <c r="B6264" s="218" t="s">
        <v>1026</v>
      </c>
      <c r="C6264" s="214">
        <v>17110090</v>
      </c>
      <c r="D6264" s="214">
        <v>1</v>
      </c>
      <c r="E6264" s="214">
        <v>0</v>
      </c>
    </row>
    <row r="6265" spans="2:5">
      <c r="B6265" s="217" t="s">
        <v>448</v>
      </c>
      <c r="C6265" s="214">
        <v>11599688</v>
      </c>
      <c r="D6265" s="214">
        <v>9888613.2799999993</v>
      </c>
      <c r="E6265" s="214">
        <v>7950019.1699999999</v>
      </c>
    </row>
    <row r="6266" spans="2:5">
      <c r="B6266" s="218" t="s">
        <v>787</v>
      </c>
      <c r="C6266" s="214">
        <v>11599688</v>
      </c>
      <c r="D6266" s="214">
        <v>9888613.2799999993</v>
      </c>
      <c r="E6266" s="214">
        <v>7950019.1699999999</v>
      </c>
    </row>
    <row r="6267" spans="2:5">
      <c r="B6267" s="217" t="s">
        <v>449</v>
      </c>
      <c r="C6267" s="214">
        <v>6146343</v>
      </c>
      <c r="D6267" s="214">
        <v>33342434.23</v>
      </c>
      <c r="E6267" s="214">
        <v>17079211.850000001</v>
      </c>
    </row>
    <row r="6268" spans="2:5">
      <c r="B6268" s="218" t="s">
        <v>788</v>
      </c>
      <c r="C6268" s="214">
        <v>6146343</v>
      </c>
      <c r="D6268" s="214">
        <v>33342434.23</v>
      </c>
      <c r="E6268" s="214">
        <v>17079211.850000001</v>
      </c>
    </row>
    <row r="6269" spans="2:5">
      <c r="B6269" s="217" t="s">
        <v>1084</v>
      </c>
      <c r="C6269" s="214">
        <v>98118135</v>
      </c>
      <c r="D6269" s="214">
        <v>44062623</v>
      </c>
      <c r="E6269" s="214">
        <v>44062452.119999997</v>
      </c>
    </row>
    <row r="6270" spans="2:5">
      <c r="B6270" s="218" t="s">
        <v>1085</v>
      </c>
      <c r="C6270" s="214">
        <v>28030506</v>
      </c>
      <c r="D6270" s="214">
        <v>3219829</v>
      </c>
      <c r="E6270" s="214">
        <v>3219800</v>
      </c>
    </row>
    <row r="6271" spans="2:5">
      <c r="B6271" s="218" t="s">
        <v>2635</v>
      </c>
      <c r="C6271" s="214">
        <v>70087629</v>
      </c>
      <c r="D6271" s="214">
        <v>40842794</v>
      </c>
      <c r="E6271" s="214">
        <v>40842652.119999997</v>
      </c>
    </row>
    <row r="6272" spans="2:5">
      <c r="B6272" s="217" t="s">
        <v>450</v>
      </c>
      <c r="C6272" s="214">
        <v>37000000</v>
      </c>
      <c r="D6272" s="214">
        <v>163786477</v>
      </c>
      <c r="E6272" s="214">
        <v>58615684.68</v>
      </c>
    </row>
    <row r="6273" spans="2:5">
      <c r="B6273" s="218" t="s">
        <v>789</v>
      </c>
      <c r="C6273" s="214">
        <v>37000000</v>
      </c>
      <c r="D6273" s="214">
        <v>163786477</v>
      </c>
      <c r="E6273" s="214">
        <v>58615684.68</v>
      </c>
    </row>
    <row r="6274" spans="2:5">
      <c r="B6274" s="217" t="s">
        <v>2765</v>
      </c>
      <c r="C6274" s="214">
        <v>42495789</v>
      </c>
      <c r="D6274" s="214">
        <v>47197769.210000001</v>
      </c>
      <c r="E6274" s="214">
        <v>19976191.809999999</v>
      </c>
    </row>
    <row r="6275" spans="2:5">
      <c r="B6275" s="218" t="s">
        <v>2766</v>
      </c>
      <c r="C6275" s="214">
        <v>42495789</v>
      </c>
      <c r="D6275" s="214">
        <v>47197769.210000001</v>
      </c>
      <c r="E6275" s="214">
        <v>19976191.809999999</v>
      </c>
    </row>
    <row r="6276" spans="2:5">
      <c r="B6276" s="217" t="s">
        <v>451</v>
      </c>
      <c r="C6276" s="214">
        <v>5024165</v>
      </c>
      <c r="D6276" s="214">
        <v>204165</v>
      </c>
      <c r="E6276" s="214">
        <v>0</v>
      </c>
    </row>
    <row r="6277" spans="2:5">
      <c r="B6277" s="218" t="s">
        <v>790</v>
      </c>
      <c r="C6277" s="214">
        <v>5024165</v>
      </c>
      <c r="D6277" s="214">
        <v>204165</v>
      </c>
      <c r="E6277" s="214">
        <v>0</v>
      </c>
    </row>
    <row r="6278" spans="2:5">
      <c r="B6278" s="217" t="s">
        <v>4261</v>
      </c>
      <c r="C6278" s="214">
        <v>0</v>
      </c>
      <c r="D6278" s="214">
        <v>40731000</v>
      </c>
      <c r="E6278" s="214">
        <v>0</v>
      </c>
    </row>
    <row r="6279" spans="2:5">
      <c r="B6279" s="218" t="s">
        <v>4260</v>
      </c>
      <c r="C6279" s="214">
        <v>0</v>
      </c>
      <c r="D6279" s="214">
        <v>40731000</v>
      </c>
      <c r="E6279" s="214">
        <v>0</v>
      </c>
    </row>
    <row r="6280" spans="2:5">
      <c r="B6280" s="217" t="s">
        <v>452</v>
      </c>
      <c r="C6280" s="214">
        <v>139443664</v>
      </c>
      <c r="D6280" s="214">
        <v>0</v>
      </c>
      <c r="E6280" s="214">
        <v>0</v>
      </c>
    </row>
    <row r="6281" spans="2:5">
      <c r="B6281" s="218" t="s">
        <v>791</v>
      </c>
      <c r="C6281" s="214">
        <v>139443664</v>
      </c>
      <c r="D6281" s="214">
        <v>0</v>
      </c>
      <c r="E6281" s="214">
        <v>0</v>
      </c>
    </row>
    <row r="6282" spans="2:5">
      <c r="B6282" s="217" t="s">
        <v>2250</v>
      </c>
      <c r="C6282" s="214">
        <v>6779437</v>
      </c>
      <c r="D6282" s="214">
        <v>1593658</v>
      </c>
      <c r="E6282" s="214">
        <v>1593656.69</v>
      </c>
    </row>
    <row r="6283" spans="2:5">
      <c r="B6283" s="218" t="s">
        <v>2251</v>
      </c>
      <c r="C6283" s="214">
        <v>6779437</v>
      </c>
      <c r="D6283" s="214">
        <v>1593658</v>
      </c>
      <c r="E6283" s="214">
        <v>1593656.69</v>
      </c>
    </row>
    <row r="6284" spans="2:5">
      <c r="B6284" s="215" t="s">
        <v>283</v>
      </c>
      <c r="C6284" s="216">
        <v>641166487</v>
      </c>
      <c r="D6284" s="216">
        <v>462957675.01999998</v>
      </c>
      <c r="E6284" s="216">
        <v>88772625.86999999</v>
      </c>
    </row>
    <row r="6285" spans="2:5">
      <c r="B6285" s="217" t="s">
        <v>3999</v>
      </c>
      <c r="C6285" s="214">
        <v>320784100</v>
      </c>
      <c r="D6285" s="214">
        <v>182057355.5</v>
      </c>
      <c r="E6285" s="214">
        <v>49597163.549999997</v>
      </c>
    </row>
    <row r="6286" spans="2:5">
      <c r="B6286" s="218" t="s">
        <v>1330</v>
      </c>
      <c r="C6286" s="214">
        <v>320784100</v>
      </c>
      <c r="D6286" s="214">
        <v>182057355.5</v>
      </c>
      <c r="E6286" s="214">
        <v>49597163.549999997</v>
      </c>
    </row>
    <row r="6287" spans="2:5">
      <c r="B6287" s="217" t="s">
        <v>2548</v>
      </c>
      <c r="C6287" s="214">
        <v>22782379</v>
      </c>
      <c r="D6287" s="214">
        <v>22782379</v>
      </c>
      <c r="E6287" s="214">
        <v>5873693.0199999996</v>
      </c>
    </row>
    <row r="6288" spans="2:5">
      <c r="B6288" s="218" t="s">
        <v>2549</v>
      </c>
      <c r="C6288" s="214">
        <v>22782379</v>
      </c>
      <c r="D6288" s="214">
        <v>22782379</v>
      </c>
      <c r="E6288" s="214">
        <v>5873693.0199999996</v>
      </c>
    </row>
    <row r="6289" spans="2:5">
      <c r="B6289" s="217" t="s">
        <v>2960</v>
      </c>
      <c r="C6289" s="214">
        <v>227199999</v>
      </c>
      <c r="D6289" s="214">
        <v>91377992.269999996</v>
      </c>
      <c r="E6289" s="214">
        <v>0</v>
      </c>
    </row>
    <row r="6290" spans="2:5">
      <c r="B6290" s="218" t="s">
        <v>2961</v>
      </c>
      <c r="C6290" s="214">
        <v>227199999</v>
      </c>
      <c r="D6290" s="214">
        <v>91377992.269999996</v>
      </c>
      <c r="E6290" s="214">
        <v>0</v>
      </c>
    </row>
    <row r="6291" spans="2:5">
      <c r="B6291" s="217" t="s">
        <v>2636</v>
      </c>
      <c r="C6291" s="214">
        <v>70400009</v>
      </c>
      <c r="D6291" s="214">
        <v>72075948.260000005</v>
      </c>
      <c r="E6291" s="214">
        <v>17330754.309999999</v>
      </c>
    </row>
    <row r="6292" spans="2:5">
      <c r="B6292" s="218" t="s">
        <v>2637</v>
      </c>
      <c r="C6292" s="214">
        <v>70400009</v>
      </c>
      <c r="D6292" s="214">
        <v>72075948.260000005</v>
      </c>
      <c r="E6292" s="214">
        <v>17330754.309999999</v>
      </c>
    </row>
    <row r="6293" spans="2:5">
      <c r="B6293" s="217" t="s">
        <v>3164</v>
      </c>
      <c r="C6293" s="214">
        <v>0</v>
      </c>
      <c r="D6293" s="214">
        <v>70664000</v>
      </c>
      <c r="E6293" s="214">
        <v>15971014.99</v>
      </c>
    </row>
    <row r="6294" spans="2:5">
      <c r="B6294" s="218" t="s">
        <v>3165</v>
      </c>
      <c r="C6294" s="214">
        <v>0</v>
      </c>
      <c r="D6294" s="214">
        <v>70664000</v>
      </c>
      <c r="E6294" s="214">
        <v>15971014.99</v>
      </c>
    </row>
    <row r="6295" spans="2:5">
      <c r="B6295" s="217" t="s">
        <v>3998</v>
      </c>
      <c r="C6295" s="214">
        <v>0</v>
      </c>
      <c r="D6295" s="214">
        <v>23999999.989999998</v>
      </c>
      <c r="E6295" s="214">
        <v>0</v>
      </c>
    </row>
    <row r="6296" spans="2:5">
      <c r="B6296" s="218" t="s">
        <v>3738</v>
      </c>
      <c r="C6296" s="214">
        <v>0</v>
      </c>
      <c r="D6296" s="214">
        <v>23999999.989999998</v>
      </c>
      <c r="E6296" s="214">
        <v>0</v>
      </c>
    </row>
    <row r="6297" spans="2:5">
      <c r="B6297" s="215" t="s">
        <v>298</v>
      </c>
      <c r="C6297" s="216">
        <v>0</v>
      </c>
      <c r="D6297" s="216">
        <v>14000001</v>
      </c>
      <c r="E6297" s="216">
        <v>6022100</v>
      </c>
    </row>
    <row r="6298" spans="2:5">
      <c r="B6298" s="217" t="s">
        <v>3997</v>
      </c>
      <c r="C6298" s="214">
        <v>0</v>
      </c>
      <c r="D6298" s="214">
        <v>1</v>
      </c>
      <c r="E6298" s="214">
        <v>0</v>
      </c>
    </row>
    <row r="6299" spans="2:5">
      <c r="B6299" s="218" t="s">
        <v>3266</v>
      </c>
      <c r="C6299" s="214">
        <v>0</v>
      </c>
      <c r="D6299" s="214">
        <v>1</v>
      </c>
      <c r="E6299" s="214">
        <v>0</v>
      </c>
    </row>
    <row r="6300" spans="2:5">
      <c r="B6300" s="217" t="s">
        <v>1910</v>
      </c>
      <c r="C6300" s="214">
        <v>0</v>
      </c>
      <c r="D6300" s="214">
        <v>9000000</v>
      </c>
      <c r="E6300" s="214">
        <v>6022100</v>
      </c>
    </row>
    <row r="6301" spans="2:5">
      <c r="B6301" s="218" t="s">
        <v>1911</v>
      </c>
      <c r="C6301" s="214">
        <v>0</v>
      </c>
      <c r="D6301" s="214">
        <v>9000000</v>
      </c>
      <c r="E6301" s="214">
        <v>6022100</v>
      </c>
    </row>
    <row r="6302" spans="2:5">
      <c r="B6302" s="217" t="s">
        <v>3265</v>
      </c>
      <c r="C6302" s="214">
        <v>0</v>
      </c>
      <c r="D6302" s="214">
        <v>5000000</v>
      </c>
      <c r="E6302" s="214">
        <v>0</v>
      </c>
    </row>
    <row r="6303" spans="2:5">
      <c r="B6303" s="218" t="s">
        <v>3264</v>
      </c>
      <c r="C6303" s="214">
        <v>0</v>
      </c>
      <c r="D6303" s="214">
        <v>5000000</v>
      </c>
      <c r="E6303" s="214">
        <v>0</v>
      </c>
    </row>
    <row r="6304" spans="2:5">
      <c r="B6304" s="213" t="s">
        <v>453</v>
      </c>
      <c r="C6304" s="214">
        <v>261407278</v>
      </c>
      <c r="D6304" s="214">
        <v>466753244.83999991</v>
      </c>
      <c r="E6304" s="214">
        <v>291250323.49000001</v>
      </c>
    </row>
    <row r="6305" spans="2:5">
      <c r="B6305" s="215" t="s">
        <v>281</v>
      </c>
      <c r="C6305" s="216">
        <v>261407278</v>
      </c>
      <c r="D6305" s="216">
        <v>415804667.17999995</v>
      </c>
      <c r="E6305" s="216">
        <v>240301746.03</v>
      </c>
    </row>
    <row r="6306" spans="2:5">
      <c r="B6306" s="217" t="s">
        <v>1331</v>
      </c>
      <c r="C6306" s="214">
        <v>11035275</v>
      </c>
      <c r="D6306" s="214">
        <v>0.56000000000000005</v>
      </c>
      <c r="E6306" s="214">
        <v>0</v>
      </c>
    </row>
    <row r="6307" spans="2:5">
      <c r="B6307" s="218" t="s">
        <v>1332</v>
      </c>
      <c r="C6307" s="214">
        <v>11035275</v>
      </c>
      <c r="D6307" s="214">
        <v>0.56000000000000005</v>
      </c>
      <c r="E6307" s="214">
        <v>0</v>
      </c>
    </row>
    <row r="6308" spans="2:5">
      <c r="B6308" s="217" t="s">
        <v>1333</v>
      </c>
      <c r="C6308" s="214">
        <v>4595200</v>
      </c>
      <c r="D6308" s="214">
        <v>1.94</v>
      </c>
      <c r="E6308" s="214">
        <v>0</v>
      </c>
    </row>
    <row r="6309" spans="2:5">
      <c r="B6309" s="218" t="s">
        <v>1334</v>
      </c>
      <c r="C6309" s="214">
        <v>4595200</v>
      </c>
      <c r="D6309" s="214">
        <v>1.94</v>
      </c>
      <c r="E6309" s="214">
        <v>0</v>
      </c>
    </row>
    <row r="6310" spans="2:5">
      <c r="B6310" s="217" t="s">
        <v>1335</v>
      </c>
      <c r="C6310" s="214">
        <v>4595200</v>
      </c>
      <c r="D6310" s="214">
        <v>1.94</v>
      </c>
      <c r="E6310" s="214">
        <v>0</v>
      </c>
    </row>
    <row r="6311" spans="2:5">
      <c r="B6311" s="218" t="s">
        <v>1336</v>
      </c>
      <c r="C6311" s="214">
        <v>4595200</v>
      </c>
      <c r="D6311" s="214">
        <v>1.94</v>
      </c>
      <c r="E6311" s="214">
        <v>0</v>
      </c>
    </row>
    <row r="6312" spans="2:5">
      <c r="B6312" s="217" t="s">
        <v>1337</v>
      </c>
      <c r="C6312" s="214">
        <v>6558125</v>
      </c>
      <c r="D6312" s="214">
        <v>5738359.75</v>
      </c>
      <c r="E6312" s="214">
        <v>0</v>
      </c>
    </row>
    <row r="6313" spans="2:5">
      <c r="B6313" s="218" t="s">
        <v>1338</v>
      </c>
      <c r="C6313" s="214">
        <v>6558125</v>
      </c>
      <c r="D6313" s="214">
        <v>5738359.75</v>
      </c>
      <c r="E6313" s="214">
        <v>0</v>
      </c>
    </row>
    <row r="6314" spans="2:5">
      <c r="B6314" s="217" t="s">
        <v>1339</v>
      </c>
      <c r="C6314" s="214">
        <v>4595200</v>
      </c>
      <c r="D6314" s="214">
        <v>2020799.94</v>
      </c>
      <c r="E6314" s="214">
        <v>0</v>
      </c>
    </row>
    <row r="6315" spans="2:5">
      <c r="B6315" s="218" t="s">
        <v>1340</v>
      </c>
      <c r="C6315" s="214">
        <v>4595200</v>
      </c>
      <c r="D6315" s="214">
        <v>2020799.94</v>
      </c>
      <c r="E6315" s="214">
        <v>0</v>
      </c>
    </row>
    <row r="6316" spans="2:5">
      <c r="B6316" s="217" t="s">
        <v>3307</v>
      </c>
      <c r="C6316" s="214">
        <v>0</v>
      </c>
      <c r="D6316" s="214">
        <v>30364805.93</v>
      </c>
      <c r="E6316" s="214">
        <v>30364802.16</v>
      </c>
    </row>
    <row r="6317" spans="2:5">
      <c r="B6317" s="218" t="s">
        <v>3306</v>
      </c>
      <c r="C6317" s="214">
        <v>0</v>
      </c>
      <c r="D6317" s="214">
        <v>30364805.93</v>
      </c>
      <c r="E6317" s="214">
        <v>30364802.16</v>
      </c>
    </row>
    <row r="6318" spans="2:5">
      <c r="B6318" s="217" t="s">
        <v>3166</v>
      </c>
      <c r="C6318" s="214">
        <v>0</v>
      </c>
      <c r="D6318" s="214">
        <v>13390285.880000001</v>
      </c>
      <c r="E6318" s="214">
        <v>10076928.380000001</v>
      </c>
    </row>
    <row r="6319" spans="2:5">
      <c r="B6319" s="218" t="s">
        <v>3167</v>
      </c>
      <c r="C6319" s="214">
        <v>0</v>
      </c>
      <c r="D6319" s="214">
        <v>13390285.880000001</v>
      </c>
      <c r="E6319" s="214">
        <v>10076928.380000001</v>
      </c>
    </row>
    <row r="6320" spans="2:5">
      <c r="B6320" s="217" t="s">
        <v>1912</v>
      </c>
      <c r="C6320" s="214">
        <v>11208701</v>
      </c>
      <c r="D6320" s="214">
        <v>4983701</v>
      </c>
      <c r="E6320" s="214">
        <v>0</v>
      </c>
    </row>
    <row r="6321" spans="2:5">
      <c r="B6321" s="218" t="s">
        <v>1913</v>
      </c>
      <c r="C6321" s="214">
        <v>11208701</v>
      </c>
      <c r="D6321" s="214">
        <v>4983701</v>
      </c>
      <c r="E6321" s="214">
        <v>0</v>
      </c>
    </row>
    <row r="6322" spans="2:5">
      <c r="B6322" s="217" t="s">
        <v>1914</v>
      </c>
      <c r="C6322" s="214">
        <v>6731551</v>
      </c>
      <c r="D6322" s="214">
        <v>6371071</v>
      </c>
      <c r="E6322" s="214">
        <v>0</v>
      </c>
    </row>
    <row r="6323" spans="2:5">
      <c r="B6323" s="218" t="s">
        <v>1915</v>
      </c>
      <c r="C6323" s="214">
        <v>6731551</v>
      </c>
      <c r="D6323" s="214">
        <v>6371071</v>
      </c>
      <c r="E6323" s="214">
        <v>0</v>
      </c>
    </row>
    <row r="6324" spans="2:5">
      <c r="B6324" s="217" t="s">
        <v>3996</v>
      </c>
      <c r="C6324" s="214">
        <v>19513382</v>
      </c>
      <c r="D6324" s="214">
        <v>18174004</v>
      </c>
      <c r="E6324" s="214">
        <v>18100266.359999999</v>
      </c>
    </row>
    <row r="6325" spans="2:5">
      <c r="B6325" s="218" t="s">
        <v>2638</v>
      </c>
      <c r="C6325" s="214">
        <v>19513382</v>
      </c>
      <c r="D6325" s="214">
        <v>18174004</v>
      </c>
      <c r="E6325" s="214">
        <v>18100266.359999999</v>
      </c>
    </row>
    <row r="6326" spans="2:5">
      <c r="B6326" s="217" t="s">
        <v>1916</v>
      </c>
      <c r="C6326" s="214">
        <v>11208701</v>
      </c>
      <c r="D6326" s="214">
        <v>6308219.1100000003</v>
      </c>
      <c r="E6326" s="214">
        <v>0</v>
      </c>
    </row>
    <row r="6327" spans="2:5">
      <c r="B6327" s="218" t="s">
        <v>1917</v>
      </c>
      <c r="C6327" s="214">
        <v>11208701</v>
      </c>
      <c r="D6327" s="214">
        <v>6308219.1100000003</v>
      </c>
      <c r="E6327" s="214">
        <v>0</v>
      </c>
    </row>
    <row r="6328" spans="2:5">
      <c r="B6328" s="217" t="s">
        <v>1918</v>
      </c>
      <c r="C6328" s="214">
        <v>11208701</v>
      </c>
      <c r="D6328" s="214">
        <v>5983701</v>
      </c>
      <c r="E6328" s="214">
        <v>0</v>
      </c>
    </row>
    <row r="6329" spans="2:5">
      <c r="B6329" s="218" t="s">
        <v>1919</v>
      </c>
      <c r="C6329" s="214">
        <v>11208701</v>
      </c>
      <c r="D6329" s="214">
        <v>5983701</v>
      </c>
      <c r="E6329" s="214">
        <v>0</v>
      </c>
    </row>
    <row r="6330" spans="2:5">
      <c r="B6330" s="217" t="s">
        <v>1920</v>
      </c>
      <c r="C6330" s="214">
        <v>6731551</v>
      </c>
      <c r="D6330" s="214">
        <v>6049651</v>
      </c>
      <c r="E6330" s="214">
        <v>0</v>
      </c>
    </row>
    <row r="6331" spans="2:5">
      <c r="B6331" s="218" t="s">
        <v>1921</v>
      </c>
      <c r="C6331" s="214">
        <v>6731551</v>
      </c>
      <c r="D6331" s="214">
        <v>6049651</v>
      </c>
      <c r="E6331" s="214">
        <v>0</v>
      </c>
    </row>
    <row r="6332" spans="2:5">
      <c r="B6332" s="217" t="s">
        <v>1922</v>
      </c>
      <c r="C6332" s="214">
        <v>6731551</v>
      </c>
      <c r="D6332" s="214">
        <v>6049651</v>
      </c>
      <c r="E6332" s="214">
        <v>0</v>
      </c>
    </row>
    <row r="6333" spans="2:5">
      <c r="B6333" s="218" t="s">
        <v>1923</v>
      </c>
      <c r="C6333" s="214">
        <v>6731551</v>
      </c>
      <c r="D6333" s="214">
        <v>6049651</v>
      </c>
      <c r="E6333" s="214">
        <v>0</v>
      </c>
    </row>
    <row r="6334" spans="2:5">
      <c r="B6334" s="217" t="s">
        <v>1924</v>
      </c>
      <c r="C6334" s="214">
        <v>4768626</v>
      </c>
      <c r="D6334" s="214">
        <v>2056126</v>
      </c>
      <c r="E6334" s="214">
        <v>0</v>
      </c>
    </row>
    <row r="6335" spans="2:5">
      <c r="B6335" s="218" t="s">
        <v>1925</v>
      </c>
      <c r="C6335" s="214">
        <v>4768626</v>
      </c>
      <c r="D6335" s="214">
        <v>2056126</v>
      </c>
      <c r="E6335" s="214">
        <v>0</v>
      </c>
    </row>
    <row r="6336" spans="2:5">
      <c r="B6336" s="217" t="s">
        <v>454</v>
      </c>
      <c r="C6336" s="214">
        <v>9840401</v>
      </c>
      <c r="D6336" s="214">
        <v>10358153.359999999</v>
      </c>
      <c r="E6336" s="214">
        <v>9374011.75</v>
      </c>
    </row>
    <row r="6337" spans="2:5">
      <c r="B6337" s="218" t="s">
        <v>792</v>
      </c>
      <c r="C6337" s="214">
        <v>9840401</v>
      </c>
      <c r="D6337" s="214">
        <v>10358153.359999999</v>
      </c>
      <c r="E6337" s="214">
        <v>9374011.75</v>
      </c>
    </row>
    <row r="6338" spans="2:5">
      <c r="B6338" s="217" t="s">
        <v>2962</v>
      </c>
      <c r="C6338" s="214">
        <v>4795216</v>
      </c>
      <c r="D6338" s="214">
        <v>16696075</v>
      </c>
      <c r="E6338" s="214">
        <v>16696073.539999999</v>
      </c>
    </row>
    <row r="6339" spans="2:5">
      <c r="B6339" s="218" t="s">
        <v>2963</v>
      </c>
      <c r="C6339" s="214">
        <v>4795216</v>
      </c>
      <c r="D6339" s="214">
        <v>16696075</v>
      </c>
      <c r="E6339" s="214">
        <v>16696073.539999999</v>
      </c>
    </row>
    <row r="6340" spans="2:5">
      <c r="B6340" s="217" t="s">
        <v>3995</v>
      </c>
      <c r="C6340" s="214">
        <v>0</v>
      </c>
      <c r="D6340" s="214">
        <v>6455765.2300000004</v>
      </c>
      <c r="E6340" s="214">
        <v>5164612.18</v>
      </c>
    </row>
    <row r="6341" spans="2:5">
      <c r="B6341" s="218" t="s">
        <v>3680</v>
      </c>
      <c r="C6341" s="214">
        <v>0</v>
      </c>
      <c r="D6341" s="214">
        <v>6455765.2300000004</v>
      </c>
      <c r="E6341" s="214">
        <v>5164612.18</v>
      </c>
    </row>
    <row r="6342" spans="2:5">
      <c r="B6342" s="217" t="s">
        <v>2710</v>
      </c>
      <c r="C6342" s="214">
        <v>26222833</v>
      </c>
      <c r="D6342" s="214">
        <v>35749868.409999996</v>
      </c>
      <c r="E6342" s="214">
        <v>35749867.780000001</v>
      </c>
    </row>
    <row r="6343" spans="2:5">
      <c r="B6343" s="218" t="s">
        <v>793</v>
      </c>
      <c r="C6343" s="214">
        <v>26222833</v>
      </c>
      <c r="D6343" s="214">
        <v>35749868.409999996</v>
      </c>
      <c r="E6343" s="214">
        <v>35749867.780000001</v>
      </c>
    </row>
    <row r="6344" spans="2:5">
      <c r="B6344" s="217" t="s">
        <v>2964</v>
      </c>
      <c r="C6344" s="214">
        <v>3789143</v>
      </c>
      <c r="D6344" s="214">
        <v>11600001</v>
      </c>
      <c r="E6344" s="214">
        <v>11600000</v>
      </c>
    </row>
    <row r="6345" spans="2:5">
      <c r="B6345" s="218" t="s">
        <v>2965</v>
      </c>
      <c r="C6345" s="214">
        <v>3789143</v>
      </c>
      <c r="D6345" s="214">
        <v>11600001</v>
      </c>
      <c r="E6345" s="214">
        <v>11600000</v>
      </c>
    </row>
    <row r="6346" spans="2:5">
      <c r="B6346" s="217" t="s">
        <v>455</v>
      </c>
      <c r="C6346" s="214">
        <v>7932446</v>
      </c>
      <c r="D6346" s="214">
        <v>3969678</v>
      </c>
      <c r="E6346" s="214">
        <v>0</v>
      </c>
    </row>
    <row r="6347" spans="2:5">
      <c r="B6347" s="218" t="s">
        <v>794</v>
      </c>
      <c r="C6347" s="214">
        <v>7932446</v>
      </c>
      <c r="D6347" s="214">
        <v>3969678</v>
      </c>
      <c r="E6347" s="214">
        <v>0</v>
      </c>
    </row>
    <row r="6348" spans="2:5">
      <c r="B6348" s="217" t="s">
        <v>2966</v>
      </c>
      <c r="C6348" s="214">
        <v>6943750</v>
      </c>
      <c r="D6348" s="214">
        <v>6900050</v>
      </c>
      <c r="E6348" s="214">
        <v>6900000</v>
      </c>
    </row>
    <row r="6349" spans="2:5">
      <c r="B6349" s="218" t="s">
        <v>2967</v>
      </c>
      <c r="C6349" s="214">
        <v>6943750</v>
      </c>
      <c r="D6349" s="214">
        <v>6900050</v>
      </c>
      <c r="E6349" s="214">
        <v>6900000</v>
      </c>
    </row>
    <row r="6350" spans="2:5">
      <c r="B6350" s="217" t="s">
        <v>2968</v>
      </c>
      <c r="C6350" s="214">
        <v>8629922</v>
      </c>
      <c r="D6350" s="214">
        <v>12300001</v>
      </c>
      <c r="E6350" s="214">
        <v>12300000</v>
      </c>
    </row>
    <row r="6351" spans="2:5">
      <c r="B6351" s="218" t="s">
        <v>2969</v>
      </c>
      <c r="C6351" s="214">
        <v>8629922</v>
      </c>
      <c r="D6351" s="214">
        <v>12300001</v>
      </c>
      <c r="E6351" s="214">
        <v>12300000</v>
      </c>
    </row>
    <row r="6352" spans="2:5">
      <c r="B6352" s="217" t="s">
        <v>2970</v>
      </c>
      <c r="C6352" s="214">
        <v>9223416</v>
      </c>
      <c r="D6352" s="214">
        <v>9000000</v>
      </c>
      <c r="E6352" s="214">
        <v>9000000</v>
      </c>
    </row>
    <row r="6353" spans="2:5">
      <c r="B6353" s="218" t="s">
        <v>2971</v>
      </c>
      <c r="C6353" s="214">
        <v>9223416</v>
      </c>
      <c r="D6353" s="214">
        <v>9000000</v>
      </c>
      <c r="E6353" s="214">
        <v>9000000</v>
      </c>
    </row>
    <row r="6354" spans="2:5">
      <c r="B6354" s="217" t="s">
        <v>2972</v>
      </c>
      <c r="C6354" s="214">
        <v>6346017</v>
      </c>
      <c r="D6354" s="214">
        <v>5841662</v>
      </c>
      <c r="E6354" s="214">
        <v>5841661</v>
      </c>
    </row>
    <row r="6355" spans="2:5">
      <c r="B6355" s="218" t="s">
        <v>2973</v>
      </c>
      <c r="C6355" s="214">
        <v>6346017</v>
      </c>
      <c r="D6355" s="214">
        <v>5841662</v>
      </c>
      <c r="E6355" s="214">
        <v>5841661</v>
      </c>
    </row>
    <row r="6356" spans="2:5">
      <c r="B6356" s="217" t="s">
        <v>1926</v>
      </c>
      <c r="C6356" s="214">
        <v>6731551</v>
      </c>
      <c r="D6356" s="214">
        <v>1496459</v>
      </c>
      <c r="E6356" s="214">
        <v>1496457.82</v>
      </c>
    </row>
    <row r="6357" spans="2:5">
      <c r="B6357" s="218" t="s">
        <v>1927</v>
      </c>
      <c r="C6357" s="214">
        <v>6731551</v>
      </c>
      <c r="D6357" s="214">
        <v>1496459</v>
      </c>
      <c r="E6357" s="214">
        <v>1496457.82</v>
      </c>
    </row>
    <row r="6358" spans="2:5">
      <c r="B6358" s="217" t="s">
        <v>1928</v>
      </c>
      <c r="C6358" s="214">
        <v>4768626</v>
      </c>
      <c r="D6358" s="214">
        <v>1077478</v>
      </c>
      <c r="E6358" s="214">
        <v>1077476.06</v>
      </c>
    </row>
    <row r="6359" spans="2:5">
      <c r="B6359" s="218" t="s">
        <v>1929</v>
      </c>
      <c r="C6359" s="214">
        <v>4768626</v>
      </c>
      <c r="D6359" s="214">
        <v>1077478</v>
      </c>
      <c r="E6359" s="214">
        <v>1077476.06</v>
      </c>
    </row>
    <row r="6360" spans="2:5">
      <c r="B6360" s="217" t="s">
        <v>2767</v>
      </c>
      <c r="C6360" s="214">
        <v>8494141</v>
      </c>
      <c r="D6360" s="214">
        <v>8494141</v>
      </c>
      <c r="E6360" s="214">
        <v>8494000</v>
      </c>
    </row>
    <row r="6361" spans="2:5">
      <c r="B6361" s="218" t="s">
        <v>2768</v>
      </c>
      <c r="C6361" s="214">
        <v>8494141</v>
      </c>
      <c r="D6361" s="214">
        <v>8494141</v>
      </c>
      <c r="E6361" s="214">
        <v>8494000</v>
      </c>
    </row>
    <row r="6362" spans="2:5">
      <c r="B6362" s="217" t="s">
        <v>2974</v>
      </c>
      <c r="C6362" s="214">
        <v>9695566</v>
      </c>
      <c r="D6362" s="214">
        <v>23114810</v>
      </c>
      <c r="E6362" s="214">
        <v>20046979.899999999</v>
      </c>
    </row>
    <row r="6363" spans="2:5">
      <c r="B6363" s="218" t="s">
        <v>2975</v>
      </c>
      <c r="C6363" s="214">
        <v>9695566</v>
      </c>
      <c r="D6363" s="214">
        <v>23114810</v>
      </c>
      <c r="E6363" s="214">
        <v>20046979.899999999</v>
      </c>
    </row>
    <row r="6364" spans="2:5">
      <c r="B6364" s="217" t="s">
        <v>3458</v>
      </c>
      <c r="C6364" s="214">
        <v>0</v>
      </c>
      <c r="D6364" s="214">
        <v>1332377.8899999999</v>
      </c>
      <c r="E6364" s="214">
        <v>0</v>
      </c>
    </row>
    <row r="6365" spans="2:5">
      <c r="B6365" s="218" t="s">
        <v>3457</v>
      </c>
      <c r="C6365" s="214">
        <v>0</v>
      </c>
      <c r="D6365" s="214">
        <v>1332377.8899999999</v>
      </c>
      <c r="E6365" s="214">
        <v>0</v>
      </c>
    </row>
    <row r="6366" spans="2:5">
      <c r="B6366" s="217" t="s">
        <v>3994</v>
      </c>
      <c r="C6366" s="214">
        <v>0</v>
      </c>
      <c r="D6366" s="214">
        <v>1332377.8899999999</v>
      </c>
      <c r="E6366" s="214">
        <v>0</v>
      </c>
    </row>
    <row r="6367" spans="2:5">
      <c r="B6367" s="218" t="s">
        <v>3456</v>
      </c>
      <c r="C6367" s="214">
        <v>0</v>
      </c>
      <c r="D6367" s="214">
        <v>1332377.8899999999</v>
      </c>
      <c r="E6367" s="214">
        <v>0</v>
      </c>
    </row>
    <row r="6368" spans="2:5">
      <c r="B6368" s="217" t="s">
        <v>2976</v>
      </c>
      <c r="C6368" s="214">
        <v>8617566</v>
      </c>
      <c r="D6368" s="214">
        <v>13635102.09</v>
      </c>
      <c r="E6368" s="214">
        <v>13230811</v>
      </c>
    </row>
    <row r="6369" spans="2:5">
      <c r="B6369" s="218" t="s">
        <v>2977</v>
      </c>
      <c r="C6369" s="214">
        <v>8617566</v>
      </c>
      <c r="D6369" s="214">
        <v>13635102.09</v>
      </c>
      <c r="E6369" s="214">
        <v>13230811</v>
      </c>
    </row>
    <row r="6370" spans="2:5">
      <c r="B6370" s="217" t="s">
        <v>1086</v>
      </c>
      <c r="C6370" s="214">
        <v>29894920</v>
      </c>
      <c r="D6370" s="214">
        <v>115633457.66</v>
      </c>
      <c r="E6370" s="214">
        <v>12826276.059999999</v>
      </c>
    </row>
    <row r="6371" spans="2:5">
      <c r="B6371" s="218" t="s">
        <v>1087</v>
      </c>
      <c r="C6371" s="214">
        <v>29894920</v>
      </c>
      <c r="D6371" s="214">
        <v>115633457.66</v>
      </c>
      <c r="E6371" s="214">
        <v>12826276.059999999</v>
      </c>
    </row>
    <row r="6372" spans="2:5">
      <c r="B6372" s="217" t="s">
        <v>3455</v>
      </c>
      <c r="C6372" s="214">
        <v>0</v>
      </c>
      <c r="D6372" s="214">
        <v>1875829.6</v>
      </c>
      <c r="E6372" s="214">
        <v>0</v>
      </c>
    </row>
    <row r="6373" spans="2:5">
      <c r="B6373" s="218" t="s">
        <v>3454</v>
      </c>
      <c r="C6373" s="214">
        <v>0</v>
      </c>
      <c r="D6373" s="214">
        <v>1875829.6</v>
      </c>
      <c r="E6373" s="214">
        <v>0</v>
      </c>
    </row>
    <row r="6374" spans="2:5">
      <c r="B6374" s="217" t="s">
        <v>4259</v>
      </c>
      <c r="C6374" s="214">
        <v>0</v>
      </c>
      <c r="D6374" s="214">
        <v>21451000</v>
      </c>
      <c r="E6374" s="214">
        <v>11961522.039999999</v>
      </c>
    </row>
    <row r="6375" spans="2:5">
      <c r="B6375" s="218" t="s">
        <v>4258</v>
      </c>
      <c r="C6375" s="214">
        <v>0</v>
      </c>
      <c r="D6375" s="214">
        <v>21451000</v>
      </c>
      <c r="E6375" s="214">
        <v>11961522.039999999</v>
      </c>
    </row>
    <row r="6376" spans="2:5">
      <c r="B6376" s="215" t="s">
        <v>283</v>
      </c>
      <c r="C6376" s="216">
        <v>0</v>
      </c>
      <c r="D6376" s="216">
        <v>50948577.659999996</v>
      </c>
      <c r="E6376" s="216">
        <v>50948577.460000001</v>
      </c>
    </row>
    <row r="6377" spans="2:5">
      <c r="B6377" s="217" t="s">
        <v>3210</v>
      </c>
      <c r="C6377" s="214">
        <v>0</v>
      </c>
      <c r="D6377" s="214">
        <v>50948577.659999996</v>
      </c>
      <c r="E6377" s="214">
        <v>50948577.460000001</v>
      </c>
    </row>
    <row r="6378" spans="2:5">
      <c r="B6378" s="218" t="s">
        <v>4212</v>
      </c>
      <c r="C6378" s="214">
        <v>0</v>
      </c>
      <c r="D6378" s="214">
        <v>50948577.659999996</v>
      </c>
      <c r="E6378" s="214">
        <v>50948577.460000001</v>
      </c>
    </row>
    <row r="6379" spans="2:5">
      <c r="B6379" s="213" t="s">
        <v>456</v>
      </c>
      <c r="C6379" s="214">
        <v>987095702</v>
      </c>
      <c r="D6379" s="214">
        <v>1526576252.52</v>
      </c>
      <c r="E6379" s="214">
        <v>926175960.64999998</v>
      </c>
    </row>
    <row r="6380" spans="2:5">
      <c r="B6380" s="215" t="s">
        <v>281</v>
      </c>
      <c r="C6380" s="216">
        <v>453903182</v>
      </c>
      <c r="D6380" s="216">
        <v>618655757.67999995</v>
      </c>
      <c r="E6380" s="216">
        <v>528631038.94</v>
      </c>
    </row>
    <row r="6381" spans="2:5">
      <c r="B6381" s="217" t="s">
        <v>1088</v>
      </c>
      <c r="C6381" s="214">
        <v>55739560</v>
      </c>
      <c r="D6381" s="214">
        <v>38236836.659999996</v>
      </c>
      <c r="E6381" s="214">
        <v>38236735.270000003</v>
      </c>
    </row>
    <row r="6382" spans="2:5">
      <c r="B6382" s="218" t="s">
        <v>1089</v>
      </c>
      <c r="C6382" s="214">
        <v>55739560</v>
      </c>
      <c r="D6382" s="214">
        <v>38236836.659999996</v>
      </c>
      <c r="E6382" s="214">
        <v>38236735.270000003</v>
      </c>
    </row>
    <row r="6383" spans="2:5">
      <c r="B6383" s="217" t="s">
        <v>457</v>
      </c>
      <c r="C6383" s="214">
        <v>6417846</v>
      </c>
      <c r="D6383" s="214">
        <v>0</v>
      </c>
      <c r="E6383" s="214">
        <v>0</v>
      </c>
    </row>
    <row r="6384" spans="2:5">
      <c r="B6384" s="218" t="s">
        <v>795</v>
      </c>
      <c r="C6384" s="214">
        <v>6417846</v>
      </c>
      <c r="D6384" s="214">
        <v>0</v>
      </c>
      <c r="E6384" s="214">
        <v>0</v>
      </c>
    </row>
    <row r="6385" spans="2:5">
      <c r="B6385" s="217" t="s">
        <v>458</v>
      </c>
      <c r="C6385" s="214">
        <v>102059449</v>
      </c>
      <c r="D6385" s="214">
        <v>56610748</v>
      </c>
      <c r="E6385" s="214">
        <v>41142782.25</v>
      </c>
    </row>
    <row r="6386" spans="2:5">
      <c r="B6386" s="218" t="s">
        <v>796</v>
      </c>
      <c r="C6386" s="214">
        <v>102059449</v>
      </c>
      <c r="D6386" s="214">
        <v>56610748</v>
      </c>
      <c r="E6386" s="214">
        <v>41142782.25</v>
      </c>
    </row>
    <row r="6387" spans="2:5">
      <c r="B6387" s="217" t="s">
        <v>3993</v>
      </c>
      <c r="C6387" s="214">
        <v>2348246</v>
      </c>
      <c r="D6387" s="214">
        <v>0</v>
      </c>
      <c r="E6387" s="214">
        <v>0</v>
      </c>
    </row>
    <row r="6388" spans="2:5">
      <c r="B6388" s="218" t="s">
        <v>797</v>
      </c>
      <c r="C6388" s="214">
        <v>2348246</v>
      </c>
      <c r="D6388" s="214">
        <v>0</v>
      </c>
      <c r="E6388" s="214">
        <v>0</v>
      </c>
    </row>
    <row r="6389" spans="2:5">
      <c r="B6389" s="217" t="s">
        <v>459</v>
      </c>
      <c r="C6389" s="214">
        <v>38350423</v>
      </c>
      <c r="D6389" s="214">
        <v>37320423</v>
      </c>
      <c r="E6389" s="214">
        <v>35329505.380000003</v>
      </c>
    </row>
    <row r="6390" spans="2:5">
      <c r="B6390" s="218" t="s">
        <v>798</v>
      </c>
      <c r="C6390" s="214">
        <v>38350423</v>
      </c>
      <c r="D6390" s="214">
        <v>37320423</v>
      </c>
      <c r="E6390" s="214">
        <v>35329505.380000003</v>
      </c>
    </row>
    <row r="6391" spans="2:5">
      <c r="B6391" s="217" t="s">
        <v>3992</v>
      </c>
      <c r="C6391" s="214">
        <v>1892708</v>
      </c>
      <c r="D6391" s="214">
        <v>0</v>
      </c>
      <c r="E6391" s="214">
        <v>0</v>
      </c>
    </row>
    <row r="6392" spans="2:5">
      <c r="B6392" s="218" t="s">
        <v>799</v>
      </c>
      <c r="C6392" s="214">
        <v>1892708</v>
      </c>
      <c r="D6392" s="214">
        <v>0</v>
      </c>
      <c r="E6392" s="214">
        <v>0</v>
      </c>
    </row>
    <row r="6393" spans="2:5">
      <c r="B6393" s="217" t="s">
        <v>4257</v>
      </c>
      <c r="C6393" s="214">
        <v>0</v>
      </c>
      <c r="D6393" s="214">
        <v>3050000</v>
      </c>
      <c r="E6393" s="214">
        <v>0</v>
      </c>
    </row>
    <row r="6394" spans="2:5">
      <c r="B6394" s="218" t="s">
        <v>4256</v>
      </c>
      <c r="C6394" s="214">
        <v>0</v>
      </c>
      <c r="D6394" s="214">
        <v>3050000</v>
      </c>
      <c r="E6394" s="214">
        <v>0</v>
      </c>
    </row>
    <row r="6395" spans="2:5">
      <c r="B6395" s="217" t="s">
        <v>3991</v>
      </c>
      <c r="C6395" s="214">
        <v>0</v>
      </c>
      <c r="D6395" s="214">
        <v>21530610</v>
      </c>
      <c r="E6395" s="214">
        <v>21530609.800000001</v>
      </c>
    </row>
    <row r="6396" spans="2:5">
      <c r="B6396" s="218" t="s">
        <v>3209</v>
      </c>
      <c r="C6396" s="214">
        <v>0</v>
      </c>
      <c r="D6396" s="214">
        <v>21530610</v>
      </c>
      <c r="E6396" s="214">
        <v>21530609.800000001</v>
      </c>
    </row>
    <row r="6397" spans="2:5">
      <c r="B6397" s="217" t="s">
        <v>4255</v>
      </c>
      <c r="C6397" s="214">
        <v>0</v>
      </c>
      <c r="D6397" s="214">
        <v>1530000</v>
      </c>
      <c r="E6397" s="214">
        <v>0</v>
      </c>
    </row>
    <row r="6398" spans="2:5">
      <c r="B6398" s="218" t="s">
        <v>4254</v>
      </c>
      <c r="C6398" s="214">
        <v>0</v>
      </c>
      <c r="D6398" s="214">
        <v>1530000</v>
      </c>
      <c r="E6398" s="214">
        <v>0</v>
      </c>
    </row>
    <row r="6399" spans="2:5">
      <c r="B6399" s="217" t="s">
        <v>2639</v>
      </c>
      <c r="C6399" s="214">
        <v>40806357</v>
      </c>
      <c r="D6399" s="214">
        <v>38083046</v>
      </c>
      <c r="E6399" s="214">
        <v>38082999.969999999</v>
      </c>
    </row>
    <row r="6400" spans="2:5">
      <c r="B6400" s="218" t="s">
        <v>2640</v>
      </c>
      <c r="C6400" s="214">
        <v>40806357</v>
      </c>
      <c r="D6400" s="214">
        <v>38083046</v>
      </c>
      <c r="E6400" s="214">
        <v>38082999.969999999</v>
      </c>
    </row>
    <row r="6401" spans="2:5">
      <c r="B6401" s="217" t="s">
        <v>3679</v>
      </c>
      <c r="C6401" s="214">
        <v>0</v>
      </c>
      <c r="D6401" s="214">
        <v>210895334.66</v>
      </c>
      <c r="E6401" s="214">
        <v>163354309.13</v>
      </c>
    </row>
    <row r="6402" spans="2:5">
      <c r="B6402" s="218" t="s">
        <v>3678</v>
      </c>
      <c r="C6402" s="214">
        <v>0</v>
      </c>
      <c r="D6402" s="214">
        <v>210895334.66</v>
      </c>
      <c r="E6402" s="214">
        <v>163354309.13</v>
      </c>
    </row>
    <row r="6403" spans="2:5">
      <c r="B6403" s="217" t="s">
        <v>1341</v>
      </c>
      <c r="C6403" s="214">
        <v>4628889</v>
      </c>
      <c r="D6403" s="214">
        <v>1.95</v>
      </c>
      <c r="E6403" s="214">
        <v>0</v>
      </c>
    </row>
    <row r="6404" spans="2:5">
      <c r="B6404" s="218" t="s">
        <v>1342</v>
      </c>
      <c r="C6404" s="214">
        <v>4628889</v>
      </c>
      <c r="D6404" s="214">
        <v>1.95</v>
      </c>
      <c r="E6404" s="214">
        <v>0</v>
      </c>
    </row>
    <row r="6405" spans="2:5">
      <c r="B6405" s="217" t="s">
        <v>1343</v>
      </c>
      <c r="C6405" s="214">
        <v>11116179</v>
      </c>
      <c r="D6405" s="214">
        <v>0</v>
      </c>
      <c r="E6405" s="214">
        <v>0</v>
      </c>
    </row>
    <row r="6406" spans="2:5">
      <c r="B6406" s="218" t="s">
        <v>1344</v>
      </c>
      <c r="C6406" s="214">
        <v>11116179</v>
      </c>
      <c r="D6406" s="214">
        <v>0</v>
      </c>
      <c r="E6406" s="214">
        <v>0</v>
      </c>
    </row>
    <row r="6407" spans="2:5">
      <c r="B6407" s="217" t="s">
        <v>1345</v>
      </c>
      <c r="C6407" s="214">
        <v>11116179</v>
      </c>
      <c r="D6407" s="214">
        <v>1.37</v>
      </c>
      <c r="E6407" s="214">
        <v>0</v>
      </c>
    </row>
    <row r="6408" spans="2:5">
      <c r="B6408" s="218" t="s">
        <v>1346</v>
      </c>
      <c r="C6408" s="214">
        <v>11116179</v>
      </c>
      <c r="D6408" s="214">
        <v>1.37</v>
      </c>
      <c r="E6408" s="214">
        <v>0</v>
      </c>
    </row>
    <row r="6409" spans="2:5">
      <c r="B6409" s="217" t="s">
        <v>1347</v>
      </c>
      <c r="C6409" s="214">
        <v>6606206</v>
      </c>
      <c r="D6409" s="214">
        <v>1.83</v>
      </c>
      <c r="E6409" s="214">
        <v>0</v>
      </c>
    </row>
    <row r="6410" spans="2:5">
      <c r="B6410" s="218" t="s">
        <v>1348</v>
      </c>
      <c r="C6410" s="214">
        <v>6606206</v>
      </c>
      <c r="D6410" s="214">
        <v>1.83</v>
      </c>
      <c r="E6410" s="214">
        <v>0</v>
      </c>
    </row>
    <row r="6411" spans="2:5">
      <c r="B6411" s="217" t="s">
        <v>3990</v>
      </c>
      <c r="C6411" s="214">
        <v>6606206</v>
      </c>
      <c r="D6411" s="214">
        <v>2356102.58</v>
      </c>
      <c r="E6411" s="214">
        <v>2356102.58</v>
      </c>
    </row>
    <row r="6412" spans="2:5">
      <c r="B6412" s="218" t="s">
        <v>1349</v>
      </c>
      <c r="C6412" s="214">
        <v>6606206</v>
      </c>
      <c r="D6412" s="214">
        <v>2356102.58</v>
      </c>
      <c r="E6412" s="214">
        <v>2356102.58</v>
      </c>
    </row>
    <row r="6413" spans="2:5">
      <c r="B6413" s="217" t="s">
        <v>2711</v>
      </c>
      <c r="C6413" s="214">
        <v>7152038</v>
      </c>
      <c r="D6413" s="214">
        <v>13780176.01</v>
      </c>
      <c r="E6413" s="214">
        <v>13780175.01</v>
      </c>
    </row>
    <row r="6414" spans="2:5">
      <c r="B6414" s="218" t="s">
        <v>800</v>
      </c>
      <c r="C6414" s="214">
        <v>7152038</v>
      </c>
      <c r="D6414" s="214">
        <v>13780176.01</v>
      </c>
      <c r="E6414" s="214">
        <v>13780175.01</v>
      </c>
    </row>
    <row r="6415" spans="2:5">
      <c r="B6415" s="217" t="s">
        <v>4253</v>
      </c>
      <c r="C6415" s="214">
        <v>0</v>
      </c>
      <c r="D6415" s="214">
        <v>50673000</v>
      </c>
      <c r="E6415" s="214">
        <v>50672403.539999999</v>
      </c>
    </row>
    <row r="6416" spans="2:5">
      <c r="B6416" s="218" t="s">
        <v>4252</v>
      </c>
      <c r="C6416" s="214">
        <v>0</v>
      </c>
      <c r="D6416" s="214">
        <v>50673000</v>
      </c>
      <c r="E6416" s="214">
        <v>50672403.539999999</v>
      </c>
    </row>
    <row r="6417" spans="2:5">
      <c r="B6417" s="217" t="s">
        <v>460</v>
      </c>
      <c r="C6417" s="214">
        <v>62173252</v>
      </c>
      <c r="D6417" s="214">
        <v>21921715</v>
      </c>
      <c r="E6417" s="214">
        <v>19886451.359999999</v>
      </c>
    </row>
    <row r="6418" spans="2:5">
      <c r="B6418" s="218" t="s">
        <v>801</v>
      </c>
      <c r="C6418" s="214">
        <v>62173252</v>
      </c>
      <c r="D6418" s="214">
        <v>21921715</v>
      </c>
      <c r="E6418" s="214">
        <v>19886451.359999999</v>
      </c>
    </row>
    <row r="6419" spans="2:5">
      <c r="B6419" s="217" t="s">
        <v>2978</v>
      </c>
      <c r="C6419" s="214">
        <v>18492779</v>
      </c>
      <c r="D6419" s="214">
        <v>47065285</v>
      </c>
      <c r="E6419" s="214">
        <v>47065283.609999999</v>
      </c>
    </row>
    <row r="6420" spans="2:5">
      <c r="B6420" s="218" t="s">
        <v>2979</v>
      </c>
      <c r="C6420" s="214">
        <v>18492779</v>
      </c>
      <c r="D6420" s="214">
        <v>47065285</v>
      </c>
      <c r="E6420" s="214">
        <v>47065283.609999999</v>
      </c>
    </row>
    <row r="6421" spans="2:5">
      <c r="B6421" s="217" t="s">
        <v>461</v>
      </c>
      <c r="C6421" s="214">
        <v>8417867</v>
      </c>
      <c r="D6421" s="214">
        <v>8846469.8599999994</v>
      </c>
      <c r="E6421" s="214">
        <v>2420890.69</v>
      </c>
    </row>
    <row r="6422" spans="2:5">
      <c r="B6422" s="218" t="s">
        <v>802</v>
      </c>
      <c r="C6422" s="214">
        <v>8417867</v>
      </c>
      <c r="D6422" s="214">
        <v>8846469.8599999994</v>
      </c>
      <c r="E6422" s="214">
        <v>2420890.69</v>
      </c>
    </row>
    <row r="6423" spans="2:5">
      <c r="B6423" s="217" t="s">
        <v>3168</v>
      </c>
      <c r="C6423" s="214">
        <v>0</v>
      </c>
      <c r="D6423" s="214">
        <v>20670753.530000001</v>
      </c>
      <c r="E6423" s="214">
        <v>18254767.57</v>
      </c>
    </row>
    <row r="6424" spans="2:5">
      <c r="B6424" s="218" t="s">
        <v>3169</v>
      </c>
      <c r="C6424" s="214">
        <v>0</v>
      </c>
      <c r="D6424" s="214">
        <v>20670753.530000001</v>
      </c>
      <c r="E6424" s="214">
        <v>18254767.57</v>
      </c>
    </row>
    <row r="6425" spans="2:5">
      <c r="B6425" s="217" t="s">
        <v>462</v>
      </c>
      <c r="C6425" s="214">
        <v>7422513</v>
      </c>
      <c r="D6425" s="214">
        <v>9064383</v>
      </c>
      <c r="E6425" s="214">
        <v>683422.51</v>
      </c>
    </row>
    <row r="6426" spans="2:5">
      <c r="B6426" s="218" t="s">
        <v>803</v>
      </c>
      <c r="C6426" s="214">
        <v>7422513</v>
      </c>
      <c r="D6426" s="214">
        <v>9064383</v>
      </c>
      <c r="E6426" s="214">
        <v>683422.51</v>
      </c>
    </row>
    <row r="6427" spans="2:5">
      <c r="B6427" s="217" t="s">
        <v>2253</v>
      </c>
      <c r="C6427" s="214">
        <v>6779437</v>
      </c>
      <c r="D6427" s="214">
        <v>1</v>
      </c>
      <c r="E6427" s="214">
        <v>0</v>
      </c>
    </row>
    <row r="6428" spans="2:5">
      <c r="B6428" s="218" t="s">
        <v>2254</v>
      </c>
      <c r="C6428" s="214">
        <v>6779437</v>
      </c>
      <c r="D6428" s="214">
        <v>1</v>
      </c>
      <c r="E6428" s="214">
        <v>0</v>
      </c>
    </row>
    <row r="6429" spans="2:5">
      <c r="B6429" s="217" t="s">
        <v>3989</v>
      </c>
      <c r="C6429" s="214">
        <v>7491187</v>
      </c>
      <c r="D6429" s="214">
        <v>8991187</v>
      </c>
      <c r="E6429" s="214">
        <v>8596874.2699999996</v>
      </c>
    </row>
    <row r="6430" spans="2:5">
      <c r="B6430" s="218" t="s">
        <v>2980</v>
      </c>
      <c r="C6430" s="214">
        <v>7491187</v>
      </c>
      <c r="D6430" s="214">
        <v>8991187</v>
      </c>
      <c r="E6430" s="214">
        <v>8596874.2699999996</v>
      </c>
    </row>
    <row r="6431" spans="2:5">
      <c r="B6431" s="217" t="s">
        <v>2255</v>
      </c>
      <c r="C6431" s="214">
        <v>4802120</v>
      </c>
      <c r="D6431" s="214">
        <v>1</v>
      </c>
      <c r="E6431" s="214">
        <v>0</v>
      </c>
    </row>
    <row r="6432" spans="2:5">
      <c r="B6432" s="218" t="s">
        <v>2256</v>
      </c>
      <c r="C6432" s="214">
        <v>4802120</v>
      </c>
      <c r="D6432" s="214">
        <v>1</v>
      </c>
      <c r="E6432" s="214">
        <v>0</v>
      </c>
    </row>
    <row r="6433" spans="2:5">
      <c r="B6433" s="217" t="s">
        <v>2257</v>
      </c>
      <c r="C6433" s="214">
        <v>4802120</v>
      </c>
      <c r="D6433" s="214">
        <v>1</v>
      </c>
      <c r="E6433" s="214">
        <v>0</v>
      </c>
    </row>
    <row r="6434" spans="2:5">
      <c r="B6434" s="218" t="s">
        <v>2258</v>
      </c>
      <c r="C6434" s="214">
        <v>4802120</v>
      </c>
      <c r="D6434" s="214">
        <v>1</v>
      </c>
      <c r="E6434" s="214">
        <v>0</v>
      </c>
    </row>
    <row r="6435" spans="2:5">
      <c r="B6435" s="217" t="s">
        <v>2981</v>
      </c>
      <c r="C6435" s="214">
        <v>5743888</v>
      </c>
      <c r="D6435" s="214">
        <v>8243888</v>
      </c>
      <c r="E6435" s="214">
        <v>8030598</v>
      </c>
    </row>
    <row r="6436" spans="2:5">
      <c r="B6436" s="218" t="s">
        <v>2982</v>
      </c>
      <c r="C6436" s="214">
        <v>5743888</v>
      </c>
      <c r="D6436" s="214">
        <v>8243888</v>
      </c>
      <c r="E6436" s="214">
        <v>8030598</v>
      </c>
    </row>
    <row r="6437" spans="2:5">
      <c r="B6437" s="217" t="s">
        <v>2983</v>
      </c>
      <c r="C6437" s="214">
        <v>3960000</v>
      </c>
      <c r="D6437" s="214">
        <v>160000</v>
      </c>
      <c r="E6437" s="214">
        <v>0</v>
      </c>
    </row>
    <row r="6438" spans="2:5">
      <c r="B6438" s="218" t="s">
        <v>2984</v>
      </c>
      <c r="C6438" s="214">
        <v>3960000</v>
      </c>
      <c r="D6438" s="214">
        <v>160000</v>
      </c>
      <c r="E6438" s="214">
        <v>0</v>
      </c>
    </row>
    <row r="6439" spans="2:5">
      <c r="B6439" s="217" t="s">
        <v>3263</v>
      </c>
      <c r="C6439" s="214">
        <v>0</v>
      </c>
      <c r="D6439" s="214">
        <v>0.23</v>
      </c>
      <c r="E6439" s="214">
        <v>0</v>
      </c>
    </row>
    <row r="6440" spans="2:5">
      <c r="B6440" s="218" t="s">
        <v>3262</v>
      </c>
      <c r="C6440" s="214">
        <v>0</v>
      </c>
      <c r="D6440" s="214">
        <v>0.23</v>
      </c>
      <c r="E6440" s="214">
        <v>0</v>
      </c>
    </row>
    <row r="6441" spans="2:5">
      <c r="B6441" s="217" t="s">
        <v>2985</v>
      </c>
      <c r="C6441" s="214">
        <v>6965791</v>
      </c>
      <c r="D6441" s="214">
        <v>9465791</v>
      </c>
      <c r="E6441" s="214">
        <v>9207128</v>
      </c>
    </row>
    <row r="6442" spans="2:5">
      <c r="B6442" s="218" t="s">
        <v>2986</v>
      </c>
      <c r="C6442" s="214">
        <v>6965791</v>
      </c>
      <c r="D6442" s="214">
        <v>9465791</v>
      </c>
      <c r="E6442" s="214">
        <v>9207128</v>
      </c>
    </row>
    <row r="6443" spans="2:5">
      <c r="B6443" s="217" t="s">
        <v>2987</v>
      </c>
      <c r="C6443" s="214">
        <v>3960000</v>
      </c>
      <c r="D6443" s="214">
        <v>160000</v>
      </c>
      <c r="E6443" s="214">
        <v>0</v>
      </c>
    </row>
    <row r="6444" spans="2:5">
      <c r="B6444" s="218" t="s">
        <v>2988</v>
      </c>
      <c r="C6444" s="214">
        <v>3960000</v>
      </c>
      <c r="D6444" s="214">
        <v>160000</v>
      </c>
      <c r="E6444" s="214">
        <v>0</v>
      </c>
    </row>
    <row r="6445" spans="2:5">
      <c r="B6445" s="217" t="s">
        <v>2641</v>
      </c>
      <c r="C6445" s="214">
        <v>18051942</v>
      </c>
      <c r="D6445" s="214">
        <v>10000000</v>
      </c>
      <c r="E6445" s="214">
        <v>10000000</v>
      </c>
    </row>
    <row r="6446" spans="2:5">
      <c r="B6446" s="218" t="s">
        <v>2642</v>
      </c>
      <c r="C6446" s="214">
        <v>18051942</v>
      </c>
      <c r="D6446" s="214">
        <v>10000000</v>
      </c>
      <c r="E6446" s="214">
        <v>10000000</v>
      </c>
    </row>
    <row r="6447" spans="2:5">
      <c r="B6447" s="215" t="s">
        <v>283</v>
      </c>
      <c r="C6447" s="216">
        <v>533192520</v>
      </c>
      <c r="D6447" s="216">
        <v>857920887.56000006</v>
      </c>
      <c r="E6447" s="216">
        <v>397544921.70999998</v>
      </c>
    </row>
    <row r="6448" spans="2:5">
      <c r="B6448" s="217" t="s">
        <v>3988</v>
      </c>
      <c r="C6448" s="214">
        <v>175307636</v>
      </c>
      <c r="D6448" s="214">
        <v>282168443</v>
      </c>
      <c r="E6448" s="214">
        <v>180795769.87</v>
      </c>
    </row>
    <row r="6449" spans="2:5">
      <c r="B6449" s="218" t="s">
        <v>1350</v>
      </c>
      <c r="C6449" s="214">
        <v>175307636</v>
      </c>
      <c r="D6449" s="214">
        <v>282168443</v>
      </c>
      <c r="E6449" s="214">
        <v>180795769.87</v>
      </c>
    </row>
    <row r="6450" spans="2:5">
      <c r="B6450" s="217" t="s">
        <v>3987</v>
      </c>
      <c r="C6450" s="214">
        <v>171737257</v>
      </c>
      <c r="D6450" s="214">
        <v>171737257</v>
      </c>
      <c r="E6450" s="214">
        <v>86039904.469999999</v>
      </c>
    </row>
    <row r="6451" spans="2:5">
      <c r="B6451" s="218" t="s">
        <v>1351</v>
      </c>
      <c r="C6451" s="214">
        <v>171737257</v>
      </c>
      <c r="D6451" s="214">
        <v>171737257</v>
      </c>
      <c r="E6451" s="214">
        <v>86039904.469999999</v>
      </c>
    </row>
    <row r="6452" spans="2:5">
      <c r="B6452" s="217" t="s">
        <v>3986</v>
      </c>
      <c r="C6452" s="214">
        <v>24000000</v>
      </c>
      <c r="D6452" s="214">
        <v>39331970.299999997</v>
      </c>
      <c r="E6452" s="214">
        <v>23071504.370000001</v>
      </c>
    </row>
    <row r="6453" spans="2:5">
      <c r="B6453" s="218" t="s">
        <v>1352</v>
      </c>
      <c r="C6453" s="214">
        <v>24000000</v>
      </c>
      <c r="D6453" s="214">
        <v>39331970.299999997</v>
      </c>
      <c r="E6453" s="214">
        <v>23071504.370000001</v>
      </c>
    </row>
    <row r="6454" spans="2:5">
      <c r="B6454" s="217" t="s">
        <v>2712</v>
      </c>
      <c r="C6454" s="214">
        <v>27000000</v>
      </c>
      <c r="D6454" s="214">
        <v>38011943.140000001</v>
      </c>
      <c r="E6454" s="214">
        <v>19536310.719999999</v>
      </c>
    </row>
    <row r="6455" spans="2:5">
      <c r="B6455" s="218" t="s">
        <v>1353</v>
      </c>
      <c r="C6455" s="214">
        <v>27000000</v>
      </c>
      <c r="D6455" s="214">
        <v>38011943.140000001</v>
      </c>
      <c r="E6455" s="214">
        <v>19536310.719999999</v>
      </c>
    </row>
    <row r="6456" spans="2:5">
      <c r="B6456" s="217" t="s">
        <v>2989</v>
      </c>
      <c r="C6456" s="214">
        <v>14653636</v>
      </c>
      <c r="D6456" s="214">
        <v>17254811.219999999</v>
      </c>
      <c r="E6456" s="214">
        <v>9930242.0600000005</v>
      </c>
    </row>
    <row r="6457" spans="2:5">
      <c r="B6457" s="218" t="s">
        <v>2524</v>
      </c>
      <c r="C6457" s="214">
        <v>14653636</v>
      </c>
      <c r="D6457" s="214">
        <v>17254811.219999999</v>
      </c>
      <c r="E6457" s="214">
        <v>9930242.0600000005</v>
      </c>
    </row>
    <row r="6458" spans="2:5">
      <c r="B6458" s="217" t="s">
        <v>2990</v>
      </c>
      <c r="C6458" s="214">
        <v>26168408</v>
      </c>
      <c r="D6458" s="214">
        <v>26168408</v>
      </c>
      <c r="E6458" s="214">
        <v>20667372.23</v>
      </c>
    </row>
    <row r="6459" spans="2:5">
      <c r="B6459" s="218" t="s">
        <v>2525</v>
      </c>
      <c r="C6459" s="214">
        <v>26168408</v>
      </c>
      <c r="D6459" s="214">
        <v>26168408</v>
      </c>
      <c r="E6459" s="214">
        <v>20667372.23</v>
      </c>
    </row>
    <row r="6460" spans="2:5">
      <c r="B6460" s="217" t="s">
        <v>2532</v>
      </c>
      <c r="C6460" s="214">
        <v>12761600</v>
      </c>
      <c r="D6460" s="214">
        <v>0</v>
      </c>
      <c r="E6460" s="214">
        <v>0</v>
      </c>
    </row>
    <row r="6461" spans="2:5">
      <c r="B6461" s="218" t="s">
        <v>2533</v>
      </c>
      <c r="C6461" s="214">
        <v>12761600</v>
      </c>
      <c r="D6461" s="214">
        <v>0</v>
      </c>
      <c r="E6461" s="214">
        <v>0</v>
      </c>
    </row>
    <row r="6462" spans="2:5">
      <c r="B6462" s="217" t="s">
        <v>2534</v>
      </c>
      <c r="C6462" s="214">
        <v>11944568</v>
      </c>
      <c r="D6462" s="214">
        <v>15700008</v>
      </c>
      <c r="E6462" s="214">
        <v>2670513.0999999996</v>
      </c>
    </row>
    <row r="6463" spans="2:5">
      <c r="B6463" s="218" t="s">
        <v>2535</v>
      </c>
      <c r="C6463" s="214">
        <v>11944568</v>
      </c>
      <c r="D6463" s="214">
        <v>15700008</v>
      </c>
      <c r="E6463" s="214">
        <v>2670513.0999999996</v>
      </c>
    </row>
    <row r="6464" spans="2:5">
      <c r="B6464" s="217" t="s">
        <v>3985</v>
      </c>
      <c r="C6464" s="214">
        <v>15760002</v>
      </c>
      <c r="D6464" s="214">
        <v>30522009.210000001</v>
      </c>
      <c r="E6464" s="214">
        <v>0</v>
      </c>
    </row>
    <row r="6465" spans="2:5">
      <c r="B6465" s="218" t="s">
        <v>2536</v>
      </c>
      <c r="C6465" s="214">
        <v>15760002</v>
      </c>
      <c r="D6465" s="214">
        <v>30522009.210000001</v>
      </c>
      <c r="E6465" s="214">
        <v>0</v>
      </c>
    </row>
    <row r="6466" spans="2:5">
      <c r="B6466" s="217" t="s">
        <v>2544</v>
      </c>
      <c r="C6466" s="214">
        <v>9859408</v>
      </c>
      <c r="D6466" s="214">
        <v>30260964.59</v>
      </c>
      <c r="E6466" s="214">
        <v>30260964.59</v>
      </c>
    </row>
    <row r="6467" spans="2:5">
      <c r="B6467" s="218" t="s">
        <v>2545</v>
      </c>
      <c r="C6467" s="214">
        <v>9859408</v>
      </c>
      <c r="D6467" s="214">
        <v>30260964.59</v>
      </c>
      <c r="E6467" s="214">
        <v>30260964.59</v>
      </c>
    </row>
    <row r="6468" spans="2:5">
      <c r="B6468" s="217" t="s">
        <v>3984</v>
      </c>
      <c r="C6468" s="214">
        <v>44000005</v>
      </c>
      <c r="D6468" s="214">
        <v>45388835.75</v>
      </c>
      <c r="E6468" s="214">
        <v>14365305.17</v>
      </c>
    </row>
    <row r="6469" spans="2:5">
      <c r="B6469" s="218" t="s">
        <v>2643</v>
      </c>
      <c r="C6469" s="214">
        <v>44000005</v>
      </c>
      <c r="D6469" s="214">
        <v>45388835.75</v>
      </c>
      <c r="E6469" s="214">
        <v>14365305.17</v>
      </c>
    </row>
    <row r="6470" spans="2:5">
      <c r="B6470" s="217" t="s">
        <v>3170</v>
      </c>
      <c r="C6470" s="214">
        <v>0</v>
      </c>
      <c r="D6470" s="214">
        <v>17946237.349999998</v>
      </c>
      <c r="E6470" s="214">
        <v>6289892.9500000002</v>
      </c>
    </row>
    <row r="6471" spans="2:5">
      <c r="B6471" s="218" t="s">
        <v>3171</v>
      </c>
      <c r="C6471" s="214">
        <v>0</v>
      </c>
      <c r="D6471" s="214">
        <v>17946237.349999998</v>
      </c>
      <c r="E6471" s="214">
        <v>6289892.9500000002</v>
      </c>
    </row>
    <row r="6472" spans="2:5">
      <c r="B6472" s="217" t="s">
        <v>3983</v>
      </c>
      <c r="C6472" s="214">
        <v>0</v>
      </c>
      <c r="D6472" s="214">
        <v>48800000</v>
      </c>
      <c r="E6472" s="214">
        <v>0</v>
      </c>
    </row>
    <row r="6473" spans="2:5">
      <c r="B6473" s="218" t="s">
        <v>3172</v>
      </c>
      <c r="C6473" s="214">
        <v>0</v>
      </c>
      <c r="D6473" s="214">
        <v>48800000</v>
      </c>
      <c r="E6473" s="214">
        <v>0</v>
      </c>
    </row>
    <row r="6474" spans="2:5">
      <c r="B6474" s="217" t="s">
        <v>3190</v>
      </c>
      <c r="C6474" s="214">
        <v>0</v>
      </c>
      <c r="D6474" s="214">
        <v>22630000</v>
      </c>
      <c r="E6474" s="214">
        <v>3917142.18</v>
      </c>
    </row>
    <row r="6475" spans="2:5">
      <c r="B6475" s="218" t="s">
        <v>3189</v>
      </c>
      <c r="C6475" s="214">
        <v>0</v>
      </c>
      <c r="D6475" s="214">
        <v>22630000</v>
      </c>
      <c r="E6475" s="214">
        <v>3917142.18</v>
      </c>
    </row>
    <row r="6476" spans="2:5">
      <c r="B6476" s="217" t="s">
        <v>3622</v>
      </c>
      <c r="C6476" s="214">
        <v>0</v>
      </c>
      <c r="D6476" s="214">
        <v>72000000</v>
      </c>
      <c r="E6476" s="214">
        <v>0</v>
      </c>
    </row>
    <row r="6477" spans="2:5">
      <c r="B6477" s="218" t="s">
        <v>3621</v>
      </c>
      <c r="C6477" s="214">
        <v>0</v>
      </c>
      <c r="D6477" s="214">
        <v>72000000</v>
      </c>
      <c r="E6477" s="214">
        <v>0</v>
      </c>
    </row>
    <row r="6478" spans="2:5">
      <c r="B6478" s="215" t="s">
        <v>298</v>
      </c>
      <c r="C6478" s="216">
        <v>0</v>
      </c>
      <c r="D6478" s="216">
        <v>49999607.280000001</v>
      </c>
      <c r="E6478" s="216">
        <v>0</v>
      </c>
    </row>
    <row r="6479" spans="2:5">
      <c r="B6479" s="217" t="s">
        <v>3263</v>
      </c>
      <c r="C6479" s="214">
        <v>0</v>
      </c>
      <c r="D6479" s="214">
        <v>49999607.280000001</v>
      </c>
      <c r="E6479" s="214">
        <v>0</v>
      </c>
    </row>
    <row r="6480" spans="2:5">
      <c r="B6480" s="218" t="s">
        <v>3262</v>
      </c>
      <c r="C6480" s="214">
        <v>0</v>
      </c>
      <c r="D6480" s="214">
        <v>49999607.280000001</v>
      </c>
      <c r="E6480" s="214">
        <v>0</v>
      </c>
    </row>
    <row r="6481" spans="2:5">
      <c r="B6481" s="213" t="s">
        <v>292</v>
      </c>
      <c r="C6481" s="214">
        <v>2170135035</v>
      </c>
      <c r="D6481" s="214">
        <v>2643301798.2899985</v>
      </c>
      <c r="E6481" s="214">
        <v>1766527497.3500004</v>
      </c>
    </row>
    <row r="6482" spans="2:5">
      <c r="B6482" s="215" t="s">
        <v>281</v>
      </c>
      <c r="C6482" s="216">
        <v>2012722468</v>
      </c>
      <c r="D6482" s="216">
        <v>2429529044.0699983</v>
      </c>
      <c r="E6482" s="216">
        <v>1729382608.9400003</v>
      </c>
    </row>
    <row r="6483" spans="2:5">
      <c r="B6483" s="217" t="s">
        <v>463</v>
      </c>
      <c r="C6483" s="214">
        <v>3141627</v>
      </c>
      <c r="D6483" s="214">
        <v>7704427.7999999998</v>
      </c>
      <c r="E6483" s="214">
        <v>2835733.04</v>
      </c>
    </row>
    <row r="6484" spans="2:5">
      <c r="B6484" s="218" t="s">
        <v>805</v>
      </c>
      <c r="C6484" s="214">
        <v>3141627</v>
      </c>
      <c r="D6484" s="214">
        <v>7704427.7999999998</v>
      </c>
      <c r="E6484" s="214">
        <v>2835733.04</v>
      </c>
    </row>
    <row r="6485" spans="2:5">
      <c r="B6485" s="217" t="s">
        <v>464</v>
      </c>
      <c r="C6485" s="214">
        <v>23910828</v>
      </c>
      <c r="D6485" s="214">
        <v>31310828</v>
      </c>
      <c r="E6485" s="214">
        <v>17433593.879999999</v>
      </c>
    </row>
    <row r="6486" spans="2:5">
      <c r="B6486" s="218" t="s">
        <v>806</v>
      </c>
      <c r="C6486" s="214">
        <v>23910828</v>
      </c>
      <c r="D6486" s="214">
        <v>31310828</v>
      </c>
      <c r="E6486" s="214">
        <v>17433593.879999999</v>
      </c>
    </row>
    <row r="6487" spans="2:5">
      <c r="B6487" s="217" t="s">
        <v>3453</v>
      </c>
      <c r="C6487" s="214">
        <v>0</v>
      </c>
      <c r="D6487" s="214">
        <v>1322976.29</v>
      </c>
      <c r="E6487" s="214">
        <v>0</v>
      </c>
    </row>
    <row r="6488" spans="2:5">
      <c r="B6488" s="218" t="s">
        <v>3452</v>
      </c>
      <c r="C6488" s="214">
        <v>0</v>
      </c>
      <c r="D6488" s="214">
        <v>1322976.29</v>
      </c>
      <c r="E6488" s="214">
        <v>0</v>
      </c>
    </row>
    <row r="6489" spans="2:5">
      <c r="B6489" s="217" t="s">
        <v>3451</v>
      </c>
      <c r="C6489" s="214">
        <v>0</v>
      </c>
      <c r="D6489" s="214">
        <v>1322976.29</v>
      </c>
      <c r="E6489" s="214">
        <v>0</v>
      </c>
    </row>
    <row r="6490" spans="2:5">
      <c r="B6490" s="218" t="s">
        <v>3450</v>
      </c>
      <c r="C6490" s="214">
        <v>0</v>
      </c>
      <c r="D6490" s="214">
        <v>1322976.29</v>
      </c>
      <c r="E6490" s="214">
        <v>0</v>
      </c>
    </row>
    <row r="6491" spans="2:5">
      <c r="B6491" s="217" t="s">
        <v>1046</v>
      </c>
      <c r="C6491" s="214">
        <v>51966310</v>
      </c>
      <c r="D6491" s="214">
        <v>62340617.200000003</v>
      </c>
      <c r="E6491" s="214">
        <v>25208082.359999999</v>
      </c>
    </row>
    <row r="6492" spans="2:5">
      <c r="B6492" s="218" t="s">
        <v>1047</v>
      </c>
      <c r="C6492" s="214">
        <v>51966310</v>
      </c>
      <c r="D6492" s="214">
        <v>62340617.200000003</v>
      </c>
      <c r="E6492" s="214">
        <v>25208082.359999999</v>
      </c>
    </row>
    <row r="6493" spans="2:5">
      <c r="B6493" s="217" t="s">
        <v>4251</v>
      </c>
      <c r="C6493" s="214">
        <v>0</v>
      </c>
      <c r="D6493" s="214">
        <v>5000000</v>
      </c>
      <c r="E6493" s="214">
        <v>0</v>
      </c>
    </row>
    <row r="6494" spans="2:5">
      <c r="B6494" s="218" t="s">
        <v>4250</v>
      </c>
      <c r="C6494" s="214">
        <v>0</v>
      </c>
      <c r="D6494" s="214">
        <v>5000000</v>
      </c>
      <c r="E6494" s="214">
        <v>0</v>
      </c>
    </row>
    <row r="6495" spans="2:5">
      <c r="B6495" s="217" t="s">
        <v>4189</v>
      </c>
      <c r="C6495" s="214">
        <v>0</v>
      </c>
      <c r="D6495" s="214">
        <v>10744945.450000001</v>
      </c>
      <c r="E6495" s="214">
        <v>0</v>
      </c>
    </row>
    <row r="6496" spans="2:5">
      <c r="B6496" s="218" t="s">
        <v>4188</v>
      </c>
      <c r="C6496" s="214">
        <v>0</v>
      </c>
      <c r="D6496" s="214">
        <v>10744945.450000001</v>
      </c>
      <c r="E6496" s="214">
        <v>0</v>
      </c>
    </row>
    <row r="6497" spans="2:5">
      <c r="B6497" s="217" t="s">
        <v>3982</v>
      </c>
      <c r="C6497" s="214">
        <v>0</v>
      </c>
      <c r="D6497" s="214">
        <v>19738124.02</v>
      </c>
      <c r="E6497" s="214">
        <v>0</v>
      </c>
    </row>
    <row r="6498" spans="2:5">
      <c r="B6498" s="218" t="s">
        <v>3188</v>
      </c>
      <c r="C6498" s="214">
        <v>0</v>
      </c>
      <c r="D6498" s="214">
        <v>19738124.02</v>
      </c>
      <c r="E6498" s="214">
        <v>0</v>
      </c>
    </row>
    <row r="6499" spans="2:5">
      <c r="B6499" s="217" t="s">
        <v>465</v>
      </c>
      <c r="C6499" s="214">
        <v>7428690</v>
      </c>
      <c r="D6499" s="214">
        <v>7428690</v>
      </c>
      <c r="E6499" s="214">
        <v>7428690</v>
      </c>
    </row>
    <row r="6500" spans="2:5">
      <c r="B6500" s="218" t="s">
        <v>807</v>
      </c>
      <c r="C6500" s="214">
        <v>7428690</v>
      </c>
      <c r="D6500" s="214">
        <v>7428690</v>
      </c>
      <c r="E6500" s="214">
        <v>7428690</v>
      </c>
    </row>
    <row r="6501" spans="2:5">
      <c r="B6501" s="217" t="s">
        <v>466</v>
      </c>
      <c r="C6501" s="214">
        <v>388402000</v>
      </c>
      <c r="D6501" s="214">
        <v>741925178</v>
      </c>
      <c r="E6501" s="214">
        <v>566569405.86000001</v>
      </c>
    </row>
    <row r="6502" spans="2:5">
      <c r="B6502" s="218" t="s">
        <v>808</v>
      </c>
      <c r="C6502" s="214">
        <v>388402000</v>
      </c>
      <c r="D6502" s="214">
        <v>741925178</v>
      </c>
      <c r="E6502" s="214">
        <v>566569405.86000001</v>
      </c>
    </row>
    <row r="6503" spans="2:5">
      <c r="B6503" s="217" t="s">
        <v>3981</v>
      </c>
      <c r="C6503" s="214">
        <v>0</v>
      </c>
      <c r="D6503" s="214">
        <v>20000000</v>
      </c>
      <c r="E6503" s="214">
        <v>20000000</v>
      </c>
    </row>
    <row r="6504" spans="2:5">
      <c r="B6504" s="218" t="s">
        <v>3677</v>
      </c>
      <c r="C6504" s="214">
        <v>0</v>
      </c>
      <c r="D6504" s="214">
        <v>20000000</v>
      </c>
      <c r="E6504" s="214">
        <v>20000000</v>
      </c>
    </row>
    <row r="6505" spans="2:5">
      <c r="B6505" s="217" t="s">
        <v>2991</v>
      </c>
      <c r="C6505" s="214">
        <v>8638298</v>
      </c>
      <c r="D6505" s="214">
        <v>8638298</v>
      </c>
      <c r="E6505" s="214">
        <v>3361688.2</v>
      </c>
    </row>
    <row r="6506" spans="2:5">
      <c r="B6506" s="218" t="s">
        <v>804</v>
      </c>
      <c r="C6506" s="214">
        <v>8638298</v>
      </c>
      <c r="D6506" s="214">
        <v>8638298</v>
      </c>
      <c r="E6506" s="214">
        <v>3361688.2</v>
      </c>
    </row>
    <row r="6507" spans="2:5">
      <c r="B6507" s="217" t="s">
        <v>3173</v>
      </c>
      <c r="C6507" s="214">
        <v>0</v>
      </c>
      <c r="D6507" s="214">
        <v>23424854.579999998</v>
      </c>
      <c r="E6507" s="214">
        <v>10277804.83</v>
      </c>
    </row>
    <row r="6508" spans="2:5">
      <c r="B6508" s="218" t="s">
        <v>3174</v>
      </c>
      <c r="C6508" s="214">
        <v>0</v>
      </c>
      <c r="D6508" s="214">
        <v>23424854.579999998</v>
      </c>
      <c r="E6508" s="214">
        <v>10277804.83</v>
      </c>
    </row>
    <row r="6509" spans="2:5">
      <c r="B6509" s="217" t="s">
        <v>467</v>
      </c>
      <c r="C6509" s="214">
        <v>40554117</v>
      </c>
      <c r="D6509" s="214">
        <v>168088518.84999999</v>
      </c>
      <c r="E6509" s="214">
        <v>126170343.23</v>
      </c>
    </row>
    <row r="6510" spans="2:5">
      <c r="B6510" s="218" t="s">
        <v>809</v>
      </c>
      <c r="C6510" s="214">
        <v>40554117</v>
      </c>
      <c r="D6510" s="214">
        <v>168088518.84999999</v>
      </c>
      <c r="E6510" s="214">
        <v>126170343.23</v>
      </c>
    </row>
    <row r="6511" spans="2:5">
      <c r="B6511" s="217" t="s">
        <v>468</v>
      </c>
      <c r="C6511" s="214">
        <v>4000000</v>
      </c>
      <c r="D6511" s="214">
        <v>5670485.5199999996</v>
      </c>
      <c r="E6511" s="214">
        <v>5529781.2999999998</v>
      </c>
    </row>
    <row r="6512" spans="2:5">
      <c r="B6512" s="218" t="s">
        <v>810</v>
      </c>
      <c r="C6512" s="214">
        <v>4000000</v>
      </c>
      <c r="D6512" s="214">
        <v>5670485.5199999996</v>
      </c>
      <c r="E6512" s="214">
        <v>5529781.2999999998</v>
      </c>
    </row>
    <row r="6513" spans="2:5">
      <c r="B6513" s="217" t="s">
        <v>469</v>
      </c>
      <c r="C6513" s="214">
        <v>4000000</v>
      </c>
      <c r="D6513" s="214">
        <v>6240000</v>
      </c>
      <c r="E6513" s="214">
        <v>4420174.6500000004</v>
      </c>
    </row>
    <row r="6514" spans="2:5">
      <c r="B6514" s="218" t="s">
        <v>811</v>
      </c>
      <c r="C6514" s="214">
        <v>4000000</v>
      </c>
      <c r="D6514" s="214">
        <v>6240000</v>
      </c>
      <c r="E6514" s="214">
        <v>4420174.6500000004</v>
      </c>
    </row>
    <row r="6515" spans="2:5">
      <c r="B6515" s="217" t="s">
        <v>470</v>
      </c>
      <c r="C6515" s="214">
        <v>8668175</v>
      </c>
      <c r="D6515" s="214">
        <v>5668175</v>
      </c>
      <c r="E6515" s="214">
        <v>1819275.04</v>
      </c>
    </row>
    <row r="6516" spans="2:5">
      <c r="B6516" s="218" t="s">
        <v>812</v>
      </c>
      <c r="C6516" s="214">
        <v>8668175</v>
      </c>
      <c r="D6516" s="214">
        <v>5668175</v>
      </c>
      <c r="E6516" s="214">
        <v>1819275.04</v>
      </c>
    </row>
    <row r="6517" spans="2:5">
      <c r="B6517" s="217" t="s">
        <v>3980</v>
      </c>
      <c r="C6517" s="214">
        <v>4000000</v>
      </c>
      <c r="D6517" s="214">
        <v>4000000</v>
      </c>
      <c r="E6517" s="214">
        <v>3557748.53</v>
      </c>
    </row>
    <row r="6518" spans="2:5">
      <c r="B6518" s="218" t="s">
        <v>813</v>
      </c>
      <c r="C6518" s="214">
        <v>4000000</v>
      </c>
      <c r="D6518" s="214">
        <v>4000000</v>
      </c>
      <c r="E6518" s="214">
        <v>3557748.53</v>
      </c>
    </row>
    <row r="6519" spans="2:5">
      <c r="B6519" s="217" t="s">
        <v>4249</v>
      </c>
      <c r="C6519" s="214">
        <v>0</v>
      </c>
      <c r="D6519" s="214">
        <v>5000000</v>
      </c>
      <c r="E6519" s="214">
        <v>2087367.72</v>
      </c>
    </row>
    <row r="6520" spans="2:5">
      <c r="B6520" s="218" t="s">
        <v>4248</v>
      </c>
      <c r="C6520" s="214">
        <v>0</v>
      </c>
      <c r="D6520" s="214">
        <v>5000000</v>
      </c>
      <c r="E6520" s="214">
        <v>2087367.72</v>
      </c>
    </row>
    <row r="6521" spans="2:5">
      <c r="B6521" s="217" t="s">
        <v>471</v>
      </c>
      <c r="C6521" s="214">
        <v>4000000</v>
      </c>
      <c r="D6521" s="214">
        <v>1000000</v>
      </c>
      <c r="E6521" s="214">
        <v>0</v>
      </c>
    </row>
    <row r="6522" spans="2:5">
      <c r="B6522" s="218" t="s">
        <v>814</v>
      </c>
      <c r="C6522" s="214">
        <v>4000000</v>
      </c>
      <c r="D6522" s="214">
        <v>1000000</v>
      </c>
      <c r="E6522" s="214">
        <v>0</v>
      </c>
    </row>
    <row r="6523" spans="2:5">
      <c r="B6523" s="217" t="s">
        <v>472</v>
      </c>
      <c r="C6523" s="214">
        <v>3209853</v>
      </c>
      <c r="D6523" s="214">
        <v>3209853</v>
      </c>
      <c r="E6523" s="214">
        <v>0</v>
      </c>
    </row>
    <row r="6524" spans="2:5">
      <c r="B6524" s="218" t="s">
        <v>815</v>
      </c>
      <c r="C6524" s="214">
        <v>3209853</v>
      </c>
      <c r="D6524" s="214">
        <v>3209853</v>
      </c>
      <c r="E6524" s="214">
        <v>0</v>
      </c>
    </row>
    <row r="6525" spans="2:5">
      <c r="B6525" s="217" t="s">
        <v>473</v>
      </c>
      <c r="C6525" s="214">
        <v>3209854</v>
      </c>
      <c r="D6525" s="214">
        <v>3209854</v>
      </c>
      <c r="E6525" s="214">
        <v>0</v>
      </c>
    </row>
    <row r="6526" spans="2:5">
      <c r="B6526" s="218" t="s">
        <v>816</v>
      </c>
      <c r="C6526" s="214">
        <v>3209854</v>
      </c>
      <c r="D6526" s="214">
        <v>3209854</v>
      </c>
      <c r="E6526" s="214">
        <v>0</v>
      </c>
    </row>
    <row r="6527" spans="2:5">
      <c r="B6527" s="217" t="s">
        <v>3979</v>
      </c>
      <c r="C6527" s="214">
        <v>3209853</v>
      </c>
      <c r="D6527" s="214">
        <v>709853</v>
      </c>
      <c r="E6527" s="214">
        <v>0</v>
      </c>
    </row>
    <row r="6528" spans="2:5">
      <c r="B6528" s="218" t="s">
        <v>817</v>
      </c>
      <c r="C6528" s="214">
        <v>3209853</v>
      </c>
      <c r="D6528" s="214">
        <v>709853</v>
      </c>
      <c r="E6528" s="214">
        <v>0</v>
      </c>
    </row>
    <row r="6529" spans="2:5">
      <c r="B6529" s="217" t="s">
        <v>474</v>
      </c>
      <c r="C6529" s="214">
        <v>89423870</v>
      </c>
      <c r="D6529" s="214">
        <v>24043494.59</v>
      </c>
      <c r="E6529" s="214">
        <v>17089251.010000002</v>
      </c>
    </row>
    <row r="6530" spans="2:5">
      <c r="B6530" s="218" t="s">
        <v>818</v>
      </c>
      <c r="C6530" s="214">
        <v>89423870</v>
      </c>
      <c r="D6530" s="214">
        <v>24043494.59</v>
      </c>
      <c r="E6530" s="214">
        <v>17089251.010000002</v>
      </c>
    </row>
    <row r="6531" spans="2:5">
      <c r="B6531" s="217" t="s">
        <v>475</v>
      </c>
      <c r="C6531" s="214">
        <v>3209853</v>
      </c>
      <c r="D6531" s="214">
        <v>3209853</v>
      </c>
      <c r="E6531" s="214">
        <v>3017579.8</v>
      </c>
    </row>
    <row r="6532" spans="2:5">
      <c r="B6532" s="218" t="s">
        <v>819</v>
      </c>
      <c r="C6532" s="214">
        <v>3209853</v>
      </c>
      <c r="D6532" s="214">
        <v>3209853</v>
      </c>
      <c r="E6532" s="214">
        <v>3017579.8</v>
      </c>
    </row>
    <row r="6533" spans="2:5">
      <c r="B6533" s="217" t="s">
        <v>3305</v>
      </c>
      <c r="C6533" s="214">
        <v>0</v>
      </c>
      <c r="D6533" s="214">
        <v>22764523.949999999</v>
      </c>
      <c r="E6533" s="214">
        <v>11686859.01</v>
      </c>
    </row>
    <row r="6534" spans="2:5">
      <c r="B6534" s="218" t="s">
        <v>3304</v>
      </c>
      <c r="C6534" s="214">
        <v>0</v>
      </c>
      <c r="D6534" s="214">
        <v>22764523.949999999</v>
      </c>
      <c r="E6534" s="214">
        <v>11686859.01</v>
      </c>
    </row>
    <row r="6535" spans="2:5">
      <c r="B6535" s="217" t="s">
        <v>4247</v>
      </c>
      <c r="C6535" s="214">
        <v>0</v>
      </c>
      <c r="D6535" s="214">
        <v>5127400</v>
      </c>
      <c r="E6535" s="214">
        <v>0</v>
      </c>
    </row>
    <row r="6536" spans="2:5">
      <c r="B6536" s="218" t="s">
        <v>4246</v>
      </c>
      <c r="C6536" s="214">
        <v>0</v>
      </c>
      <c r="D6536" s="214">
        <v>5127400</v>
      </c>
      <c r="E6536" s="214">
        <v>0</v>
      </c>
    </row>
    <row r="6537" spans="2:5">
      <c r="B6537" s="217" t="s">
        <v>3676</v>
      </c>
      <c r="C6537" s="214">
        <v>0</v>
      </c>
      <c r="D6537" s="214">
        <v>0.77</v>
      </c>
      <c r="E6537" s="214">
        <v>0</v>
      </c>
    </row>
    <row r="6538" spans="2:5">
      <c r="B6538" s="218" t="s">
        <v>3675</v>
      </c>
      <c r="C6538" s="214">
        <v>0</v>
      </c>
      <c r="D6538" s="214">
        <v>0.77</v>
      </c>
      <c r="E6538" s="214">
        <v>0</v>
      </c>
    </row>
    <row r="6539" spans="2:5">
      <c r="B6539" s="217" t="s">
        <v>476</v>
      </c>
      <c r="C6539" s="214">
        <v>203433020</v>
      </c>
      <c r="D6539" s="214">
        <v>265343126.30000001</v>
      </c>
      <c r="E6539" s="214">
        <v>247094812.89999998</v>
      </c>
    </row>
    <row r="6540" spans="2:5">
      <c r="B6540" s="218" t="s">
        <v>820</v>
      </c>
      <c r="C6540" s="214">
        <v>203433020</v>
      </c>
      <c r="D6540" s="214">
        <v>265343126.30000001</v>
      </c>
      <c r="E6540" s="214">
        <v>247094812.89999998</v>
      </c>
    </row>
    <row r="6541" spans="2:5">
      <c r="B6541" s="217" t="s">
        <v>1616</v>
      </c>
      <c r="C6541" s="214">
        <v>11127992</v>
      </c>
      <c r="D6541" s="214">
        <v>1</v>
      </c>
      <c r="E6541" s="214">
        <v>0</v>
      </c>
    </row>
    <row r="6542" spans="2:5">
      <c r="B6542" s="218" t="s">
        <v>1617</v>
      </c>
      <c r="C6542" s="214">
        <v>11127992</v>
      </c>
      <c r="D6542" s="214">
        <v>1</v>
      </c>
      <c r="E6542" s="214">
        <v>0</v>
      </c>
    </row>
    <row r="6543" spans="2:5">
      <c r="B6543" s="217" t="s">
        <v>3978</v>
      </c>
      <c r="C6543" s="214">
        <v>6683666</v>
      </c>
      <c r="D6543" s="214">
        <v>2683666</v>
      </c>
      <c r="E6543" s="214">
        <v>0</v>
      </c>
    </row>
    <row r="6544" spans="2:5">
      <c r="B6544" s="218" t="s">
        <v>1618</v>
      </c>
      <c r="C6544" s="214">
        <v>6683666</v>
      </c>
      <c r="D6544" s="214">
        <v>2683666</v>
      </c>
      <c r="E6544" s="214">
        <v>0</v>
      </c>
    </row>
    <row r="6545" spans="2:5">
      <c r="B6545" s="217" t="s">
        <v>477</v>
      </c>
      <c r="C6545" s="214">
        <v>91340400</v>
      </c>
      <c r="D6545" s="214">
        <v>106385145.66</v>
      </c>
      <c r="E6545" s="214">
        <v>73347052.680000007</v>
      </c>
    </row>
    <row r="6546" spans="2:5">
      <c r="B6546" s="218" t="s">
        <v>821</v>
      </c>
      <c r="C6546" s="214">
        <v>91340400</v>
      </c>
      <c r="D6546" s="214">
        <v>106385145.66</v>
      </c>
      <c r="E6546" s="214">
        <v>73347052.680000007</v>
      </c>
    </row>
    <row r="6547" spans="2:5">
      <c r="B6547" s="217" t="s">
        <v>1619</v>
      </c>
      <c r="C6547" s="214">
        <v>6683666</v>
      </c>
      <c r="D6547" s="214">
        <v>1</v>
      </c>
      <c r="E6547" s="214">
        <v>0</v>
      </c>
    </row>
    <row r="6548" spans="2:5">
      <c r="B6548" s="218" t="s">
        <v>1620</v>
      </c>
      <c r="C6548" s="214">
        <v>6683666</v>
      </c>
      <c r="D6548" s="214">
        <v>1</v>
      </c>
      <c r="E6548" s="214">
        <v>0</v>
      </c>
    </row>
    <row r="6549" spans="2:5">
      <c r="B6549" s="217" t="s">
        <v>1621</v>
      </c>
      <c r="C6549" s="214">
        <v>11087637</v>
      </c>
      <c r="D6549" s="214">
        <v>5087637</v>
      </c>
      <c r="E6549" s="214">
        <v>0</v>
      </c>
    </row>
    <row r="6550" spans="2:5">
      <c r="B6550" s="218" t="s">
        <v>1622</v>
      </c>
      <c r="C6550" s="214">
        <v>11087637</v>
      </c>
      <c r="D6550" s="214">
        <v>5087637</v>
      </c>
      <c r="E6550" s="214">
        <v>0</v>
      </c>
    </row>
    <row r="6551" spans="2:5">
      <c r="B6551" s="217" t="s">
        <v>3977</v>
      </c>
      <c r="C6551" s="214">
        <v>0</v>
      </c>
      <c r="D6551" s="214">
        <v>10984981.390000001</v>
      </c>
      <c r="E6551" s="214">
        <v>0</v>
      </c>
    </row>
    <row r="6552" spans="2:5">
      <c r="B6552" s="218" t="s">
        <v>3674</v>
      </c>
      <c r="C6552" s="214">
        <v>0</v>
      </c>
      <c r="D6552" s="214">
        <v>10984981.390000001</v>
      </c>
      <c r="E6552" s="214">
        <v>0</v>
      </c>
    </row>
    <row r="6553" spans="2:5">
      <c r="B6553" s="217" t="s">
        <v>1623</v>
      </c>
      <c r="C6553" s="214">
        <v>4718384</v>
      </c>
      <c r="D6553" s="214">
        <v>1</v>
      </c>
      <c r="E6553" s="214">
        <v>0</v>
      </c>
    </row>
    <row r="6554" spans="2:5">
      <c r="B6554" s="218" t="s">
        <v>1624</v>
      </c>
      <c r="C6554" s="214">
        <v>4718384</v>
      </c>
      <c r="D6554" s="214">
        <v>1</v>
      </c>
      <c r="E6554" s="214">
        <v>0</v>
      </c>
    </row>
    <row r="6555" spans="2:5">
      <c r="B6555" s="217" t="s">
        <v>1625</v>
      </c>
      <c r="C6555" s="214">
        <v>6659723</v>
      </c>
      <c r="D6555" s="214">
        <v>1</v>
      </c>
      <c r="E6555" s="214">
        <v>0</v>
      </c>
    </row>
    <row r="6556" spans="2:5">
      <c r="B6556" s="218" t="s">
        <v>1626</v>
      </c>
      <c r="C6556" s="214">
        <v>6659723</v>
      </c>
      <c r="D6556" s="214">
        <v>1</v>
      </c>
      <c r="E6556" s="214">
        <v>0</v>
      </c>
    </row>
    <row r="6557" spans="2:5">
      <c r="B6557" s="217" t="s">
        <v>1627</v>
      </c>
      <c r="C6557" s="214">
        <v>11087637</v>
      </c>
      <c r="D6557" s="214">
        <v>4922387.55</v>
      </c>
      <c r="E6557" s="214">
        <v>0</v>
      </c>
    </row>
    <row r="6558" spans="2:5">
      <c r="B6558" s="218" t="s">
        <v>1628</v>
      </c>
      <c r="C6558" s="214">
        <v>11087637</v>
      </c>
      <c r="D6558" s="214">
        <v>4922387.55</v>
      </c>
      <c r="E6558" s="214">
        <v>0</v>
      </c>
    </row>
    <row r="6559" spans="2:5">
      <c r="B6559" s="217" t="s">
        <v>1629</v>
      </c>
      <c r="C6559" s="214">
        <v>11087637</v>
      </c>
      <c r="D6559" s="214">
        <v>1</v>
      </c>
      <c r="E6559" s="214">
        <v>0</v>
      </c>
    </row>
    <row r="6560" spans="2:5">
      <c r="B6560" s="218" t="s">
        <v>1630</v>
      </c>
      <c r="C6560" s="214">
        <v>11087637</v>
      </c>
      <c r="D6560" s="214">
        <v>1</v>
      </c>
      <c r="E6560" s="214">
        <v>0</v>
      </c>
    </row>
    <row r="6561" spans="2:5">
      <c r="B6561" s="217" t="s">
        <v>1631</v>
      </c>
      <c r="C6561" s="214">
        <v>4718384</v>
      </c>
      <c r="D6561" s="214">
        <v>1061636.78</v>
      </c>
      <c r="E6561" s="214">
        <v>1061635.44</v>
      </c>
    </row>
    <row r="6562" spans="2:5">
      <c r="B6562" s="218" t="s">
        <v>1632</v>
      </c>
      <c r="C6562" s="214">
        <v>4718384</v>
      </c>
      <c r="D6562" s="214">
        <v>1061636.78</v>
      </c>
      <c r="E6562" s="214">
        <v>1061635.44</v>
      </c>
    </row>
    <row r="6563" spans="2:5">
      <c r="B6563" s="217" t="s">
        <v>3976</v>
      </c>
      <c r="C6563" s="214">
        <v>44676046</v>
      </c>
      <c r="D6563" s="214">
        <v>33999575</v>
      </c>
      <c r="E6563" s="214">
        <v>33991502.210000001</v>
      </c>
    </row>
    <row r="6564" spans="2:5">
      <c r="B6564" s="218" t="s">
        <v>2769</v>
      </c>
      <c r="C6564" s="214">
        <v>44676046</v>
      </c>
      <c r="D6564" s="214">
        <v>33999575</v>
      </c>
      <c r="E6564" s="214">
        <v>33991502.210000001</v>
      </c>
    </row>
    <row r="6565" spans="2:5">
      <c r="B6565" s="217" t="s">
        <v>1633</v>
      </c>
      <c r="C6565" s="214">
        <v>11087637</v>
      </c>
      <c r="D6565" s="214">
        <v>1498437.31</v>
      </c>
      <c r="E6565" s="214">
        <v>1498436.31</v>
      </c>
    </row>
    <row r="6566" spans="2:5">
      <c r="B6566" s="218" t="s">
        <v>1634</v>
      </c>
      <c r="C6566" s="214">
        <v>11087637</v>
      </c>
      <c r="D6566" s="214">
        <v>1498437.31</v>
      </c>
      <c r="E6566" s="214">
        <v>1498436.31</v>
      </c>
    </row>
    <row r="6567" spans="2:5">
      <c r="B6567" s="217" t="s">
        <v>3975</v>
      </c>
      <c r="C6567" s="214">
        <v>13628761</v>
      </c>
      <c r="D6567" s="214">
        <v>4947323</v>
      </c>
      <c r="E6567" s="214">
        <v>4086442.2</v>
      </c>
    </row>
    <row r="6568" spans="2:5">
      <c r="B6568" s="218" t="s">
        <v>2770</v>
      </c>
      <c r="C6568" s="214">
        <v>13628761</v>
      </c>
      <c r="D6568" s="214">
        <v>4947323</v>
      </c>
      <c r="E6568" s="214">
        <v>4086442.2</v>
      </c>
    </row>
    <row r="6569" spans="2:5">
      <c r="B6569" s="217" t="s">
        <v>1635</v>
      </c>
      <c r="C6569" s="214">
        <v>11087637</v>
      </c>
      <c r="D6569" s="214">
        <v>1061636.45</v>
      </c>
      <c r="E6569" s="214">
        <v>1061635.45</v>
      </c>
    </row>
    <row r="6570" spans="2:5">
      <c r="B6570" s="218" t="s">
        <v>1636</v>
      </c>
      <c r="C6570" s="214">
        <v>11087637</v>
      </c>
      <c r="D6570" s="214">
        <v>1061636.45</v>
      </c>
      <c r="E6570" s="214">
        <v>1061635.45</v>
      </c>
    </row>
    <row r="6571" spans="2:5">
      <c r="B6571" s="217" t="s">
        <v>1637</v>
      </c>
      <c r="C6571" s="214">
        <v>4718384</v>
      </c>
      <c r="D6571" s="214">
        <v>2494718.25</v>
      </c>
      <c r="E6571" s="214">
        <v>2494717.25</v>
      </c>
    </row>
    <row r="6572" spans="2:5">
      <c r="B6572" s="218" t="s">
        <v>1638</v>
      </c>
      <c r="C6572" s="214">
        <v>4718384</v>
      </c>
      <c r="D6572" s="214">
        <v>2494718.25</v>
      </c>
      <c r="E6572" s="214">
        <v>2494717.25</v>
      </c>
    </row>
    <row r="6573" spans="2:5">
      <c r="B6573" s="217" t="s">
        <v>3974</v>
      </c>
      <c r="C6573" s="214">
        <v>396933497</v>
      </c>
      <c r="D6573" s="214">
        <v>342448801</v>
      </c>
      <c r="E6573" s="214">
        <v>297557553.47000003</v>
      </c>
    </row>
    <row r="6574" spans="2:5">
      <c r="B6574" s="218" t="s">
        <v>2644</v>
      </c>
      <c r="C6574" s="214">
        <v>396933497</v>
      </c>
      <c r="D6574" s="214">
        <v>342448801</v>
      </c>
      <c r="E6574" s="214">
        <v>297557553.47000003</v>
      </c>
    </row>
    <row r="6575" spans="2:5">
      <c r="B6575" s="217" t="s">
        <v>1639</v>
      </c>
      <c r="C6575" s="214">
        <v>6659723</v>
      </c>
      <c r="D6575" s="214">
        <v>2494718.2799999998</v>
      </c>
      <c r="E6575" s="214">
        <v>2494717.25</v>
      </c>
    </row>
    <row r="6576" spans="2:5">
      <c r="B6576" s="218" t="s">
        <v>1640</v>
      </c>
      <c r="C6576" s="214">
        <v>6659723</v>
      </c>
      <c r="D6576" s="214">
        <v>2494718.2799999998</v>
      </c>
      <c r="E6576" s="214">
        <v>2494717.25</v>
      </c>
    </row>
    <row r="6577" spans="2:5">
      <c r="B6577" s="217" t="s">
        <v>3973</v>
      </c>
      <c r="C6577" s="214">
        <v>91049733</v>
      </c>
      <c r="D6577" s="214">
        <v>173171148.03</v>
      </c>
      <c r="E6577" s="214">
        <v>36925793.93</v>
      </c>
    </row>
    <row r="6578" spans="2:5">
      <c r="B6578" s="218" t="s">
        <v>2645</v>
      </c>
      <c r="C6578" s="214">
        <v>91049733</v>
      </c>
      <c r="D6578" s="214">
        <v>173171148.03</v>
      </c>
      <c r="E6578" s="214">
        <v>36925793.93</v>
      </c>
    </row>
    <row r="6579" spans="2:5">
      <c r="B6579" s="217" t="s">
        <v>1641</v>
      </c>
      <c r="C6579" s="214">
        <v>6659723</v>
      </c>
      <c r="D6579" s="214">
        <v>2429732.64</v>
      </c>
      <c r="E6579" s="214">
        <v>2429732.64</v>
      </c>
    </row>
    <row r="6580" spans="2:5">
      <c r="B6580" s="218" t="s">
        <v>1642</v>
      </c>
      <c r="C6580" s="214">
        <v>6659723</v>
      </c>
      <c r="D6580" s="214">
        <v>2429732.64</v>
      </c>
      <c r="E6580" s="214">
        <v>2429732.64</v>
      </c>
    </row>
    <row r="6581" spans="2:5">
      <c r="B6581" s="217" t="s">
        <v>1643</v>
      </c>
      <c r="C6581" s="214">
        <v>11087637</v>
      </c>
      <c r="D6581" s="214">
        <v>4828684.37</v>
      </c>
      <c r="E6581" s="214">
        <v>1514684.21</v>
      </c>
    </row>
    <row r="6582" spans="2:5">
      <c r="B6582" s="218" t="s">
        <v>1644</v>
      </c>
      <c r="C6582" s="214">
        <v>11087637</v>
      </c>
      <c r="D6582" s="214">
        <v>4828684.37</v>
      </c>
      <c r="E6582" s="214">
        <v>1514684.21</v>
      </c>
    </row>
    <row r="6583" spans="2:5">
      <c r="B6583" s="217" t="s">
        <v>2713</v>
      </c>
      <c r="C6583" s="214">
        <v>6659723</v>
      </c>
      <c r="D6583" s="214">
        <v>1514685.06</v>
      </c>
      <c r="E6583" s="214">
        <v>1514684.21</v>
      </c>
    </row>
    <row r="6584" spans="2:5">
      <c r="B6584" s="218" t="s">
        <v>1645</v>
      </c>
      <c r="C6584" s="214">
        <v>6659723</v>
      </c>
      <c r="D6584" s="214">
        <v>1514685.06</v>
      </c>
      <c r="E6584" s="214">
        <v>1514684.21</v>
      </c>
    </row>
    <row r="6585" spans="2:5">
      <c r="B6585" s="217" t="s">
        <v>3972</v>
      </c>
      <c r="C6585" s="214">
        <v>0</v>
      </c>
      <c r="D6585" s="214">
        <v>8610453.9100000001</v>
      </c>
      <c r="E6585" s="214">
        <v>3978513.83</v>
      </c>
    </row>
    <row r="6586" spans="2:5">
      <c r="B6586" s="218" t="s">
        <v>3303</v>
      </c>
      <c r="C6586" s="214">
        <v>0</v>
      </c>
      <c r="D6586" s="214">
        <v>8610453.9100000001</v>
      </c>
      <c r="E6586" s="214">
        <v>3978513.83</v>
      </c>
    </row>
    <row r="6587" spans="2:5">
      <c r="B6587" s="217" t="s">
        <v>1646</v>
      </c>
      <c r="C6587" s="214">
        <v>6659723</v>
      </c>
      <c r="D6587" s="214">
        <v>1514685.06</v>
      </c>
      <c r="E6587" s="214">
        <v>1514684.21</v>
      </c>
    </row>
    <row r="6588" spans="2:5">
      <c r="B6588" s="218" t="s">
        <v>1647</v>
      </c>
      <c r="C6588" s="214">
        <v>6659723</v>
      </c>
      <c r="D6588" s="214">
        <v>1514685.06</v>
      </c>
      <c r="E6588" s="214">
        <v>1514684.21</v>
      </c>
    </row>
    <row r="6589" spans="2:5">
      <c r="B6589" s="217" t="s">
        <v>1648</v>
      </c>
      <c r="C6589" s="214">
        <v>6659723</v>
      </c>
      <c r="D6589" s="214">
        <v>1514685.06</v>
      </c>
      <c r="E6589" s="214">
        <v>1514684.21</v>
      </c>
    </row>
    <row r="6590" spans="2:5">
      <c r="B6590" s="218" t="s">
        <v>1649</v>
      </c>
      <c r="C6590" s="214">
        <v>6659723</v>
      </c>
      <c r="D6590" s="214">
        <v>1514685.06</v>
      </c>
      <c r="E6590" s="214">
        <v>1514684.21</v>
      </c>
    </row>
    <row r="6591" spans="2:5">
      <c r="B6591" s="217" t="s">
        <v>1650</v>
      </c>
      <c r="C6591" s="214">
        <v>11087637</v>
      </c>
      <c r="D6591" s="214">
        <v>2494718.25</v>
      </c>
      <c r="E6591" s="214">
        <v>2494717.25</v>
      </c>
    </row>
    <row r="6592" spans="2:5">
      <c r="B6592" s="218" t="s">
        <v>1651</v>
      </c>
      <c r="C6592" s="214">
        <v>11087637</v>
      </c>
      <c r="D6592" s="214">
        <v>2494718.25</v>
      </c>
      <c r="E6592" s="214">
        <v>2494717.25</v>
      </c>
    </row>
    <row r="6593" spans="2:5">
      <c r="B6593" s="217" t="s">
        <v>3971</v>
      </c>
      <c r="C6593" s="214">
        <v>43572933</v>
      </c>
      <c r="D6593" s="214">
        <v>36216053</v>
      </c>
      <c r="E6593" s="214">
        <v>31441154.539999999</v>
      </c>
    </row>
    <row r="6594" spans="2:5">
      <c r="B6594" s="218" t="s">
        <v>2771</v>
      </c>
      <c r="C6594" s="214">
        <v>43572933</v>
      </c>
      <c r="D6594" s="214">
        <v>36216053</v>
      </c>
      <c r="E6594" s="214">
        <v>31441154.539999999</v>
      </c>
    </row>
    <row r="6595" spans="2:5">
      <c r="B6595" s="217" t="s">
        <v>1652</v>
      </c>
      <c r="C6595" s="214">
        <v>6659723</v>
      </c>
      <c r="D6595" s="214">
        <v>1498437.31</v>
      </c>
      <c r="E6595" s="214">
        <v>1498436.31</v>
      </c>
    </row>
    <row r="6596" spans="2:5">
      <c r="B6596" s="218" t="s">
        <v>1653</v>
      </c>
      <c r="C6596" s="214">
        <v>6659723</v>
      </c>
      <c r="D6596" s="214">
        <v>1498437.31</v>
      </c>
      <c r="E6596" s="214">
        <v>1498436.31</v>
      </c>
    </row>
    <row r="6597" spans="2:5">
      <c r="B6597" s="217" t="s">
        <v>3970</v>
      </c>
      <c r="C6597" s="214">
        <v>67105995</v>
      </c>
      <c r="D6597" s="214">
        <v>62815550</v>
      </c>
      <c r="E6597" s="214">
        <v>62039744.689999998</v>
      </c>
    </row>
    <row r="6598" spans="2:5">
      <c r="B6598" s="218" t="s">
        <v>2772</v>
      </c>
      <c r="C6598" s="214">
        <v>67105995</v>
      </c>
      <c r="D6598" s="214">
        <v>62815550</v>
      </c>
      <c r="E6598" s="214">
        <v>62039744.689999998</v>
      </c>
    </row>
    <row r="6599" spans="2:5">
      <c r="B6599" s="217" t="s">
        <v>1654</v>
      </c>
      <c r="C6599" s="214">
        <v>6659723</v>
      </c>
      <c r="D6599" s="214">
        <v>1498437.31</v>
      </c>
      <c r="E6599" s="214">
        <v>1498436.31</v>
      </c>
    </row>
    <row r="6600" spans="2:5">
      <c r="B6600" s="218" t="s">
        <v>1655</v>
      </c>
      <c r="C6600" s="214">
        <v>6659723</v>
      </c>
      <c r="D6600" s="214">
        <v>1498437.31</v>
      </c>
      <c r="E6600" s="214">
        <v>1498436.31</v>
      </c>
    </row>
    <row r="6601" spans="2:5">
      <c r="B6601" s="217" t="s">
        <v>1656</v>
      </c>
      <c r="C6601" s="214">
        <v>4718384</v>
      </c>
      <c r="D6601" s="214">
        <v>1061636.22</v>
      </c>
      <c r="E6601" s="214">
        <v>1061635.44</v>
      </c>
    </row>
    <row r="6602" spans="2:5">
      <c r="B6602" s="218" t="s">
        <v>1657</v>
      </c>
      <c r="C6602" s="214">
        <v>4718384</v>
      </c>
      <c r="D6602" s="214">
        <v>1061636.22</v>
      </c>
      <c r="E6602" s="214">
        <v>1061635.44</v>
      </c>
    </row>
    <row r="6603" spans="2:5">
      <c r="B6603" s="217" t="s">
        <v>1658</v>
      </c>
      <c r="C6603" s="214">
        <v>11087637</v>
      </c>
      <c r="D6603" s="214">
        <v>2494718.25</v>
      </c>
      <c r="E6603" s="214">
        <v>2494717.25</v>
      </c>
    </row>
    <row r="6604" spans="2:5">
      <c r="B6604" s="218" t="s">
        <v>1659</v>
      </c>
      <c r="C6604" s="214">
        <v>11087637</v>
      </c>
      <c r="D6604" s="214">
        <v>2494718.25</v>
      </c>
      <c r="E6604" s="214">
        <v>2494717.25</v>
      </c>
    </row>
    <row r="6605" spans="2:5">
      <c r="B6605" s="217" t="s">
        <v>1660</v>
      </c>
      <c r="C6605" s="214">
        <v>11087637</v>
      </c>
      <c r="D6605" s="214">
        <v>6087637</v>
      </c>
      <c r="E6605" s="214">
        <v>0</v>
      </c>
    </row>
    <row r="6606" spans="2:5">
      <c r="B6606" s="218" t="s">
        <v>1661</v>
      </c>
      <c r="C6606" s="214">
        <v>11087637</v>
      </c>
      <c r="D6606" s="214">
        <v>6087637</v>
      </c>
      <c r="E6606" s="214">
        <v>0</v>
      </c>
    </row>
    <row r="6607" spans="2:5">
      <c r="B6607" s="217" t="s">
        <v>1662</v>
      </c>
      <c r="C6607" s="214">
        <v>6659723</v>
      </c>
      <c r="D6607" s="214">
        <v>1</v>
      </c>
      <c r="E6607" s="214">
        <v>0</v>
      </c>
    </row>
    <row r="6608" spans="2:5">
      <c r="B6608" s="218" t="s">
        <v>1663</v>
      </c>
      <c r="C6608" s="214">
        <v>6659723</v>
      </c>
      <c r="D6608" s="214">
        <v>1</v>
      </c>
      <c r="E6608" s="214">
        <v>0</v>
      </c>
    </row>
    <row r="6609" spans="2:5">
      <c r="B6609" s="217" t="s">
        <v>3969</v>
      </c>
      <c r="C6609" s="214">
        <v>6659723</v>
      </c>
      <c r="D6609" s="214">
        <v>2500000</v>
      </c>
      <c r="E6609" s="214">
        <v>0</v>
      </c>
    </row>
    <row r="6610" spans="2:5">
      <c r="B6610" s="218" t="s">
        <v>1664</v>
      </c>
      <c r="C6610" s="214">
        <v>6659723</v>
      </c>
      <c r="D6610" s="214">
        <v>2500000</v>
      </c>
      <c r="E6610" s="214">
        <v>0</v>
      </c>
    </row>
    <row r="6611" spans="2:5">
      <c r="B6611" s="217" t="s">
        <v>2714</v>
      </c>
      <c r="C6611" s="214">
        <v>72768636</v>
      </c>
      <c r="D6611" s="214">
        <v>68116149</v>
      </c>
      <c r="E6611" s="214">
        <v>62808404.18</v>
      </c>
    </row>
    <row r="6612" spans="2:5">
      <c r="B6612" s="218" t="s">
        <v>1090</v>
      </c>
      <c r="C6612" s="214">
        <v>72768636</v>
      </c>
      <c r="D6612" s="214">
        <v>68116149</v>
      </c>
      <c r="E6612" s="214">
        <v>62808404.18</v>
      </c>
    </row>
    <row r="6613" spans="2:5">
      <c r="B6613" s="217" t="s">
        <v>1665</v>
      </c>
      <c r="C6613" s="214">
        <v>11087637</v>
      </c>
      <c r="D6613" s="214">
        <v>6087637</v>
      </c>
      <c r="E6613" s="214">
        <v>0</v>
      </c>
    </row>
    <row r="6614" spans="2:5">
      <c r="B6614" s="218" t="s">
        <v>1666</v>
      </c>
      <c r="C6614" s="214">
        <v>11087637</v>
      </c>
      <c r="D6614" s="214">
        <v>6087637</v>
      </c>
      <c r="E6614" s="214">
        <v>0</v>
      </c>
    </row>
    <row r="6615" spans="2:5">
      <c r="B6615" s="217" t="s">
        <v>1667</v>
      </c>
      <c r="C6615" s="214">
        <v>6659723</v>
      </c>
      <c r="D6615" s="214">
        <v>2500000</v>
      </c>
      <c r="E6615" s="214">
        <v>0</v>
      </c>
    </row>
    <row r="6616" spans="2:5">
      <c r="B6616" s="218" t="s">
        <v>1668</v>
      </c>
      <c r="C6616" s="214">
        <v>6659723</v>
      </c>
      <c r="D6616" s="214">
        <v>2500000</v>
      </c>
      <c r="E6616" s="214">
        <v>0</v>
      </c>
    </row>
    <row r="6617" spans="2:5">
      <c r="B6617" s="217" t="s">
        <v>1669</v>
      </c>
      <c r="C6617" s="214">
        <v>11087637</v>
      </c>
      <c r="D6617" s="214">
        <v>1</v>
      </c>
      <c r="E6617" s="214">
        <v>0</v>
      </c>
    </row>
    <row r="6618" spans="2:5">
      <c r="B6618" s="218" t="s">
        <v>1670</v>
      </c>
      <c r="C6618" s="214">
        <v>11087637</v>
      </c>
      <c r="D6618" s="214">
        <v>1</v>
      </c>
      <c r="E6618" s="214">
        <v>0</v>
      </c>
    </row>
    <row r="6619" spans="2:5">
      <c r="B6619" s="217" t="s">
        <v>1671</v>
      </c>
      <c r="C6619" s="214">
        <v>4718384</v>
      </c>
      <c r="D6619" s="214">
        <v>1</v>
      </c>
      <c r="E6619" s="214">
        <v>0</v>
      </c>
    </row>
    <row r="6620" spans="2:5">
      <c r="B6620" s="218" t="s">
        <v>1672</v>
      </c>
      <c r="C6620" s="214">
        <v>4718384</v>
      </c>
      <c r="D6620" s="214">
        <v>1</v>
      </c>
      <c r="E6620" s="214">
        <v>0</v>
      </c>
    </row>
    <row r="6621" spans="2:5">
      <c r="B6621" s="217" t="s">
        <v>3968</v>
      </c>
      <c r="C6621" s="214">
        <v>0</v>
      </c>
      <c r="D6621" s="214">
        <v>3153004.25</v>
      </c>
      <c r="E6621" s="214">
        <v>2522402.6</v>
      </c>
    </row>
    <row r="6622" spans="2:5">
      <c r="B6622" s="218" t="s">
        <v>3120</v>
      </c>
      <c r="C6622" s="214">
        <v>0</v>
      </c>
      <c r="D6622" s="214">
        <v>3153004.25</v>
      </c>
      <c r="E6622" s="214">
        <v>2522402.6</v>
      </c>
    </row>
    <row r="6623" spans="2:5">
      <c r="B6623" s="217" t="s">
        <v>1673</v>
      </c>
      <c r="C6623" s="214">
        <v>4718384</v>
      </c>
      <c r="D6623" s="214">
        <v>1</v>
      </c>
      <c r="E6623" s="214">
        <v>0</v>
      </c>
    </row>
    <row r="6624" spans="2:5">
      <c r="B6624" s="218" t="s">
        <v>1674</v>
      </c>
      <c r="C6624" s="214">
        <v>4718384</v>
      </c>
      <c r="D6624" s="214">
        <v>1</v>
      </c>
      <c r="E6624" s="214">
        <v>0</v>
      </c>
    </row>
    <row r="6625" spans="2:5">
      <c r="B6625" s="217" t="s">
        <v>1675</v>
      </c>
      <c r="C6625" s="214">
        <v>11087637</v>
      </c>
      <c r="D6625" s="214">
        <v>1</v>
      </c>
      <c r="E6625" s="214">
        <v>0</v>
      </c>
    </row>
    <row r="6626" spans="2:5">
      <c r="B6626" s="218" t="s">
        <v>1676</v>
      </c>
      <c r="C6626" s="214">
        <v>11087637</v>
      </c>
      <c r="D6626" s="214">
        <v>1</v>
      </c>
      <c r="E6626" s="214">
        <v>0</v>
      </c>
    </row>
    <row r="6627" spans="2:5">
      <c r="B6627" s="217" t="s">
        <v>1677</v>
      </c>
      <c r="C6627" s="214">
        <v>4718384</v>
      </c>
      <c r="D6627" s="214">
        <v>1078231.45</v>
      </c>
      <c r="E6627" s="214">
        <v>1078230.45</v>
      </c>
    </row>
    <row r="6628" spans="2:5">
      <c r="B6628" s="218" t="s">
        <v>1678</v>
      </c>
      <c r="C6628" s="214">
        <v>4718384</v>
      </c>
      <c r="D6628" s="214">
        <v>1078231.45</v>
      </c>
      <c r="E6628" s="214">
        <v>1078230.45</v>
      </c>
    </row>
    <row r="6629" spans="2:5">
      <c r="B6629" s="217" t="s">
        <v>2715</v>
      </c>
      <c r="C6629" s="214">
        <v>11087637</v>
      </c>
      <c r="D6629" s="214">
        <v>2528502.7200000002</v>
      </c>
      <c r="E6629" s="214">
        <v>2528501.7200000002</v>
      </c>
    </row>
    <row r="6630" spans="2:5">
      <c r="B6630" s="218" t="s">
        <v>1679</v>
      </c>
      <c r="C6630" s="214">
        <v>11087637</v>
      </c>
      <c r="D6630" s="214">
        <v>2528502.7200000002</v>
      </c>
      <c r="E6630" s="214">
        <v>2528501.7200000002</v>
      </c>
    </row>
    <row r="6631" spans="2:5">
      <c r="B6631" s="217" t="s">
        <v>478</v>
      </c>
      <c r="C6631" s="214">
        <v>684390</v>
      </c>
      <c r="D6631" s="214">
        <v>21776412.449999999</v>
      </c>
      <c r="E6631" s="214">
        <v>1011467.94</v>
      </c>
    </row>
    <row r="6632" spans="2:5">
      <c r="B6632" s="218" t="s">
        <v>822</v>
      </c>
      <c r="C6632" s="214">
        <v>684390</v>
      </c>
      <c r="D6632" s="214">
        <v>21776412.449999999</v>
      </c>
      <c r="E6632" s="214">
        <v>1011467.94</v>
      </c>
    </row>
    <row r="6633" spans="2:5">
      <c r="B6633" s="217" t="s">
        <v>3967</v>
      </c>
      <c r="C6633" s="214">
        <v>6659723</v>
      </c>
      <c r="D6633" s="214">
        <v>1481647.54</v>
      </c>
      <c r="E6633" s="214">
        <v>1481645.34</v>
      </c>
    </row>
    <row r="6634" spans="2:5">
      <c r="B6634" s="218" t="s">
        <v>1680</v>
      </c>
      <c r="C6634" s="214">
        <v>6659723</v>
      </c>
      <c r="D6634" s="214">
        <v>1481647.54</v>
      </c>
      <c r="E6634" s="214">
        <v>1481645.34</v>
      </c>
    </row>
    <row r="6635" spans="2:5">
      <c r="B6635" s="217" t="s">
        <v>1681</v>
      </c>
      <c r="C6635" s="214">
        <v>6659723</v>
      </c>
      <c r="D6635" s="214">
        <v>1481645.14</v>
      </c>
      <c r="E6635" s="214">
        <v>1481644.14</v>
      </c>
    </row>
    <row r="6636" spans="2:5">
      <c r="B6636" s="218" t="s">
        <v>1682</v>
      </c>
      <c r="C6636" s="214">
        <v>6659723</v>
      </c>
      <c r="D6636" s="214">
        <v>1481645.14</v>
      </c>
      <c r="E6636" s="214">
        <v>1481644.14</v>
      </c>
    </row>
    <row r="6637" spans="2:5">
      <c r="B6637" s="217" t="s">
        <v>1683</v>
      </c>
      <c r="C6637" s="214">
        <v>6659723</v>
      </c>
      <c r="D6637" s="214">
        <v>1</v>
      </c>
      <c r="E6637" s="214">
        <v>0</v>
      </c>
    </row>
    <row r="6638" spans="2:5">
      <c r="B6638" s="218" t="s">
        <v>1684</v>
      </c>
      <c r="C6638" s="214">
        <v>6659723</v>
      </c>
      <c r="D6638" s="214">
        <v>1</v>
      </c>
      <c r="E6638" s="214">
        <v>0</v>
      </c>
    </row>
    <row r="6639" spans="2:5">
      <c r="B6639" s="217" t="s">
        <v>3966</v>
      </c>
      <c r="C6639" s="214">
        <v>6659723</v>
      </c>
      <c r="D6639" s="214">
        <v>1</v>
      </c>
      <c r="E6639" s="214">
        <v>0</v>
      </c>
    </row>
    <row r="6640" spans="2:5">
      <c r="B6640" s="218" t="s">
        <v>1685</v>
      </c>
      <c r="C6640" s="214">
        <v>6659723</v>
      </c>
      <c r="D6640" s="214">
        <v>1</v>
      </c>
      <c r="E6640" s="214">
        <v>0</v>
      </c>
    </row>
    <row r="6641" spans="2:5">
      <c r="B6641" s="217" t="s">
        <v>479</v>
      </c>
      <c r="C6641" s="214">
        <v>2596334</v>
      </c>
      <c r="D6641" s="214">
        <v>6492168.4400000004</v>
      </c>
      <c r="E6641" s="214">
        <v>5544284.0999999996</v>
      </c>
    </row>
    <row r="6642" spans="2:5">
      <c r="B6642" s="218" t="s">
        <v>823</v>
      </c>
      <c r="C6642" s="214">
        <v>2596334</v>
      </c>
      <c r="D6642" s="214">
        <v>6492168.4400000004</v>
      </c>
      <c r="E6642" s="214">
        <v>5544284.0999999996</v>
      </c>
    </row>
    <row r="6643" spans="2:5">
      <c r="B6643" s="217" t="s">
        <v>2716</v>
      </c>
      <c r="C6643" s="214">
        <v>11087637</v>
      </c>
      <c r="D6643" s="214">
        <v>1</v>
      </c>
      <c r="E6643" s="214">
        <v>0</v>
      </c>
    </row>
    <row r="6644" spans="2:5">
      <c r="B6644" s="218" t="s">
        <v>1686</v>
      </c>
      <c r="C6644" s="214">
        <v>11087637</v>
      </c>
      <c r="D6644" s="214">
        <v>1</v>
      </c>
      <c r="E6644" s="214">
        <v>0</v>
      </c>
    </row>
    <row r="6645" spans="2:5">
      <c r="B6645" s="217" t="s">
        <v>3965</v>
      </c>
      <c r="C6645" s="214">
        <v>0</v>
      </c>
      <c r="D6645" s="214">
        <v>353173.43</v>
      </c>
      <c r="E6645" s="214">
        <v>353173.43</v>
      </c>
    </row>
    <row r="6646" spans="2:5">
      <c r="B6646" s="218" t="s">
        <v>3175</v>
      </c>
      <c r="C6646" s="214">
        <v>0</v>
      </c>
      <c r="D6646" s="214">
        <v>353173.43</v>
      </c>
      <c r="E6646" s="214">
        <v>353173.43</v>
      </c>
    </row>
    <row r="6647" spans="2:5">
      <c r="B6647" s="217" t="s">
        <v>3964</v>
      </c>
      <c r="C6647" s="214">
        <v>6659723</v>
      </c>
      <c r="D6647" s="214">
        <v>2500000</v>
      </c>
      <c r="E6647" s="214">
        <v>0</v>
      </c>
    </row>
    <row r="6648" spans="2:5">
      <c r="B6648" s="218" t="s">
        <v>1687</v>
      </c>
      <c r="C6648" s="214">
        <v>6659723</v>
      </c>
      <c r="D6648" s="214">
        <v>2500000</v>
      </c>
      <c r="E6648" s="214">
        <v>0</v>
      </c>
    </row>
    <row r="6649" spans="2:5">
      <c r="B6649" s="217" t="s">
        <v>480</v>
      </c>
      <c r="C6649" s="214">
        <v>1333451</v>
      </c>
      <c r="D6649" s="214">
        <v>3685560.29</v>
      </c>
      <c r="E6649" s="214">
        <v>3645433.7800000003</v>
      </c>
    </row>
    <row r="6650" spans="2:5">
      <c r="B6650" s="218" t="s">
        <v>824</v>
      </c>
      <c r="C6650" s="214">
        <v>1333451</v>
      </c>
      <c r="D6650" s="214">
        <v>3685560.29</v>
      </c>
      <c r="E6650" s="214">
        <v>3645433.7800000003</v>
      </c>
    </row>
    <row r="6651" spans="2:5">
      <c r="B6651" s="217" t="s">
        <v>2717</v>
      </c>
      <c r="C6651" s="214">
        <v>6659723</v>
      </c>
      <c r="D6651" s="214">
        <v>1481647.54</v>
      </c>
      <c r="E6651" s="214">
        <v>1481646.54</v>
      </c>
    </row>
    <row r="6652" spans="2:5">
      <c r="B6652" s="218" t="s">
        <v>1688</v>
      </c>
      <c r="C6652" s="214">
        <v>6659723</v>
      </c>
      <c r="D6652" s="214">
        <v>1481647.54</v>
      </c>
      <c r="E6652" s="214">
        <v>1481646.54</v>
      </c>
    </row>
    <row r="6653" spans="2:5">
      <c r="B6653" s="217" t="s">
        <v>3963</v>
      </c>
      <c r="C6653" s="214">
        <v>0</v>
      </c>
      <c r="D6653" s="214">
        <v>342272.07</v>
      </c>
      <c r="E6653" s="214">
        <v>342272.07</v>
      </c>
    </row>
    <row r="6654" spans="2:5">
      <c r="B6654" s="218" t="s">
        <v>3176</v>
      </c>
      <c r="C6654" s="214">
        <v>0</v>
      </c>
      <c r="D6654" s="214">
        <v>342272.07</v>
      </c>
      <c r="E6654" s="214">
        <v>342272.07</v>
      </c>
    </row>
    <row r="6655" spans="2:5">
      <c r="B6655" s="217" t="s">
        <v>1689</v>
      </c>
      <c r="C6655" s="214">
        <v>6659723</v>
      </c>
      <c r="D6655" s="214">
        <v>2500000</v>
      </c>
      <c r="E6655" s="214">
        <v>0</v>
      </c>
    </row>
    <row r="6656" spans="2:5">
      <c r="B6656" s="218" t="s">
        <v>1690</v>
      </c>
      <c r="C6656" s="214">
        <v>6659723</v>
      </c>
      <c r="D6656" s="214">
        <v>2500000</v>
      </c>
      <c r="E6656" s="214">
        <v>0</v>
      </c>
    </row>
    <row r="6657" spans="2:5">
      <c r="B6657" s="217" t="s">
        <v>3121</v>
      </c>
      <c r="C6657" s="214">
        <v>0</v>
      </c>
      <c r="D6657" s="214">
        <v>9462001</v>
      </c>
      <c r="E6657" s="214">
        <v>0</v>
      </c>
    </row>
    <row r="6658" spans="2:5">
      <c r="B6658" s="218" t="s">
        <v>3122</v>
      </c>
      <c r="C6658" s="214">
        <v>0</v>
      </c>
      <c r="D6658" s="214">
        <v>9462001</v>
      </c>
      <c r="E6658" s="214">
        <v>0</v>
      </c>
    </row>
    <row r="6659" spans="2:5">
      <c r="B6659" s="215" t="s">
        <v>283</v>
      </c>
      <c r="C6659" s="216">
        <v>157412567</v>
      </c>
      <c r="D6659" s="216">
        <v>213772754.22</v>
      </c>
      <c r="E6659" s="216">
        <v>37144888.409999996</v>
      </c>
    </row>
    <row r="6660" spans="2:5">
      <c r="B6660" s="217" t="s">
        <v>2992</v>
      </c>
      <c r="C6660" s="214">
        <v>71271768</v>
      </c>
      <c r="D6660" s="214">
        <v>32271768</v>
      </c>
      <c r="E6660" s="214">
        <v>11623473.649999999</v>
      </c>
    </row>
    <row r="6661" spans="2:5">
      <c r="B6661" s="218" t="s">
        <v>2526</v>
      </c>
      <c r="C6661" s="214">
        <v>71271768</v>
      </c>
      <c r="D6661" s="214">
        <v>32271768</v>
      </c>
      <c r="E6661" s="214">
        <v>11623473.649999999</v>
      </c>
    </row>
    <row r="6662" spans="2:5">
      <c r="B6662" s="217" t="s">
        <v>2550</v>
      </c>
      <c r="C6662" s="214">
        <v>86140799</v>
      </c>
      <c r="D6662" s="214">
        <v>88220124.109999999</v>
      </c>
      <c r="E6662" s="214">
        <v>11246841.68</v>
      </c>
    </row>
    <row r="6663" spans="2:5">
      <c r="B6663" s="218" t="s">
        <v>2551</v>
      </c>
      <c r="C6663" s="214">
        <v>86140799</v>
      </c>
      <c r="D6663" s="214">
        <v>88220124.109999999</v>
      </c>
      <c r="E6663" s="214">
        <v>11246841.68</v>
      </c>
    </row>
    <row r="6664" spans="2:5">
      <c r="B6664" s="217" t="s">
        <v>3962</v>
      </c>
      <c r="C6664" s="214">
        <v>0</v>
      </c>
      <c r="D6664" s="214">
        <v>93280862.109999999</v>
      </c>
      <c r="E6664" s="214">
        <v>14274573.08</v>
      </c>
    </row>
    <row r="6665" spans="2:5">
      <c r="B6665" s="218" t="s">
        <v>3177</v>
      </c>
      <c r="C6665" s="214">
        <v>0</v>
      </c>
      <c r="D6665" s="214">
        <v>93280862.109999999</v>
      </c>
      <c r="E6665" s="214">
        <v>14274573.08</v>
      </c>
    </row>
    <row r="6666" spans="2:5">
      <c r="B6666" s="213" t="s">
        <v>293</v>
      </c>
      <c r="C6666" s="214">
        <v>748337412</v>
      </c>
      <c r="D6666" s="214">
        <v>750170117.80000007</v>
      </c>
      <c r="E6666" s="214">
        <v>385613203.14999998</v>
      </c>
    </row>
    <row r="6667" spans="2:5">
      <c r="B6667" s="215" t="s">
        <v>281</v>
      </c>
      <c r="C6667" s="216">
        <v>589437831</v>
      </c>
      <c r="D6667" s="216">
        <v>588878940.88000011</v>
      </c>
      <c r="E6667" s="216">
        <v>264156105.19999993</v>
      </c>
    </row>
    <row r="6668" spans="2:5">
      <c r="B6668" s="217" t="s">
        <v>1354</v>
      </c>
      <c r="C6668" s="214">
        <v>11075727</v>
      </c>
      <c r="D6668" s="214">
        <v>5208865.96</v>
      </c>
      <c r="E6668" s="214">
        <v>5208864.9800000004</v>
      </c>
    </row>
    <row r="6669" spans="2:5">
      <c r="B6669" s="218" t="s">
        <v>1355</v>
      </c>
      <c r="C6669" s="214">
        <v>11075727</v>
      </c>
      <c r="D6669" s="214">
        <v>5208865.96</v>
      </c>
      <c r="E6669" s="214">
        <v>5208864.9800000004</v>
      </c>
    </row>
    <row r="6670" spans="2:5">
      <c r="B6670" s="217" t="s">
        <v>3961</v>
      </c>
      <c r="C6670" s="214">
        <v>11075727</v>
      </c>
      <c r="D6670" s="214">
        <v>1</v>
      </c>
      <c r="E6670" s="214">
        <v>0</v>
      </c>
    </row>
    <row r="6671" spans="2:5">
      <c r="B6671" s="218" t="s">
        <v>1356</v>
      </c>
      <c r="C6671" s="214">
        <v>11075727</v>
      </c>
      <c r="D6671" s="214">
        <v>1</v>
      </c>
      <c r="E6671" s="214">
        <v>0</v>
      </c>
    </row>
    <row r="6672" spans="2:5">
      <c r="B6672" s="217" t="s">
        <v>481</v>
      </c>
      <c r="C6672" s="214">
        <v>6462128</v>
      </c>
      <c r="D6672" s="214">
        <v>7370479.6100000003</v>
      </c>
      <c r="E6672" s="214">
        <v>7053475.6100000003</v>
      </c>
    </row>
    <row r="6673" spans="2:5">
      <c r="B6673" s="218" t="s">
        <v>825</v>
      </c>
      <c r="C6673" s="214">
        <v>6462128</v>
      </c>
      <c r="D6673" s="214">
        <v>7370479.6100000003</v>
      </c>
      <c r="E6673" s="214">
        <v>7053475.6100000003</v>
      </c>
    </row>
    <row r="6674" spans="2:5">
      <c r="B6674" s="217" t="s">
        <v>3960</v>
      </c>
      <c r="C6674" s="214">
        <v>11075727</v>
      </c>
      <c r="D6674" s="214">
        <v>3091260.96</v>
      </c>
      <c r="E6674" s="214">
        <v>0</v>
      </c>
    </row>
    <row r="6675" spans="2:5">
      <c r="B6675" s="218" t="s">
        <v>1357</v>
      </c>
      <c r="C6675" s="214">
        <v>11075727</v>
      </c>
      <c r="D6675" s="214">
        <v>3091260.96</v>
      </c>
      <c r="E6675" s="214">
        <v>0</v>
      </c>
    </row>
    <row r="6676" spans="2:5">
      <c r="B6676" s="217" t="s">
        <v>482</v>
      </c>
      <c r="C6676" s="214">
        <v>2393489</v>
      </c>
      <c r="D6676" s="214">
        <v>2850995.19</v>
      </c>
      <c r="E6676" s="214">
        <v>1462934.19</v>
      </c>
    </row>
    <row r="6677" spans="2:5">
      <c r="B6677" s="218" t="s">
        <v>826</v>
      </c>
      <c r="C6677" s="214">
        <v>2393489</v>
      </c>
      <c r="D6677" s="214">
        <v>2850995.19</v>
      </c>
      <c r="E6677" s="214">
        <v>1462934.19</v>
      </c>
    </row>
    <row r="6678" spans="2:5">
      <c r="B6678" s="217" t="s">
        <v>3959</v>
      </c>
      <c r="C6678" s="214">
        <v>11070175</v>
      </c>
      <c r="D6678" s="214">
        <v>1</v>
      </c>
      <c r="E6678" s="214">
        <v>0</v>
      </c>
    </row>
    <row r="6679" spans="2:5">
      <c r="B6679" s="218" t="s">
        <v>1358</v>
      </c>
      <c r="C6679" s="214">
        <v>11070175</v>
      </c>
      <c r="D6679" s="214">
        <v>1</v>
      </c>
      <c r="E6679" s="214">
        <v>0</v>
      </c>
    </row>
    <row r="6680" spans="2:5">
      <c r="B6680" s="217" t="s">
        <v>483</v>
      </c>
      <c r="C6680" s="214">
        <v>4317004</v>
      </c>
      <c r="D6680" s="214">
        <v>8271388.1500000004</v>
      </c>
      <c r="E6680" s="214">
        <v>1914479.54</v>
      </c>
    </row>
    <row r="6681" spans="2:5">
      <c r="B6681" s="218" t="s">
        <v>827</v>
      </c>
      <c r="C6681" s="214">
        <v>4317004</v>
      </c>
      <c r="D6681" s="214">
        <v>8271388.1500000004</v>
      </c>
      <c r="E6681" s="214">
        <v>1914479.54</v>
      </c>
    </row>
    <row r="6682" spans="2:5">
      <c r="B6682" s="217" t="s">
        <v>3958</v>
      </c>
      <c r="C6682" s="214">
        <v>6582165</v>
      </c>
      <c r="D6682" s="214">
        <v>3059394.79</v>
      </c>
      <c r="E6682" s="214">
        <v>2525818.94</v>
      </c>
    </row>
    <row r="6683" spans="2:5">
      <c r="B6683" s="218" t="s">
        <v>1359</v>
      </c>
      <c r="C6683" s="214">
        <v>6582165</v>
      </c>
      <c r="D6683" s="214">
        <v>3059394.79</v>
      </c>
      <c r="E6683" s="214">
        <v>2525818.94</v>
      </c>
    </row>
    <row r="6684" spans="2:5">
      <c r="B6684" s="217" t="s">
        <v>484</v>
      </c>
      <c r="C6684" s="214">
        <v>4317004</v>
      </c>
      <c r="D6684" s="214">
        <v>4881907.45</v>
      </c>
      <c r="E6684" s="214">
        <v>3272007.5</v>
      </c>
    </row>
    <row r="6685" spans="2:5">
      <c r="B6685" s="218" t="s">
        <v>828</v>
      </c>
      <c r="C6685" s="214">
        <v>4317004</v>
      </c>
      <c r="D6685" s="214">
        <v>4881907.45</v>
      </c>
      <c r="E6685" s="214">
        <v>3272007.5</v>
      </c>
    </row>
    <row r="6686" spans="2:5">
      <c r="B6686" s="217" t="s">
        <v>3957</v>
      </c>
      <c r="C6686" s="214">
        <v>12351078</v>
      </c>
      <c r="D6686" s="214">
        <v>14063957.720000001</v>
      </c>
      <c r="E6686" s="214">
        <v>14063956.720000001</v>
      </c>
    </row>
    <row r="6687" spans="2:5">
      <c r="B6687" s="218" t="s">
        <v>1054</v>
      </c>
      <c r="C6687" s="214">
        <v>12351078</v>
      </c>
      <c r="D6687" s="214">
        <v>14063957.720000001</v>
      </c>
      <c r="E6687" s="214">
        <v>14063956.720000001</v>
      </c>
    </row>
    <row r="6688" spans="2:5">
      <c r="B6688" s="217" t="s">
        <v>2718</v>
      </c>
      <c r="C6688" s="214">
        <v>6582165</v>
      </c>
      <c r="D6688" s="214">
        <v>1</v>
      </c>
      <c r="E6688" s="214">
        <v>0</v>
      </c>
    </row>
    <row r="6689" spans="2:5">
      <c r="B6689" s="218" t="s">
        <v>1360</v>
      </c>
      <c r="C6689" s="214">
        <v>6582165</v>
      </c>
      <c r="D6689" s="214">
        <v>1</v>
      </c>
      <c r="E6689" s="214">
        <v>0</v>
      </c>
    </row>
    <row r="6690" spans="2:5">
      <c r="B6690" s="217" t="s">
        <v>3956</v>
      </c>
      <c r="C6690" s="214">
        <v>0</v>
      </c>
      <c r="D6690" s="214">
        <v>1553863.8</v>
      </c>
      <c r="E6690" s="214">
        <v>1553863.8</v>
      </c>
    </row>
    <row r="6691" spans="2:5">
      <c r="B6691" s="218" t="s">
        <v>3626</v>
      </c>
      <c r="C6691" s="214">
        <v>0</v>
      </c>
      <c r="D6691" s="214">
        <v>1553863.8</v>
      </c>
      <c r="E6691" s="214">
        <v>1553863.8</v>
      </c>
    </row>
    <row r="6692" spans="2:5">
      <c r="B6692" s="217" t="s">
        <v>1361</v>
      </c>
      <c r="C6692" s="214">
        <v>6582165</v>
      </c>
      <c r="D6692" s="214">
        <v>1.79</v>
      </c>
      <c r="E6692" s="214">
        <v>0</v>
      </c>
    </row>
    <row r="6693" spans="2:5">
      <c r="B6693" s="218" t="s">
        <v>1362</v>
      </c>
      <c r="C6693" s="214">
        <v>6582165</v>
      </c>
      <c r="D6693" s="214">
        <v>1.79</v>
      </c>
      <c r="E6693" s="214">
        <v>0</v>
      </c>
    </row>
    <row r="6694" spans="2:5">
      <c r="B6694" s="217" t="s">
        <v>485</v>
      </c>
      <c r="C6694" s="214">
        <v>649163</v>
      </c>
      <c r="D6694" s="214">
        <v>1652343</v>
      </c>
      <c r="E6694" s="214">
        <v>0</v>
      </c>
    </row>
    <row r="6695" spans="2:5">
      <c r="B6695" s="218" t="s">
        <v>829</v>
      </c>
      <c r="C6695" s="214">
        <v>649163</v>
      </c>
      <c r="D6695" s="214">
        <v>1652343</v>
      </c>
      <c r="E6695" s="214">
        <v>0</v>
      </c>
    </row>
    <row r="6696" spans="2:5">
      <c r="B6696" s="217" t="s">
        <v>3208</v>
      </c>
      <c r="C6696" s="214">
        <v>0</v>
      </c>
      <c r="D6696" s="214">
        <v>990000</v>
      </c>
      <c r="E6696" s="214">
        <v>0</v>
      </c>
    </row>
    <row r="6697" spans="2:5">
      <c r="B6697" s="218" t="s">
        <v>3207</v>
      </c>
      <c r="C6697" s="214">
        <v>0</v>
      </c>
      <c r="D6697" s="214">
        <v>990000</v>
      </c>
      <c r="E6697" s="214">
        <v>0</v>
      </c>
    </row>
    <row r="6698" spans="2:5">
      <c r="B6698" s="217" t="s">
        <v>2646</v>
      </c>
      <c r="C6698" s="214">
        <v>19636158</v>
      </c>
      <c r="D6698" s="214">
        <v>13302703</v>
      </c>
      <c r="E6698" s="214">
        <v>8999999.4399999995</v>
      </c>
    </row>
    <row r="6699" spans="2:5">
      <c r="B6699" s="218" t="s">
        <v>2647</v>
      </c>
      <c r="C6699" s="214">
        <v>19636158</v>
      </c>
      <c r="D6699" s="214">
        <v>13302703</v>
      </c>
      <c r="E6699" s="214">
        <v>8999999.4399999995</v>
      </c>
    </row>
    <row r="6700" spans="2:5">
      <c r="B6700" s="217" t="s">
        <v>2648</v>
      </c>
      <c r="C6700" s="214">
        <v>72864945</v>
      </c>
      <c r="D6700" s="214">
        <v>192925256.54000002</v>
      </c>
      <c r="E6700" s="214">
        <v>61999934.609999999</v>
      </c>
    </row>
    <row r="6701" spans="2:5">
      <c r="B6701" s="218" t="s">
        <v>2649</v>
      </c>
      <c r="C6701" s="214">
        <v>72864945</v>
      </c>
      <c r="D6701" s="214">
        <v>192925256.54000002</v>
      </c>
      <c r="E6701" s="214">
        <v>61999934.609999999</v>
      </c>
    </row>
    <row r="6702" spans="2:5">
      <c r="B6702" s="217" t="s">
        <v>1930</v>
      </c>
      <c r="C6702" s="214">
        <v>8000000</v>
      </c>
      <c r="D6702" s="214">
        <v>8625646</v>
      </c>
      <c r="E6702" s="214">
        <v>8625644.9900000002</v>
      </c>
    </row>
    <row r="6703" spans="2:5">
      <c r="B6703" s="218" t="s">
        <v>1931</v>
      </c>
      <c r="C6703" s="214">
        <v>8000000</v>
      </c>
      <c r="D6703" s="214">
        <v>8625646</v>
      </c>
      <c r="E6703" s="214">
        <v>8625644.9900000002</v>
      </c>
    </row>
    <row r="6704" spans="2:5">
      <c r="B6704" s="217" t="s">
        <v>486</v>
      </c>
      <c r="C6704" s="214">
        <v>16000000</v>
      </c>
      <c r="D6704" s="214">
        <v>4000000</v>
      </c>
      <c r="E6704" s="214">
        <v>0</v>
      </c>
    </row>
    <row r="6705" spans="2:5">
      <c r="B6705" s="218" t="s">
        <v>830</v>
      </c>
      <c r="C6705" s="214">
        <v>16000000</v>
      </c>
      <c r="D6705" s="214">
        <v>4000000</v>
      </c>
      <c r="E6705" s="214">
        <v>0</v>
      </c>
    </row>
    <row r="6706" spans="2:5">
      <c r="B6706" s="217" t="s">
        <v>1445</v>
      </c>
      <c r="C6706" s="214">
        <v>4785373</v>
      </c>
      <c r="D6706" s="214">
        <v>1</v>
      </c>
      <c r="E6706" s="214">
        <v>0</v>
      </c>
    </row>
    <row r="6707" spans="2:5">
      <c r="B6707" s="218" t="s">
        <v>1446</v>
      </c>
      <c r="C6707" s="214">
        <v>4785373</v>
      </c>
      <c r="D6707" s="214">
        <v>1</v>
      </c>
      <c r="E6707" s="214">
        <v>0</v>
      </c>
    </row>
    <row r="6708" spans="2:5">
      <c r="B6708" s="217" t="s">
        <v>1447</v>
      </c>
      <c r="C6708" s="214">
        <v>6755494</v>
      </c>
      <c r="D6708" s="214">
        <v>1</v>
      </c>
      <c r="E6708" s="214">
        <v>0</v>
      </c>
    </row>
    <row r="6709" spans="2:5">
      <c r="B6709" s="218" t="s">
        <v>1448</v>
      </c>
      <c r="C6709" s="214">
        <v>6755494</v>
      </c>
      <c r="D6709" s="214">
        <v>1</v>
      </c>
      <c r="E6709" s="214">
        <v>0</v>
      </c>
    </row>
    <row r="6710" spans="2:5">
      <c r="B6710" s="217" t="s">
        <v>1449</v>
      </c>
      <c r="C6710" s="214">
        <v>6755494</v>
      </c>
      <c r="D6710" s="214">
        <v>1</v>
      </c>
      <c r="E6710" s="214">
        <v>0</v>
      </c>
    </row>
    <row r="6711" spans="2:5">
      <c r="B6711" s="218" t="s">
        <v>1450</v>
      </c>
      <c r="C6711" s="214">
        <v>6755494</v>
      </c>
      <c r="D6711" s="214">
        <v>1</v>
      </c>
      <c r="E6711" s="214">
        <v>0</v>
      </c>
    </row>
    <row r="6712" spans="2:5">
      <c r="B6712" s="217" t="s">
        <v>1451</v>
      </c>
      <c r="C6712" s="214">
        <v>4785373</v>
      </c>
      <c r="D6712" s="214">
        <v>1</v>
      </c>
      <c r="E6712" s="214">
        <v>0</v>
      </c>
    </row>
    <row r="6713" spans="2:5">
      <c r="B6713" s="218" t="s">
        <v>1452</v>
      </c>
      <c r="C6713" s="214">
        <v>4785373</v>
      </c>
      <c r="D6713" s="214">
        <v>1</v>
      </c>
      <c r="E6713" s="214">
        <v>0</v>
      </c>
    </row>
    <row r="6714" spans="2:5">
      <c r="B6714" s="217" t="s">
        <v>1453</v>
      </c>
      <c r="C6714" s="214">
        <v>6755494</v>
      </c>
      <c r="D6714" s="214">
        <v>1504804</v>
      </c>
      <c r="E6714" s="214">
        <v>1504802.82</v>
      </c>
    </row>
    <row r="6715" spans="2:5">
      <c r="B6715" s="218" t="s">
        <v>1454</v>
      </c>
      <c r="C6715" s="214">
        <v>6755494</v>
      </c>
      <c r="D6715" s="214">
        <v>1504804</v>
      </c>
      <c r="E6715" s="214">
        <v>1504802.82</v>
      </c>
    </row>
    <row r="6716" spans="2:5">
      <c r="B6716" s="217" t="s">
        <v>1455</v>
      </c>
      <c r="C6716" s="214">
        <v>4785373</v>
      </c>
      <c r="D6716" s="214">
        <v>1175316.6599999999</v>
      </c>
      <c r="E6716" s="214">
        <v>1175316.6599999999</v>
      </c>
    </row>
    <row r="6717" spans="2:5">
      <c r="B6717" s="218" t="s">
        <v>1456</v>
      </c>
      <c r="C6717" s="214">
        <v>4785373</v>
      </c>
      <c r="D6717" s="214">
        <v>1175316.6599999999</v>
      </c>
      <c r="E6717" s="214">
        <v>1175316.6599999999</v>
      </c>
    </row>
    <row r="6718" spans="2:5">
      <c r="B6718" s="217" t="s">
        <v>1457</v>
      </c>
      <c r="C6718" s="214">
        <v>11249055</v>
      </c>
      <c r="D6718" s="214">
        <v>2429694.39</v>
      </c>
      <c r="E6718" s="214">
        <v>2429693.39</v>
      </c>
    </row>
    <row r="6719" spans="2:5">
      <c r="B6719" s="218" t="s">
        <v>1458</v>
      </c>
      <c r="C6719" s="214">
        <v>11249055</v>
      </c>
      <c r="D6719" s="214">
        <v>2429694.39</v>
      </c>
      <c r="E6719" s="214">
        <v>2429693.39</v>
      </c>
    </row>
    <row r="6720" spans="2:5">
      <c r="B6720" s="217" t="s">
        <v>1691</v>
      </c>
      <c r="C6720" s="214">
        <v>4785373</v>
      </c>
      <c r="D6720" s="214">
        <v>1175317.6599999999</v>
      </c>
      <c r="E6720" s="214">
        <v>1175316.6599999999</v>
      </c>
    </row>
    <row r="6721" spans="2:5">
      <c r="B6721" s="218" t="s">
        <v>1692</v>
      </c>
      <c r="C6721" s="214">
        <v>4785373</v>
      </c>
      <c r="D6721" s="214">
        <v>1175317.6599999999</v>
      </c>
      <c r="E6721" s="214">
        <v>1175316.6599999999</v>
      </c>
    </row>
    <row r="6722" spans="2:5">
      <c r="B6722" s="217" t="s">
        <v>3955</v>
      </c>
      <c r="C6722" s="214">
        <v>6755494</v>
      </c>
      <c r="D6722" s="214">
        <v>1504904</v>
      </c>
      <c r="E6722" s="214">
        <v>1504802.81</v>
      </c>
    </row>
    <row r="6723" spans="2:5">
      <c r="B6723" s="218" t="s">
        <v>1693</v>
      </c>
      <c r="C6723" s="214">
        <v>6755494</v>
      </c>
      <c r="D6723" s="214">
        <v>1504904</v>
      </c>
      <c r="E6723" s="214">
        <v>1504802.81</v>
      </c>
    </row>
    <row r="6724" spans="2:5">
      <c r="B6724" s="217" t="s">
        <v>487</v>
      </c>
      <c r="C6724" s="214">
        <v>3466653</v>
      </c>
      <c r="D6724" s="214">
        <v>17234641.539999999</v>
      </c>
      <c r="E6724" s="214">
        <v>3895872.84</v>
      </c>
    </row>
    <row r="6725" spans="2:5">
      <c r="B6725" s="218" t="s">
        <v>831</v>
      </c>
      <c r="C6725" s="214">
        <v>3466653</v>
      </c>
      <c r="D6725" s="214">
        <v>17234641.539999999</v>
      </c>
      <c r="E6725" s="214">
        <v>3895872.84</v>
      </c>
    </row>
    <row r="6726" spans="2:5">
      <c r="B6726" s="217" t="s">
        <v>3954</v>
      </c>
      <c r="C6726" s="214">
        <v>6755494</v>
      </c>
      <c r="D6726" s="214">
        <v>1</v>
      </c>
      <c r="E6726" s="214">
        <v>0</v>
      </c>
    </row>
    <row r="6727" spans="2:5">
      <c r="B6727" s="218" t="s">
        <v>1694</v>
      </c>
      <c r="C6727" s="214">
        <v>6755494</v>
      </c>
      <c r="D6727" s="214">
        <v>1</v>
      </c>
      <c r="E6727" s="214">
        <v>0</v>
      </c>
    </row>
    <row r="6728" spans="2:5">
      <c r="B6728" s="217" t="s">
        <v>488</v>
      </c>
      <c r="C6728" s="214">
        <v>3907520</v>
      </c>
      <c r="D6728" s="214">
        <v>2722917</v>
      </c>
      <c r="E6728" s="214">
        <v>0</v>
      </c>
    </row>
    <row r="6729" spans="2:5">
      <c r="B6729" s="218" t="s">
        <v>832</v>
      </c>
      <c r="C6729" s="214">
        <v>3907520</v>
      </c>
      <c r="D6729" s="214">
        <v>2722917</v>
      </c>
      <c r="E6729" s="214">
        <v>0</v>
      </c>
    </row>
    <row r="6730" spans="2:5">
      <c r="B6730" s="217" t="s">
        <v>3953</v>
      </c>
      <c r="C6730" s="214">
        <v>1602705</v>
      </c>
      <c r="D6730" s="214">
        <v>6753522.8600000003</v>
      </c>
      <c r="E6730" s="214">
        <v>3438719.82</v>
      </c>
    </row>
    <row r="6731" spans="2:5">
      <c r="B6731" s="218" t="s">
        <v>833</v>
      </c>
      <c r="C6731" s="214">
        <v>1602705</v>
      </c>
      <c r="D6731" s="214">
        <v>6753522.8600000003</v>
      </c>
      <c r="E6731" s="214">
        <v>3438719.82</v>
      </c>
    </row>
    <row r="6732" spans="2:5">
      <c r="B6732" s="217" t="s">
        <v>1695</v>
      </c>
      <c r="C6732" s="214">
        <v>4785373</v>
      </c>
      <c r="D6732" s="214">
        <v>1</v>
      </c>
      <c r="E6732" s="214">
        <v>0</v>
      </c>
    </row>
    <row r="6733" spans="2:5">
      <c r="B6733" s="218" t="s">
        <v>1696</v>
      </c>
      <c r="C6733" s="214">
        <v>4785373</v>
      </c>
      <c r="D6733" s="214">
        <v>1</v>
      </c>
      <c r="E6733" s="214">
        <v>0</v>
      </c>
    </row>
    <row r="6734" spans="2:5">
      <c r="B6734" s="217" t="s">
        <v>3952</v>
      </c>
      <c r="C6734" s="214">
        <v>6755494</v>
      </c>
      <c r="D6734" s="214">
        <v>17624170</v>
      </c>
      <c r="E6734" s="214">
        <v>11678840.99</v>
      </c>
    </row>
    <row r="6735" spans="2:5">
      <c r="B6735" s="218" t="s">
        <v>3178</v>
      </c>
      <c r="C6735" s="214">
        <v>0</v>
      </c>
      <c r="D6735" s="214">
        <v>17624169</v>
      </c>
      <c r="E6735" s="214">
        <v>11678840.99</v>
      </c>
    </row>
    <row r="6736" spans="2:5">
      <c r="B6736" s="218" t="s">
        <v>1697</v>
      </c>
      <c r="C6736" s="214">
        <v>6755494</v>
      </c>
      <c r="D6736" s="214">
        <v>1</v>
      </c>
      <c r="E6736" s="214">
        <v>0</v>
      </c>
    </row>
    <row r="6737" spans="2:5">
      <c r="B6737" s="217" t="s">
        <v>3951</v>
      </c>
      <c r="C6737" s="214">
        <v>0</v>
      </c>
      <c r="D6737" s="214">
        <v>9521418</v>
      </c>
      <c r="E6737" s="214">
        <v>0</v>
      </c>
    </row>
    <row r="6738" spans="2:5">
      <c r="B6738" s="218" t="s">
        <v>3673</v>
      </c>
      <c r="C6738" s="214">
        <v>0</v>
      </c>
      <c r="D6738" s="214">
        <v>9521418</v>
      </c>
      <c r="E6738" s="214">
        <v>0</v>
      </c>
    </row>
    <row r="6739" spans="2:5">
      <c r="B6739" s="217" t="s">
        <v>3950</v>
      </c>
      <c r="C6739" s="214">
        <v>4785373</v>
      </c>
      <c r="D6739" s="214">
        <v>1</v>
      </c>
      <c r="E6739" s="214">
        <v>0</v>
      </c>
    </row>
    <row r="6740" spans="2:5">
      <c r="B6740" s="218" t="s">
        <v>1698</v>
      </c>
      <c r="C6740" s="214">
        <v>4785373</v>
      </c>
      <c r="D6740" s="214">
        <v>1</v>
      </c>
      <c r="E6740" s="214">
        <v>0</v>
      </c>
    </row>
    <row r="6741" spans="2:5">
      <c r="B6741" s="217" t="s">
        <v>489</v>
      </c>
      <c r="C6741" s="214">
        <v>3612275</v>
      </c>
      <c r="D6741" s="214">
        <v>27619179.530000001</v>
      </c>
      <c r="E6741" s="214">
        <v>3142313.61</v>
      </c>
    </row>
    <row r="6742" spans="2:5">
      <c r="B6742" s="218" t="s">
        <v>834</v>
      </c>
      <c r="C6742" s="214">
        <v>3612275</v>
      </c>
      <c r="D6742" s="214">
        <v>27619179.530000001</v>
      </c>
      <c r="E6742" s="214">
        <v>3142313.61</v>
      </c>
    </row>
    <row r="6743" spans="2:5">
      <c r="B6743" s="217" t="s">
        <v>1699</v>
      </c>
      <c r="C6743" s="214">
        <v>4785373</v>
      </c>
      <c r="D6743" s="214">
        <v>1</v>
      </c>
      <c r="E6743" s="214">
        <v>0</v>
      </c>
    </row>
    <row r="6744" spans="2:5">
      <c r="B6744" s="218" t="s">
        <v>1700</v>
      </c>
      <c r="C6744" s="214">
        <v>4785373</v>
      </c>
      <c r="D6744" s="214">
        <v>1</v>
      </c>
      <c r="E6744" s="214">
        <v>0</v>
      </c>
    </row>
    <row r="6745" spans="2:5">
      <c r="B6745" s="217" t="s">
        <v>1701</v>
      </c>
      <c r="C6745" s="214">
        <v>11249055</v>
      </c>
      <c r="D6745" s="214">
        <v>4173255</v>
      </c>
      <c r="E6745" s="214">
        <v>4080026.92</v>
      </c>
    </row>
    <row r="6746" spans="2:5">
      <c r="B6746" s="218" t="s">
        <v>1702</v>
      </c>
      <c r="C6746" s="214">
        <v>11249055</v>
      </c>
      <c r="D6746" s="214">
        <v>4173255</v>
      </c>
      <c r="E6746" s="214">
        <v>4080026.92</v>
      </c>
    </row>
    <row r="6747" spans="2:5">
      <c r="B6747" s="217" t="s">
        <v>1703</v>
      </c>
      <c r="C6747" s="214">
        <v>4785373</v>
      </c>
      <c r="D6747" s="214">
        <v>3033723</v>
      </c>
      <c r="E6747" s="214">
        <v>1707375.75</v>
      </c>
    </row>
    <row r="6748" spans="2:5">
      <c r="B6748" s="218" t="s">
        <v>1704</v>
      </c>
      <c r="C6748" s="214">
        <v>4785373</v>
      </c>
      <c r="D6748" s="214">
        <v>3033723</v>
      </c>
      <c r="E6748" s="214">
        <v>1707375.75</v>
      </c>
    </row>
    <row r="6749" spans="2:5">
      <c r="B6749" s="217" t="s">
        <v>1705</v>
      </c>
      <c r="C6749" s="214">
        <v>4785373</v>
      </c>
      <c r="D6749" s="214">
        <v>1</v>
      </c>
      <c r="E6749" s="214">
        <v>0</v>
      </c>
    </row>
    <row r="6750" spans="2:5">
      <c r="B6750" s="218" t="s">
        <v>1706</v>
      </c>
      <c r="C6750" s="214">
        <v>4785373</v>
      </c>
      <c r="D6750" s="214">
        <v>1</v>
      </c>
      <c r="E6750" s="214">
        <v>0</v>
      </c>
    </row>
    <row r="6751" spans="2:5">
      <c r="B6751" s="217" t="s">
        <v>1707</v>
      </c>
      <c r="C6751" s="214">
        <v>4785373</v>
      </c>
      <c r="D6751" s="214">
        <v>3033723</v>
      </c>
      <c r="E6751" s="214">
        <v>1709974.14</v>
      </c>
    </row>
    <row r="6752" spans="2:5">
      <c r="B6752" s="218" t="s">
        <v>1708</v>
      </c>
      <c r="C6752" s="214">
        <v>4785373</v>
      </c>
      <c r="D6752" s="214">
        <v>3033723</v>
      </c>
      <c r="E6752" s="214">
        <v>1709974.14</v>
      </c>
    </row>
    <row r="6753" spans="2:5">
      <c r="B6753" s="217" t="s">
        <v>1709</v>
      </c>
      <c r="C6753" s="214">
        <v>4785373</v>
      </c>
      <c r="D6753" s="214">
        <v>3033723</v>
      </c>
      <c r="E6753" s="214">
        <v>1072855.73</v>
      </c>
    </row>
    <row r="6754" spans="2:5">
      <c r="B6754" s="218" t="s">
        <v>1710</v>
      </c>
      <c r="C6754" s="214">
        <v>4785373</v>
      </c>
      <c r="D6754" s="214">
        <v>3033723</v>
      </c>
      <c r="E6754" s="214">
        <v>1072855.73</v>
      </c>
    </row>
    <row r="6755" spans="2:5">
      <c r="B6755" s="217" t="s">
        <v>3949</v>
      </c>
      <c r="C6755" s="214">
        <v>0</v>
      </c>
      <c r="D6755" s="214">
        <v>27420000</v>
      </c>
      <c r="E6755" s="214">
        <v>17987358.02</v>
      </c>
    </row>
    <row r="6756" spans="2:5">
      <c r="B6756" s="218" t="s">
        <v>3672</v>
      </c>
      <c r="C6756" s="214">
        <v>0</v>
      </c>
      <c r="D6756" s="214">
        <v>27420000</v>
      </c>
      <c r="E6756" s="214">
        <v>17987358.02</v>
      </c>
    </row>
    <row r="6757" spans="2:5">
      <c r="B6757" s="217" t="s">
        <v>1711</v>
      </c>
      <c r="C6757" s="214">
        <v>4785373</v>
      </c>
      <c r="D6757" s="214">
        <v>1015399.06</v>
      </c>
      <c r="E6757" s="214">
        <v>1015397.22</v>
      </c>
    </row>
    <row r="6758" spans="2:5">
      <c r="B6758" s="218" t="s">
        <v>1712</v>
      </c>
      <c r="C6758" s="214">
        <v>4785373</v>
      </c>
      <c r="D6758" s="214">
        <v>1015399.06</v>
      </c>
      <c r="E6758" s="214">
        <v>1015397.22</v>
      </c>
    </row>
    <row r="6759" spans="2:5">
      <c r="B6759" s="217" t="s">
        <v>3948</v>
      </c>
      <c r="C6759" s="214">
        <v>23298750</v>
      </c>
      <c r="D6759" s="214">
        <v>15144187</v>
      </c>
      <c r="E6759" s="214">
        <v>7000000</v>
      </c>
    </row>
    <row r="6760" spans="2:5">
      <c r="B6760" s="218" t="s">
        <v>2993</v>
      </c>
      <c r="C6760" s="214">
        <v>23298750</v>
      </c>
      <c r="D6760" s="214">
        <v>15144187</v>
      </c>
      <c r="E6760" s="214">
        <v>7000000</v>
      </c>
    </row>
    <row r="6761" spans="2:5">
      <c r="B6761" s="217" t="s">
        <v>1713</v>
      </c>
      <c r="C6761" s="214">
        <v>6755494</v>
      </c>
      <c r="D6761" s="214">
        <v>1414108.52</v>
      </c>
      <c r="E6761" s="214">
        <v>1414107.5</v>
      </c>
    </row>
    <row r="6762" spans="2:5">
      <c r="B6762" s="218" t="s">
        <v>1714</v>
      </c>
      <c r="C6762" s="214">
        <v>6755494</v>
      </c>
      <c r="D6762" s="214">
        <v>1414108.52</v>
      </c>
      <c r="E6762" s="214">
        <v>1414107.5</v>
      </c>
    </row>
    <row r="6763" spans="2:5">
      <c r="B6763" s="217" t="s">
        <v>3947</v>
      </c>
      <c r="C6763" s="214">
        <v>12343709</v>
      </c>
      <c r="D6763" s="214">
        <v>4023411</v>
      </c>
      <c r="E6763" s="214">
        <v>0</v>
      </c>
    </row>
    <row r="6764" spans="2:5">
      <c r="B6764" s="218" t="s">
        <v>2773</v>
      </c>
      <c r="C6764" s="214">
        <v>12343709</v>
      </c>
      <c r="D6764" s="214">
        <v>4023411</v>
      </c>
      <c r="E6764" s="214">
        <v>0</v>
      </c>
    </row>
    <row r="6765" spans="2:5">
      <c r="B6765" s="217" t="s">
        <v>1715</v>
      </c>
      <c r="C6765" s="214">
        <v>4785373</v>
      </c>
      <c r="D6765" s="214">
        <v>1013280.65</v>
      </c>
      <c r="E6765" s="214">
        <v>1013279.33</v>
      </c>
    </row>
    <row r="6766" spans="2:5">
      <c r="B6766" s="218" t="s">
        <v>1716</v>
      </c>
      <c r="C6766" s="214">
        <v>4785373</v>
      </c>
      <c r="D6766" s="214">
        <v>1013280.65</v>
      </c>
      <c r="E6766" s="214">
        <v>1013279.33</v>
      </c>
    </row>
    <row r="6767" spans="2:5">
      <c r="B6767" s="217" t="s">
        <v>1717</v>
      </c>
      <c r="C6767" s="214">
        <v>4785373</v>
      </c>
      <c r="D6767" s="214">
        <v>1413658.52</v>
      </c>
      <c r="E6767" s="214">
        <v>1413657.5</v>
      </c>
    </row>
    <row r="6768" spans="2:5">
      <c r="B6768" s="218" t="s">
        <v>1718</v>
      </c>
      <c r="C6768" s="214">
        <v>4785373</v>
      </c>
      <c r="D6768" s="214">
        <v>1413658.52</v>
      </c>
      <c r="E6768" s="214">
        <v>1413657.5</v>
      </c>
    </row>
    <row r="6769" spans="2:5">
      <c r="B6769" s="217" t="s">
        <v>1719</v>
      </c>
      <c r="C6769" s="214">
        <v>6755494</v>
      </c>
      <c r="D6769" s="214">
        <v>7068287.5199999996</v>
      </c>
      <c r="E6769" s="214">
        <v>1413657.5</v>
      </c>
    </row>
    <row r="6770" spans="2:5">
      <c r="B6770" s="218" t="s">
        <v>1720</v>
      </c>
      <c r="C6770" s="214">
        <v>6755494</v>
      </c>
      <c r="D6770" s="214">
        <v>7068287.5199999996</v>
      </c>
      <c r="E6770" s="214">
        <v>1413657.5</v>
      </c>
    </row>
    <row r="6771" spans="2:5">
      <c r="B6771" s="217" t="s">
        <v>1721</v>
      </c>
      <c r="C6771" s="214">
        <v>6755494</v>
      </c>
      <c r="D6771" s="214">
        <v>1</v>
      </c>
      <c r="E6771" s="214">
        <v>0</v>
      </c>
    </row>
    <row r="6772" spans="2:5">
      <c r="B6772" s="218" t="s">
        <v>1722</v>
      </c>
      <c r="C6772" s="214">
        <v>6755494</v>
      </c>
      <c r="D6772" s="214">
        <v>1</v>
      </c>
      <c r="E6772" s="214">
        <v>0</v>
      </c>
    </row>
    <row r="6773" spans="2:5">
      <c r="B6773" s="217" t="s">
        <v>1723</v>
      </c>
      <c r="C6773" s="214">
        <v>11249055</v>
      </c>
      <c r="D6773" s="214">
        <v>1</v>
      </c>
      <c r="E6773" s="214">
        <v>0</v>
      </c>
    </row>
    <row r="6774" spans="2:5">
      <c r="B6774" s="218" t="s">
        <v>1724</v>
      </c>
      <c r="C6774" s="214">
        <v>11249055</v>
      </c>
      <c r="D6774" s="214">
        <v>1</v>
      </c>
      <c r="E6774" s="214">
        <v>0</v>
      </c>
    </row>
    <row r="6775" spans="2:5">
      <c r="B6775" s="217" t="s">
        <v>3946</v>
      </c>
      <c r="C6775" s="214">
        <v>2356658</v>
      </c>
      <c r="D6775" s="214">
        <v>12220475.17</v>
      </c>
      <c r="E6775" s="214">
        <v>9863817.1699999999</v>
      </c>
    </row>
    <row r="6776" spans="2:5">
      <c r="B6776" s="218" t="s">
        <v>2994</v>
      </c>
      <c r="C6776" s="214">
        <v>2356658</v>
      </c>
      <c r="D6776" s="214">
        <v>12220475.17</v>
      </c>
      <c r="E6776" s="214">
        <v>9863817.1699999999</v>
      </c>
    </row>
    <row r="6777" spans="2:5">
      <c r="B6777" s="217" t="s">
        <v>1725</v>
      </c>
      <c r="C6777" s="214">
        <v>4785373</v>
      </c>
      <c r="D6777" s="214">
        <v>1</v>
      </c>
      <c r="E6777" s="214">
        <v>0</v>
      </c>
    </row>
    <row r="6778" spans="2:5">
      <c r="B6778" s="218" t="s">
        <v>1726</v>
      </c>
      <c r="C6778" s="214">
        <v>4785373</v>
      </c>
      <c r="D6778" s="214">
        <v>1</v>
      </c>
      <c r="E6778" s="214">
        <v>0</v>
      </c>
    </row>
    <row r="6779" spans="2:5">
      <c r="B6779" s="217" t="s">
        <v>1727</v>
      </c>
      <c r="C6779" s="214">
        <v>4785373</v>
      </c>
      <c r="D6779" s="214">
        <v>1</v>
      </c>
      <c r="E6779" s="214">
        <v>0</v>
      </c>
    </row>
    <row r="6780" spans="2:5">
      <c r="B6780" s="218" t="s">
        <v>1728</v>
      </c>
      <c r="C6780" s="214">
        <v>4785373</v>
      </c>
      <c r="D6780" s="214">
        <v>1</v>
      </c>
      <c r="E6780" s="214">
        <v>0</v>
      </c>
    </row>
    <row r="6781" spans="2:5">
      <c r="B6781" s="217" t="s">
        <v>1729</v>
      </c>
      <c r="C6781" s="214">
        <v>6755494</v>
      </c>
      <c r="D6781" s="214">
        <v>1</v>
      </c>
      <c r="E6781" s="214">
        <v>0</v>
      </c>
    </row>
    <row r="6782" spans="2:5">
      <c r="B6782" s="218" t="s">
        <v>1730</v>
      </c>
      <c r="C6782" s="214">
        <v>6755494</v>
      </c>
      <c r="D6782" s="214">
        <v>1</v>
      </c>
      <c r="E6782" s="214">
        <v>0</v>
      </c>
    </row>
    <row r="6783" spans="2:5">
      <c r="B6783" s="217" t="s">
        <v>3945</v>
      </c>
      <c r="C6783" s="214">
        <v>6755494</v>
      </c>
      <c r="D6783" s="214">
        <v>1</v>
      </c>
      <c r="E6783" s="214">
        <v>0</v>
      </c>
    </row>
    <row r="6784" spans="2:5">
      <c r="B6784" s="218" t="s">
        <v>1731</v>
      </c>
      <c r="C6784" s="214">
        <v>6755494</v>
      </c>
      <c r="D6784" s="214">
        <v>1</v>
      </c>
      <c r="E6784" s="214">
        <v>0</v>
      </c>
    </row>
    <row r="6785" spans="2:5">
      <c r="B6785" s="217" t="s">
        <v>490</v>
      </c>
      <c r="C6785" s="214">
        <v>15235929</v>
      </c>
      <c r="D6785" s="214">
        <v>5109331</v>
      </c>
      <c r="E6785" s="214">
        <v>5109326.17</v>
      </c>
    </row>
    <row r="6786" spans="2:5">
      <c r="B6786" s="218" t="s">
        <v>835</v>
      </c>
      <c r="C6786" s="214">
        <v>15235929</v>
      </c>
      <c r="D6786" s="214">
        <v>5109331</v>
      </c>
      <c r="E6786" s="214">
        <v>5109326.17</v>
      </c>
    </row>
    <row r="6787" spans="2:5">
      <c r="B6787" s="217" t="s">
        <v>3944</v>
      </c>
      <c r="C6787" s="214">
        <v>62404864</v>
      </c>
      <c r="D6787" s="214">
        <v>56861159</v>
      </c>
      <c r="E6787" s="214">
        <v>27260811.030000001</v>
      </c>
    </row>
    <row r="6788" spans="2:5">
      <c r="B6788" s="218" t="s">
        <v>836</v>
      </c>
      <c r="C6788" s="214">
        <v>62404864</v>
      </c>
      <c r="D6788" s="214">
        <v>56861159</v>
      </c>
      <c r="E6788" s="214">
        <v>27260811.030000001</v>
      </c>
    </row>
    <row r="6789" spans="2:5">
      <c r="B6789" s="217" t="s">
        <v>1732</v>
      </c>
      <c r="C6789" s="214">
        <v>6755494</v>
      </c>
      <c r="D6789" s="214">
        <v>1</v>
      </c>
      <c r="E6789" s="214">
        <v>0</v>
      </c>
    </row>
    <row r="6790" spans="2:5">
      <c r="B6790" s="218" t="s">
        <v>1733</v>
      </c>
      <c r="C6790" s="214">
        <v>6755494</v>
      </c>
      <c r="D6790" s="214">
        <v>1</v>
      </c>
      <c r="E6790" s="214">
        <v>0</v>
      </c>
    </row>
    <row r="6791" spans="2:5">
      <c r="B6791" s="217" t="s">
        <v>3943</v>
      </c>
      <c r="C6791" s="214">
        <v>4785373</v>
      </c>
      <c r="D6791" s="214">
        <v>1</v>
      </c>
      <c r="E6791" s="214">
        <v>0</v>
      </c>
    </row>
    <row r="6792" spans="2:5">
      <c r="B6792" s="218" t="s">
        <v>1734</v>
      </c>
      <c r="C6792" s="214">
        <v>4785373</v>
      </c>
      <c r="D6792" s="214">
        <v>1</v>
      </c>
      <c r="E6792" s="214">
        <v>0</v>
      </c>
    </row>
    <row r="6793" spans="2:5">
      <c r="B6793" s="217" t="s">
        <v>491</v>
      </c>
      <c r="C6793" s="214">
        <v>6686174</v>
      </c>
      <c r="D6793" s="214">
        <v>10476958.199999999</v>
      </c>
      <c r="E6793" s="214">
        <v>8381565.7599999998</v>
      </c>
    </row>
    <row r="6794" spans="2:5">
      <c r="B6794" s="218" t="s">
        <v>837</v>
      </c>
      <c r="C6794" s="214">
        <v>6686174</v>
      </c>
      <c r="D6794" s="214">
        <v>10476958.199999999</v>
      </c>
      <c r="E6794" s="214">
        <v>8381565.7599999998</v>
      </c>
    </row>
    <row r="6795" spans="2:5">
      <c r="B6795" s="217" t="s">
        <v>3449</v>
      </c>
      <c r="C6795" s="214">
        <v>0</v>
      </c>
      <c r="D6795" s="214">
        <v>1337078.69</v>
      </c>
      <c r="E6795" s="214">
        <v>0</v>
      </c>
    </row>
    <row r="6796" spans="2:5">
      <c r="B6796" s="218" t="s">
        <v>3448</v>
      </c>
      <c r="C6796" s="214">
        <v>0</v>
      </c>
      <c r="D6796" s="214">
        <v>1337078.69</v>
      </c>
      <c r="E6796" s="214">
        <v>0</v>
      </c>
    </row>
    <row r="6797" spans="2:5">
      <c r="B6797" s="217" t="s">
        <v>3447</v>
      </c>
      <c r="C6797" s="214">
        <v>0</v>
      </c>
      <c r="D6797" s="214">
        <v>1337078.69</v>
      </c>
      <c r="E6797" s="214">
        <v>0</v>
      </c>
    </row>
    <row r="6798" spans="2:5">
      <c r="B6798" s="218" t="s">
        <v>3446</v>
      </c>
      <c r="C6798" s="214">
        <v>0</v>
      </c>
      <c r="D6798" s="214">
        <v>1337078.69</v>
      </c>
      <c r="E6798" s="214">
        <v>0</v>
      </c>
    </row>
    <row r="6799" spans="2:5">
      <c r="B6799" s="217" t="s">
        <v>3445</v>
      </c>
      <c r="C6799" s="214">
        <v>0</v>
      </c>
      <c r="D6799" s="214">
        <v>1337078.69</v>
      </c>
      <c r="E6799" s="214">
        <v>0</v>
      </c>
    </row>
    <row r="6800" spans="2:5">
      <c r="B6800" s="218" t="s">
        <v>3444</v>
      </c>
      <c r="C6800" s="214">
        <v>0</v>
      </c>
      <c r="D6800" s="214">
        <v>1337078.69</v>
      </c>
      <c r="E6800" s="214">
        <v>0</v>
      </c>
    </row>
    <row r="6801" spans="2:5">
      <c r="B6801" s="217" t="s">
        <v>3443</v>
      </c>
      <c r="C6801" s="214">
        <v>0</v>
      </c>
      <c r="D6801" s="214">
        <v>1882522.53</v>
      </c>
      <c r="E6801" s="214">
        <v>0</v>
      </c>
    </row>
    <row r="6802" spans="2:5">
      <c r="B6802" s="218" t="s">
        <v>3442</v>
      </c>
      <c r="C6802" s="214">
        <v>0</v>
      </c>
      <c r="D6802" s="214">
        <v>1882522.53</v>
      </c>
      <c r="E6802" s="214">
        <v>0</v>
      </c>
    </row>
    <row r="6803" spans="2:5">
      <c r="B6803" s="217" t="s">
        <v>3441</v>
      </c>
      <c r="C6803" s="214">
        <v>0</v>
      </c>
      <c r="D6803" s="214">
        <v>1337078.69</v>
      </c>
      <c r="E6803" s="214">
        <v>0</v>
      </c>
    </row>
    <row r="6804" spans="2:5">
      <c r="B6804" s="218" t="s">
        <v>3440</v>
      </c>
      <c r="C6804" s="214">
        <v>0</v>
      </c>
      <c r="D6804" s="214">
        <v>1337078.69</v>
      </c>
      <c r="E6804" s="214">
        <v>0</v>
      </c>
    </row>
    <row r="6805" spans="2:5">
      <c r="B6805" s="217" t="s">
        <v>3942</v>
      </c>
      <c r="C6805" s="214">
        <v>0</v>
      </c>
      <c r="D6805" s="214">
        <v>1337078.69</v>
      </c>
      <c r="E6805" s="214">
        <v>0</v>
      </c>
    </row>
    <row r="6806" spans="2:5">
      <c r="B6806" s="218" t="s">
        <v>3439</v>
      </c>
      <c r="C6806" s="214">
        <v>0</v>
      </c>
      <c r="D6806" s="214">
        <v>1337078.69</v>
      </c>
      <c r="E6806" s="214">
        <v>0</v>
      </c>
    </row>
    <row r="6807" spans="2:5">
      <c r="B6807" s="217" t="s">
        <v>492</v>
      </c>
      <c r="C6807" s="214">
        <v>22924842</v>
      </c>
      <c r="D6807" s="214">
        <v>3924842</v>
      </c>
      <c r="E6807" s="214">
        <v>0</v>
      </c>
    </row>
    <row r="6808" spans="2:5">
      <c r="B6808" s="218" t="s">
        <v>838</v>
      </c>
      <c r="C6808" s="214">
        <v>22924842</v>
      </c>
      <c r="D6808" s="214">
        <v>3924842</v>
      </c>
      <c r="E6808" s="214">
        <v>0</v>
      </c>
    </row>
    <row r="6809" spans="2:5">
      <c r="B6809" s="217" t="s">
        <v>3438</v>
      </c>
      <c r="C6809" s="214">
        <v>0</v>
      </c>
      <c r="D6809" s="214">
        <v>1337078.69</v>
      </c>
      <c r="E6809" s="214">
        <v>0</v>
      </c>
    </row>
    <row r="6810" spans="2:5">
      <c r="B6810" s="218" t="s">
        <v>3437</v>
      </c>
      <c r="C6810" s="214">
        <v>0</v>
      </c>
      <c r="D6810" s="214">
        <v>1337078.69</v>
      </c>
      <c r="E6810" s="214">
        <v>0</v>
      </c>
    </row>
    <row r="6811" spans="2:5">
      <c r="B6811" s="217" t="s">
        <v>3436</v>
      </c>
      <c r="C6811" s="214">
        <v>0</v>
      </c>
      <c r="D6811" s="214">
        <v>1337078.69</v>
      </c>
      <c r="E6811" s="214">
        <v>0</v>
      </c>
    </row>
    <row r="6812" spans="2:5">
      <c r="B6812" s="218" t="s">
        <v>3435</v>
      </c>
      <c r="C6812" s="214">
        <v>0</v>
      </c>
      <c r="D6812" s="214">
        <v>1337078.69</v>
      </c>
      <c r="E6812" s="214">
        <v>0</v>
      </c>
    </row>
    <row r="6813" spans="2:5">
      <c r="B6813" s="217" t="s">
        <v>3941</v>
      </c>
      <c r="C6813" s="214">
        <v>0</v>
      </c>
      <c r="D6813" s="214">
        <v>1882522.53</v>
      </c>
      <c r="E6813" s="214">
        <v>0</v>
      </c>
    </row>
    <row r="6814" spans="2:5">
      <c r="B6814" s="218" t="s">
        <v>3434</v>
      </c>
      <c r="C6814" s="214">
        <v>0</v>
      </c>
      <c r="D6814" s="214">
        <v>1882522.53</v>
      </c>
      <c r="E6814" s="214">
        <v>0</v>
      </c>
    </row>
    <row r="6815" spans="2:5">
      <c r="B6815" s="217" t="s">
        <v>1091</v>
      </c>
      <c r="C6815" s="214">
        <v>16522568</v>
      </c>
      <c r="D6815" s="214">
        <v>12793740</v>
      </c>
      <c r="E6815" s="214">
        <v>12793738.01</v>
      </c>
    </row>
    <row r="6816" spans="2:5">
      <c r="B6816" s="218" t="s">
        <v>1092</v>
      </c>
      <c r="C6816" s="214">
        <v>16522568</v>
      </c>
      <c r="D6816" s="214">
        <v>12793740</v>
      </c>
      <c r="E6816" s="214">
        <v>12793738.01</v>
      </c>
    </row>
    <row r="6817" spans="2:5">
      <c r="B6817" s="217" t="s">
        <v>3433</v>
      </c>
      <c r="C6817" s="214">
        <v>0</v>
      </c>
      <c r="D6817" s="214">
        <v>1337078.69</v>
      </c>
      <c r="E6817" s="214">
        <v>0</v>
      </c>
    </row>
    <row r="6818" spans="2:5">
      <c r="B6818" s="218" t="s">
        <v>3432</v>
      </c>
      <c r="C6818" s="214">
        <v>0</v>
      </c>
      <c r="D6818" s="214">
        <v>1337078.69</v>
      </c>
      <c r="E6818" s="214">
        <v>0</v>
      </c>
    </row>
    <row r="6819" spans="2:5">
      <c r="B6819" s="217" t="s">
        <v>3431</v>
      </c>
      <c r="C6819" s="214">
        <v>0</v>
      </c>
      <c r="D6819" s="214">
        <v>1337078.69</v>
      </c>
      <c r="E6819" s="214">
        <v>0</v>
      </c>
    </row>
    <row r="6820" spans="2:5">
      <c r="B6820" s="218" t="s">
        <v>3430</v>
      </c>
      <c r="C6820" s="214">
        <v>0</v>
      </c>
      <c r="D6820" s="214">
        <v>1337078.69</v>
      </c>
      <c r="E6820" s="214">
        <v>0</v>
      </c>
    </row>
    <row r="6821" spans="2:5">
      <c r="B6821" s="217" t="s">
        <v>3429</v>
      </c>
      <c r="C6821" s="214">
        <v>0</v>
      </c>
      <c r="D6821" s="214">
        <v>3125466.19</v>
      </c>
      <c r="E6821" s="214">
        <v>0</v>
      </c>
    </row>
    <row r="6822" spans="2:5">
      <c r="B6822" s="218" t="s">
        <v>3428</v>
      </c>
      <c r="C6822" s="214">
        <v>0</v>
      </c>
      <c r="D6822" s="214">
        <v>3125466.19</v>
      </c>
      <c r="E6822" s="214">
        <v>0</v>
      </c>
    </row>
    <row r="6823" spans="2:5">
      <c r="B6823" s="217" t="s">
        <v>3427</v>
      </c>
      <c r="C6823" s="214">
        <v>0</v>
      </c>
      <c r="D6823" s="214">
        <v>1882522.53</v>
      </c>
      <c r="E6823" s="214">
        <v>0</v>
      </c>
    </row>
    <row r="6824" spans="2:5">
      <c r="B6824" s="218" t="s">
        <v>3426</v>
      </c>
      <c r="C6824" s="214">
        <v>0</v>
      </c>
      <c r="D6824" s="214">
        <v>1882522.53</v>
      </c>
      <c r="E6824" s="214">
        <v>0</v>
      </c>
    </row>
    <row r="6825" spans="2:5">
      <c r="B6825" s="217" t="s">
        <v>3123</v>
      </c>
      <c r="C6825" s="214">
        <v>0</v>
      </c>
      <c r="D6825" s="214">
        <v>6462001</v>
      </c>
      <c r="E6825" s="214">
        <v>0</v>
      </c>
    </row>
    <row r="6826" spans="2:5">
      <c r="B6826" s="218" t="s">
        <v>3124</v>
      </c>
      <c r="C6826" s="214">
        <v>0</v>
      </c>
      <c r="D6826" s="214">
        <v>6462001</v>
      </c>
      <c r="E6826" s="214">
        <v>0</v>
      </c>
    </row>
    <row r="6827" spans="2:5">
      <c r="B6827" s="217" t="s">
        <v>493</v>
      </c>
      <c r="C6827" s="214">
        <v>2625310</v>
      </c>
      <c r="D6827" s="214">
        <v>5728942.1799999997</v>
      </c>
      <c r="E6827" s="214">
        <v>732589.36</v>
      </c>
    </row>
    <row r="6828" spans="2:5">
      <c r="B6828" s="218" t="s">
        <v>839</v>
      </c>
      <c r="C6828" s="214">
        <v>2625310</v>
      </c>
      <c r="D6828" s="214">
        <v>5728942.1799999997</v>
      </c>
      <c r="E6828" s="214">
        <v>732589.36</v>
      </c>
    </row>
    <row r="6829" spans="2:5">
      <c r="B6829" s="217" t="s">
        <v>3940</v>
      </c>
      <c r="C6829" s="214">
        <v>0</v>
      </c>
      <c r="D6829" s="214">
        <v>6462000</v>
      </c>
      <c r="E6829" s="214">
        <v>0</v>
      </c>
    </row>
    <row r="6830" spans="2:5">
      <c r="B6830" s="218" t="s">
        <v>3125</v>
      </c>
      <c r="C6830" s="214">
        <v>0</v>
      </c>
      <c r="D6830" s="214">
        <v>6462000</v>
      </c>
      <c r="E6830" s="214">
        <v>0</v>
      </c>
    </row>
    <row r="6831" spans="2:5">
      <c r="B6831" s="217" t="s">
        <v>494</v>
      </c>
      <c r="C6831" s="214">
        <v>2625310</v>
      </c>
      <c r="D6831" s="214">
        <v>1625310</v>
      </c>
      <c r="E6831" s="214">
        <v>149782.70000000001</v>
      </c>
    </row>
    <row r="6832" spans="2:5">
      <c r="B6832" s="218" t="s">
        <v>840</v>
      </c>
      <c r="C6832" s="214">
        <v>2625310</v>
      </c>
      <c r="D6832" s="214">
        <v>1625310</v>
      </c>
      <c r="E6832" s="214">
        <v>149782.70000000001</v>
      </c>
    </row>
    <row r="6833" spans="2:5">
      <c r="B6833" s="217" t="s">
        <v>495</v>
      </c>
      <c r="C6833" s="214">
        <v>2625310</v>
      </c>
      <c r="D6833" s="214">
        <v>5484133.9900000002</v>
      </c>
      <c r="E6833" s="214">
        <v>5387544.9900000002</v>
      </c>
    </row>
    <row r="6834" spans="2:5">
      <c r="B6834" s="218" t="s">
        <v>841</v>
      </c>
      <c r="C6834" s="214">
        <v>2625310</v>
      </c>
      <c r="D6834" s="214">
        <v>5484133.9900000002</v>
      </c>
      <c r="E6834" s="214">
        <v>5387544.9900000002</v>
      </c>
    </row>
    <row r="6835" spans="2:5">
      <c r="B6835" s="217" t="s">
        <v>3625</v>
      </c>
      <c r="C6835" s="214">
        <v>0</v>
      </c>
      <c r="D6835" s="214">
        <v>8022580.4799999995</v>
      </c>
      <c r="E6835" s="214">
        <v>8022580.4799999995</v>
      </c>
    </row>
    <row r="6836" spans="2:5">
      <c r="B6836" s="218" t="s">
        <v>3624</v>
      </c>
      <c r="C6836" s="214">
        <v>0</v>
      </c>
      <c r="D6836" s="214">
        <v>8022580.4799999995</v>
      </c>
      <c r="E6836" s="214">
        <v>8022580.4799999995</v>
      </c>
    </row>
    <row r="6837" spans="2:5">
      <c r="B6837" s="215" t="s">
        <v>284</v>
      </c>
      <c r="C6837" s="216">
        <v>158899581</v>
      </c>
      <c r="D6837" s="216">
        <v>161291176.91999996</v>
      </c>
      <c r="E6837" s="216">
        <v>121457097.95000002</v>
      </c>
    </row>
    <row r="6838" spans="2:5">
      <c r="B6838" s="217" t="s">
        <v>324</v>
      </c>
      <c r="C6838" s="214">
        <v>158899581</v>
      </c>
      <c r="D6838" s="214">
        <v>161291176.91999996</v>
      </c>
      <c r="E6838" s="214">
        <v>121457097.95000002</v>
      </c>
    </row>
    <row r="6839" spans="2:5">
      <c r="B6839" s="218" t="s">
        <v>4211</v>
      </c>
      <c r="C6839" s="214">
        <v>158899581</v>
      </c>
      <c r="D6839" s="214">
        <v>161291176.91999996</v>
      </c>
      <c r="E6839" s="214">
        <v>121457097.95000002</v>
      </c>
    </row>
    <row r="6840" spans="2:5">
      <c r="B6840" s="213" t="s">
        <v>496</v>
      </c>
      <c r="C6840" s="214">
        <v>1852467650</v>
      </c>
      <c r="D6840" s="214">
        <v>2044125554.8399999</v>
      </c>
      <c r="E6840" s="214">
        <v>1364245686.98</v>
      </c>
    </row>
    <row r="6841" spans="2:5">
      <c r="B6841" s="215" t="s">
        <v>281</v>
      </c>
      <c r="C6841" s="216">
        <v>1631032120</v>
      </c>
      <c r="D6841" s="216">
        <v>1881407349.6399999</v>
      </c>
      <c r="E6841" s="216">
        <v>1313608412.0500002</v>
      </c>
    </row>
    <row r="6842" spans="2:5">
      <c r="B6842" s="217" t="s">
        <v>4187</v>
      </c>
      <c r="C6842" s="214">
        <v>0</v>
      </c>
      <c r="D6842" s="214">
        <v>11851166.09</v>
      </c>
      <c r="E6842" s="214">
        <v>0</v>
      </c>
    </row>
    <row r="6843" spans="2:5">
      <c r="B6843" s="218" t="s">
        <v>4186</v>
      </c>
      <c r="C6843" s="214">
        <v>0</v>
      </c>
      <c r="D6843" s="214">
        <v>11851166.09</v>
      </c>
      <c r="E6843" s="214">
        <v>0</v>
      </c>
    </row>
    <row r="6844" spans="2:5">
      <c r="B6844" s="217" t="s">
        <v>1027</v>
      </c>
      <c r="C6844" s="214">
        <v>15096247</v>
      </c>
      <c r="D6844" s="214">
        <v>4000000</v>
      </c>
      <c r="E6844" s="214">
        <v>0</v>
      </c>
    </row>
    <row r="6845" spans="2:5">
      <c r="B6845" s="218" t="s">
        <v>1028</v>
      </c>
      <c r="C6845" s="214">
        <v>15096247</v>
      </c>
      <c r="D6845" s="214">
        <v>4000000</v>
      </c>
      <c r="E6845" s="214">
        <v>0</v>
      </c>
    </row>
    <row r="6846" spans="2:5">
      <c r="B6846" s="217" t="s">
        <v>3939</v>
      </c>
      <c r="C6846" s="214">
        <v>52993756</v>
      </c>
      <c r="D6846" s="214">
        <v>26496877</v>
      </c>
      <c r="E6846" s="214">
        <v>0</v>
      </c>
    </row>
    <row r="6847" spans="2:5">
      <c r="B6847" s="218" t="s">
        <v>2527</v>
      </c>
      <c r="C6847" s="214">
        <v>52993756</v>
      </c>
      <c r="D6847" s="214">
        <v>26496877</v>
      </c>
      <c r="E6847" s="214">
        <v>0</v>
      </c>
    </row>
    <row r="6848" spans="2:5">
      <c r="B6848" s="217" t="s">
        <v>2995</v>
      </c>
      <c r="C6848" s="214">
        <v>1449026</v>
      </c>
      <c r="D6848" s="214">
        <v>2</v>
      </c>
      <c r="E6848" s="214">
        <v>0</v>
      </c>
    </row>
    <row r="6849" spans="2:5">
      <c r="B6849" s="218" t="s">
        <v>2996</v>
      </c>
      <c r="C6849" s="214">
        <v>1449026</v>
      </c>
      <c r="D6849" s="214">
        <v>2</v>
      </c>
      <c r="E6849" s="214">
        <v>0</v>
      </c>
    </row>
    <row r="6850" spans="2:5">
      <c r="B6850" s="217" t="s">
        <v>1735</v>
      </c>
      <c r="C6850" s="214">
        <v>6659723</v>
      </c>
      <c r="D6850" s="214">
        <v>3675361.48</v>
      </c>
      <c r="E6850" s="214">
        <v>170034.06</v>
      </c>
    </row>
    <row r="6851" spans="2:5">
      <c r="B6851" s="218" t="s">
        <v>1736</v>
      </c>
      <c r="C6851" s="214">
        <v>6659723</v>
      </c>
      <c r="D6851" s="214">
        <v>3675361.48</v>
      </c>
      <c r="E6851" s="214">
        <v>170034.06</v>
      </c>
    </row>
    <row r="6852" spans="2:5">
      <c r="B6852" s="217" t="s">
        <v>1737</v>
      </c>
      <c r="C6852" s="214">
        <v>11087637</v>
      </c>
      <c r="D6852" s="214">
        <v>7649177.4900000002</v>
      </c>
      <c r="E6852" s="214">
        <v>3649178.48</v>
      </c>
    </row>
    <row r="6853" spans="2:5">
      <c r="B6853" s="218" t="s">
        <v>1738</v>
      </c>
      <c r="C6853" s="214">
        <v>11087637</v>
      </c>
      <c r="D6853" s="214">
        <v>7649177.4900000002</v>
      </c>
      <c r="E6853" s="214">
        <v>3649178.48</v>
      </c>
    </row>
    <row r="6854" spans="2:5">
      <c r="B6854" s="217" t="s">
        <v>497</v>
      </c>
      <c r="C6854" s="214">
        <v>6379233</v>
      </c>
      <c r="D6854" s="214">
        <v>6379233</v>
      </c>
      <c r="E6854" s="214">
        <v>3010905.12</v>
      </c>
    </row>
    <row r="6855" spans="2:5">
      <c r="B6855" s="218" t="s">
        <v>842</v>
      </c>
      <c r="C6855" s="214">
        <v>6379233</v>
      </c>
      <c r="D6855" s="214">
        <v>6379233</v>
      </c>
      <c r="E6855" s="214">
        <v>3010905.12</v>
      </c>
    </row>
    <row r="6856" spans="2:5">
      <c r="B6856" s="217" t="s">
        <v>3938</v>
      </c>
      <c r="C6856" s="214">
        <v>0</v>
      </c>
      <c r="D6856" s="214">
        <v>25611315.41</v>
      </c>
      <c r="E6856" s="214">
        <v>25611290.690000001</v>
      </c>
    </row>
    <row r="6857" spans="2:5">
      <c r="B6857" s="218" t="s">
        <v>3425</v>
      </c>
      <c r="C6857" s="214">
        <v>0</v>
      </c>
      <c r="D6857" s="214">
        <v>25611315.41</v>
      </c>
      <c r="E6857" s="214">
        <v>25611290.690000001</v>
      </c>
    </row>
    <row r="6858" spans="2:5">
      <c r="B6858" s="217" t="s">
        <v>2719</v>
      </c>
      <c r="C6858" s="214">
        <v>6659723</v>
      </c>
      <c r="D6858" s="214">
        <v>1</v>
      </c>
      <c r="E6858" s="214">
        <v>0</v>
      </c>
    </row>
    <row r="6859" spans="2:5">
      <c r="B6859" s="218" t="s">
        <v>1739</v>
      </c>
      <c r="C6859" s="214">
        <v>6659723</v>
      </c>
      <c r="D6859" s="214">
        <v>1</v>
      </c>
      <c r="E6859" s="214">
        <v>0</v>
      </c>
    </row>
    <row r="6860" spans="2:5">
      <c r="B6860" s="217" t="s">
        <v>1740</v>
      </c>
      <c r="C6860" s="214">
        <v>4718384</v>
      </c>
      <c r="D6860" s="214">
        <v>1</v>
      </c>
      <c r="E6860" s="214">
        <v>0</v>
      </c>
    </row>
    <row r="6861" spans="2:5">
      <c r="B6861" s="218" t="s">
        <v>1741</v>
      </c>
      <c r="C6861" s="214">
        <v>4718384</v>
      </c>
      <c r="D6861" s="214">
        <v>1</v>
      </c>
      <c r="E6861" s="214">
        <v>0</v>
      </c>
    </row>
    <row r="6862" spans="2:5">
      <c r="B6862" s="217" t="s">
        <v>1742</v>
      </c>
      <c r="C6862" s="214">
        <v>4718384</v>
      </c>
      <c r="D6862" s="214">
        <v>1</v>
      </c>
      <c r="E6862" s="214">
        <v>0</v>
      </c>
    </row>
    <row r="6863" spans="2:5">
      <c r="B6863" s="218" t="s">
        <v>1743</v>
      </c>
      <c r="C6863" s="214">
        <v>4718384</v>
      </c>
      <c r="D6863" s="214">
        <v>1</v>
      </c>
      <c r="E6863" s="214">
        <v>0</v>
      </c>
    </row>
    <row r="6864" spans="2:5">
      <c r="B6864" s="217" t="s">
        <v>1744</v>
      </c>
      <c r="C6864" s="214">
        <v>4718384</v>
      </c>
      <c r="D6864" s="214">
        <v>3500000</v>
      </c>
      <c r="E6864" s="214">
        <v>0</v>
      </c>
    </row>
    <row r="6865" spans="2:5">
      <c r="B6865" s="218" t="s">
        <v>1745</v>
      </c>
      <c r="C6865" s="214">
        <v>4718384</v>
      </c>
      <c r="D6865" s="214">
        <v>3500000</v>
      </c>
      <c r="E6865" s="214">
        <v>0</v>
      </c>
    </row>
    <row r="6866" spans="2:5">
      <c r="B6866" s="217" t="s">
        <v>1746</v>
      </c>
      <c r="C6866" s="214">
        <v>11087637</v>
      </c>
      <c r="D6866" s="214">
        <v>7047514.46</v>
      </c>
      <c r="E6866" s="214">
        <v>0</v>
      </c>
    </row>
    <row r="6867" spans="2:5">
      <c r="B6867" s="218" t="s">
        <v>1747</v>
      </c>
      <c r="C6867" s="214">
        <v>11087637</v>
      </c>
      <c r="D6867" s="214">
        <v>7047514.46</v>
      </c>
      <c r="E6867" s="214">
        <v>0</v>
      </c>
    </row>
    <row r="6868" spans="2:5">
      <c r="B6868" s="217" t="s">
        <v>1748</v>
      </c>
      <c r="C6868" s="214">
        <v>11087637</v>
      </c>
      <c r="D6868" s="214">
        <v>8047637</v>
      </c>
      <c r="E6868" s="214">
        <v>0</v>
      </c>
    </row>
    <row r="6869" spans="2:5">
      <c r="B6869" s="218" t="s">
        <v>1749</v>
      </c>
      <c r="C6869" s="214">
        <v>11087637</v>
      </c>
      <c r="D6869" s="214">
        <v>8047637</v>
      </c>
      <c r="E6869" s="214">
        <v>0</v>
      </c>
    </row>
    <row r="6870" spans="2:5">
      <c r="B6870" s="217" t="s">
        <v>1750</v>
      </c>
      <c r="C6870" s="214">
        <v>6659723</v>
      </c>
      <c r="D6870" s="214">
        <v>1498438</v>
      </c>
      <c r="E6870" s="214">
        <v>1498436.96</v>
      </c>
    </row>
    <row r="6871" spans="2:5">
      <c r="B6871" s="218" t="s">
        <v>1751</v>
      </c>
      <c r="C6871" s="214">
        <v>6659723</v>
      </c>
      <c r="D6871" s="214">
        <v>1498438</v>
      </c>
      <c r="E6871" s="214">
        <v>1498436.96</v>
      </c>
    </row>
    <row r="6872" spans="2:5">
      <c r="B6872" s="217" t="s">
        <v>1752</v>
      </c>
      <c r="C6872" s="214">
        <v>6659723</v>
      </c>
      <c r="D6872" s="214">
        <v>1498436.96</v>
      </c>
      <c r="E6872" s="214">
        <v>1498436.96</v>
      </c>
    </row>
    <row r="6873" spans="2:5">
      <c r="B6873" s="218" t="s">
        <v>1753</v>
      </c>
      <c r="C6873" s="214">
        <v>6659723</v>
      </c>
      <c r="D6873" s="214">
        <v>1498436.96</v>
      </c>
      <c r="E6873" s="214">
        <v>1498436.96</v>
      </c>
    </row>
    <row r="6874" spans="2:5">
      <c r="B6874" s="217" t="s">
        <v>1754</v>
      </c>
      <c r="C6874" s="214">
        <v>6659723</v>
      </c>
      <c r="D6874" s="214">
        <v>1498437</v>
      </c>
      <c r="E6874" s="214">
        <v>1498436.96</v>
      </c>
    </row>
    <row r="6875" spans="2:5">
      <c r="B6875" s="218" t="s">
        <v>1755</v>
      </c>
      <c r="C6875" s="214">
        <v>6659723</v>
      </c>
      <c r="D6875" s="214">
        <v>1498437</v>
      </c>
      <c r="E6875" s="214">
        <v>1498436.96</v>
      </c>
    </row>
    <row r="6876" spans="2:5">
      <c r="B6876" s="217" t="s">
        <v>1756</v>
      </c>
      <c r="C6876" s="214">
        <v>6659723</v>
      </c>
      <c r="D6876" s="214">
        <v>1498438</v>
      </c>
      <c r="E6876" s="214">
        <v>1498436.96</v>
      </c>
    </row>
    <row r="6877" spans="2:5">
      <c r="B6877" s="218" t="s">
        <v>1757</v>
      </c>
      <c r="C6877" s="214">
        <v>6659723</v>
      </c>
      <c r="D6877" s="214">
        <v>1498438</v>
      </c>
      <c r="E6877" s="214">
        <v>1498436.96</v>
      </c>
    </row>
    <row r="6878" spans="2:5">
      <c r="B6878" s="217" t="s">
        <v>1758</v>
      </c>
      <c r="C6878" s="214">
        <v>4718384</v>
      </c>
      <c r="D6878" s="214">
        <v>1061638</v>
      </c>
      <c r="E6878" s="214">
        <v>1061636.3899999999</v>
      </c>
    </row>
    <row r="6879" spans="2:5">
      <c r="B6879" s="218" t="s">
        <v>1759</v>
      </c>
      <c r="C6879" s="214">
        <v>4718384</v>
      </c>
      <c r="D6879" s="214">
        <v>1061638</v>
      </c>
      <c r="E6879" s="214">
        <v>1061636.3899999999</v>
      </c>
    </row>
    <row r="6880" spans="2:5">
      <c r="B6880" s="217" t="s">
        <v>3937</v>
      </c>
      <c r="C6880" s="214">
        <v>10521282</v>
      </c>
      <c r="D6880" s="214">
        <v>24826076.670000002</v>
      </c>
      <c r="E6880" s="214">
        <v>20551165.27</v>
      </c>
    </row>
    <row r="6881" spans="2:5">
      <c r="B6881" s="218" t="s">
        <v>843</v>
      </c>
      <c r="C6881" s="214">
        <v>3861559</v>
      </c>
      <c r="D6881" s="214">
        <v>24826075.670000002</v>
      </c>
      <c r="E6881" s="214">
        <v>20551165.27</v>
      </c>
    </row>
    <row r="6882" spans="2:5">
      <c r="B6882" s="218" t="s">
        <v>1760</v>
      </c>
      <c r="C6882" s="214">
        <v>6659723</v>
      </c>
      <c r="D6882" s="214">
        <v>1</v>
      </c>
      <c r="E6882" s="214">
        <v>0</v>
      </c>
    </row>
    <row r="6883" spans="2:5">
      <c r="B6883" s="217" t="s">
        <v>498</v>
      </c>
      <c r="C6883" s="214">
        <v>9125381</v>
      </c>
      <c r="D6883" s="214">
        <v>1</v>
      </c>
      <c r="E6883" s="214">
        <v>0</v>
      </c>
    </row>
    <row r="6884" spans="2:5">
      <c r="B6884" s="218" t="s">
        <v>844</v>
      </c>
      <c r="C6884" s="214">
        <v>9125381</v>
      </c>
      <c r="D6884" s="214">
        <v>1</v>
      </c>
      <c r="E6884" s="214">
        <v>0</v>
      </c>
    </row>
    <row r="6885" spans="2:5">
      <c r="B6885" s="217" t="s">
        <v>1761</v>
      </c>
      <c r="C6885" s="214">
        <v>6659723</v>
      </c>
      <c r="D6885" s="214">
        <v>4659723</v>
      </c>
      <c r="E6885" s="214">
        <v>2266869.37</v>
      </c>
    </row>
    <row r="6886" spans="2:5">
      <c r="B6886" s="218" t="s">
        <v>1762</v>
      </c>
      <c r="C6886" s="214">
        <v>6659723</v>
      </c>
      <c r="D6886" s="214">
        <v>4659723</v>
      </c>
      <c r="E6886" s="214">
        <v>2266869.37</v>
      </c>
    </row>
    <row r="6887" spans="2:5">
      <c r="B6887" s="217" t="s">
        <v>1763</v>
      </c>
      <c r="C6887" s="214">
        <v>6635781</v>
      </c>
      <c r="D6887" s="214">
        <v>4635781</v>
      </c>
      <c r="E6887" s="214">
        <v>2257830.8199999998</v>
      </c>
    </row>
    <row r="6888" spans="2:5">
      <c r="B6888" s="218" t="s">
        <v>1764</v>
      </c>
      <c r="C6888" s="214">
        <v>6635781</v>
      </c>
      <c r="D6888" s="214">
        <v>4635781</v>
      </c>
      <c r="E6888" s="214">
        <v>2257830.8199999998</v>
      </c>
    </row>
    <row r="6889" spans="2:5">
      <c r="B6889" s="217" t="s">
        <v>3936</v>
      </c>
      <c r="C6889" s="214">
        <v>4701637</v>
      </c>
      <c r="D6889" s="214">
        <v>1</v>
      </c>
      <c r="E6889" s="214">
        <v>0</v>
      </c>
    </row>
    <row r="6890" spans="2:5">
      <c r="B6890" s="218" t="s">
        <v>1765</v>
      </c>
      <c r="C6890" s="214">
        <v>4701637</v>
      </c>
      <c r="D6890" s="214">
        <v>1</v>
      </c>
      <c r="E6890" s="214">
        <v>0</v>
      </c>
    </row>
    <row r="6891" spans="2:5">
      <c r="B6891" s="217" t="s">
        <v>1029</v>
      </c>
      <c r="C6891" s="214">
        <v>963350</v>
      </c>
      <c r="D6891" s="214">
        <v>963350</v>
      </c>
      <c r="E6891" s="214">
        <v>0</v>
      </c>
    </row>
    <row r="6892" spans="2:5">
      <c r="B6892" s="218" t="s">
        <v>1030</v>
      </c>
      <c r="C6892" s="214">
        <v>963350</v>
      </c>
      <c r="D6892" s="214">
        <v>963350</v>
      </c>
      <c r="E6892" s="214">
        <v>0</v>
      </c>
    </row>
    <row r="6893" spans="2:5">
      <c r="B6893" s="217" t="s">
        <v>1766</v>
      </c>
      <c r="C6893" s="214">
        <v>6635781</v>
      </c>
      <c r="D6893" s="214">
        <v>4635781</v>
      </c>
      <c r="E6893" s="214">
        <v>2257830.8199999998</v>
      </c>
    </row>
    <row r="6894" spans="2:5">
      <c r="B6894" s="218" t="s">
        <v>1767</v>
      </c>
      <c r="C6894" s="214">
        <v>6635781</v>
      </c>
      <c r="D6894" s="214">
        <v>4635781</v>
      </c>
      <c r="E6894" s="214">
        <v>2257830.8199999998</v>
      </c>
    </row>
    <row r="6895" spans="2:5">
      <c r="B6895" s="217" t="s">
        <v>1768</v>
      </c>
      <c r="C6895" s="214">
        <v>4701637</v>
      </c>
      <c r="D6895" s="214">
        <v>1</v>
      </c>
      <c r="E6895" s="214">
        <v>0</v>
      </c>
    </row>
    <row r="6896" spans="2:5">
      <c r="B6896" s="218" t="s">
        <v>1769</v>
      </c>
      <c r="C6896" s="214">
        <v>4701637</v>
      </c>
      <c r="D6896" s="214">
        <v>1</v>
      </c>
      <c r="E6896" s="214">
        <v>0</v>
      </c>
    </row>
    <row r="6897" spans="2:5">
      <c r="B6897" s="217" t="s">
        <v>3935</v>
      </c>
      <c r="C6897" s="214">
        <v>4815940</v>
      </c>
      <c r="D6897" s="214">
        <v>10000001</v>
      </c>
      <c r="E6897" s="214">
        <v>10000000</v>
      </c>
    </row>
    <row r="6898" spans="2:5">
      <c r="B6898" s="218" t="s">
        <v>2997</v>
      </c>
      <c r="C6898" s="214">
        <v>4815940</v>
      </c>
      <c r="D6898" s="214">
        <v>10000001</v>
      </c>
      <c r="E6898" s="214">
        <v>10000000</v>
      </c>
    </row>
    <row r="6899" spans="2:5">
      <c r="B6899" s="217" t="s">
        <v>1770</v>
      </c>
      <c r="C6899" s="214">
        <v>4701637</v>
      </c>
      <c r="D6899" s="214">
        <v>1</v>
      </c>
      <c r="E6899" s="214">
        <v>0</v>
      </c>
    </row>
    <row r="6900" spans="2:5">
      <c r="B6900" s="218" t="s">
        <v>1771</v>
      </c>
      <c r="C6900" s="214">
        <v>4701637</v>
      </c>
      <c r="D6900" s="214">
        <v>1</v>
      </c>
      <c r="E6900" s="214">
        <v>0</v>
      </c>
    </row>
    <row r="6901" spans="2:5">
      <c r="B6901" s="217" t="s">
        <v>499</v>
      </c>
      <c r="C6901" s="214">
        <v>9531651</v>
      </c>
      <c r="D6901" s="214">
        <v>500000.35</v>
      </c>
      <c r="E6901" s="214">
        <v>0</v>
      </c>
    </row>
    <row r="6902" spans="2:5">
      <c r="B6902" s="218" t="s">
        <v>845</v>
      </c>
      <c r="C6902" s="214">
        <v>9531651</v>
      </c>
      <c r="D6902" s="214">
        <v>500000.35</v>
      </c>
      <c r="E6902" s="214">
        <v>0</v>
      </c>
    </row>
    <row r="6903" spans="2:5">
      <c r="B6903" s="217" t="s">
        <v>500</v>
      </c>
      <c r="C6903" s="214">
        <v>39589936</v>
      </c>
      <c r="D6903" s="214">
        <v>34589936</v>
      </c>
      <c r="E6903" s="214">
        <v>22704763.559999999</v>
      </c>
    </row>
    <row r="6904" spans="2:5">
      <c r="B6904" s="218" t="s">
        <v>846</v>
      </c>
      <c r="C6904" s="214">
        <v>39589936</v>
      </c>
      <c r="D6904" s="214">
        <v>34589936</v>
      </c>
      <c r="E6904" s="214">
        <v>22704763.559999999</v>
      </c>
    </row>
    <row r="6905" spans="2:5">
      <c r="B6905" s="217" t="s">
        <v>3635</v>
      </c>
      <c r="C6905" s="214">
        <v>0</v>
      </c>
      <c r="D6905" s="214">
        <v>2332694</v>
      </c>
      <c r="E6905" s="214">
        <v>2332693.08</v>
      </c>
    </row>
    <row r="6906" spans="2:5">
      <c r="B6906" s="218" t="s">
        <v>3634</v>
      </c>
      <c r="C6906" s="214">
        <v>0</v>
      </c>
      <c r="D6906" s="214">
        <v>2332694</v>
      </c>
      <c r="E6906" s="214">
        <v>2332693.08</v>
      </c>
    </row>
    <row r="6907" spans="2:5">
      <c r="B6907" s="217" t="s">
        <v>3302</v>
      </c>
      <c r="C6907" s="214">
        <v>0</v>
      </c>
      <c r="D6907" s="214">
        <v>34625994.630000003</v>
      </c>
      <c r="E6907" s="214">
        <v>33135920.02</v>
      </c>
    </row>
    <row r="6908" spans="2:5">
      <c r="B6908" s="218" t="s">
        <v>3301</v>
      </c>
      <c r="C6908" s="214">
        <v>0</v>
      </c>
      <c r="D6908" s="214">
        <v>34625994.630000003</v>
      </c>
      <c r="E6908" s="214">
        <v>33135920.02</v>
      </c>
    </row>
    <row r="6909" spans="2:5">
      <c r="B6909" s="217" t="s">
        <v>2998</v>
      </c>
      <c r="C6909" s="214">
        <v>14344529</v>
      </c>
      <c r="D6909" s="214">
        <v>15000001</v>
      </c>
      <c r="E6909" s="214">
        <v>15000000</v>
      </c>
    </row>
    <row r="6910" spans="2:5">
      <c r="B6910" s="218" t="s">
        <v>2999</v>
      </c>
      <c r="C6910" s="214">
        <v>14344529</v>
      </c>
      <c r="D6910" s="214">
        <v>15000001</v>
      </c>
      <c r="E6910" s="214">
        <v>15000000</v>
      </c>
    </row>
    <row r="6911" spans="2:5">
      <c r="B6911" s="217" t="s">
        <v>1772</v>
      </c>
      <c r="C6911" s="214">
        <v>12351763</v>
      </c>
      <c r="D6911" s="214">
        <v>7351763</v>
      </c>
      <c r="E6911" s="214">
        <v>0</v>
      </c>
    </row>
    <row r="6912" spans="2:5">
      <c r="B6912" s="218" t="s">
        <v>1773</v>
      </c>
      <c r="C6912" s="214">
        <v>12351763</v>
      </c>
      <c r="D6912" s="214">
        <v>7351763</v>
      </c>
      <c r="E6912" s="214">
        <v>0</v>
      </c>
    </row>
    <row r="6913" spans="2:5">
      <c r="B6913" s="217" t="s">
        <v>1774</v>
      </c>
      <c r="C6913" s="214">
        <v>6659723</v>
      </c>
      <c r="D6913" s="214">
        <v>2659723</v>
      </c>
      <c r="E6913" s="214">
        <v>0</v>
      </c>
    </row>
    <row r="6914" spans="2:5">
      <c r="B6914" s="218" t="s">
        <v>1775</v>
      </c>
      <c r="C6914" s="214">
        <v>6659723</v>
      </c>
      <c r="D6914" s="214">
        <v>2659723</v>
      </c>
      <c r="E6914" s="214">
        <v>0</v>
      </c>
    </row>
    <row r="6915" spans="2:5">
      <c r="B6915" s="217" t="s">
        <v>1776</v>
      </c>
      <c r="C6915" s="214">
        <v>11087637</v>
      </c>
      <c r="D6915" s="214">
        <v>0</v>
      </c>
      <c r="E6915" s="214">
        <v>0</v>
      </c>
    </row>
    <row r="6916" spans="2:5">
      <c r="B6916" s="218" t="s">
        <v>1777</v>
      </c>
      <c r="C6916" s="214">
        <v>11087637</v>
      </c>
      <c r="D6916" s="214">
        <v>0</v>
      </c>
      <c r="E6916" s="214">
        <v>0</v>
      </c>
    </row>
    <row r="6917" spans="2:5">
      <c r="B6917" s="217" t="s">
        <v>1778</v>
      </c>
      <c r="C6917" s="214">
        <v>21509631</v>
      </c>
      <c r="D6917" s="214">
        <v>4845911.34</v>
      </c>
      <c r="E6917" s="214">
        <v>4845910.47</v>
      </c>
    </row>
    <row r="6918" spans="2:5">
      <c r="B6918" s="218" t="s">
        <v>1779</v>
      </c>
      <c r="C6918" s="214">
        <v>21509631</v>
      </c>
      <c r="D6918" s="214">
        <v>4845911.34</v>
      </c>
      <c r="E6918" s="214">
        <v>4845910.47</v>
      </c>
    </row>
    <row r="6919" spans="2:5">
      <c r="B6919" s="217" t="s">
        <v>1780</v>
      </c>
      <c r="C6919" s="214">
        <v>11087637</v>
      </c>
      <c r="D6919" s="214">
        <v>2488474.81</v>
      </c>
      <c r="E6919" s="214">
        <v>2488474.81</v>
      </c>
    </row>
    <row r="6920" spans="2:5">
      <c r="B6920" s="218" t="s">
        <v>1781</v>
      </c>
      <c r="C6920" s="214">
        <v>11087637</v>
      </c>
      <c r="D6920" s="214">
        <v>2488474.81</v>
      </c>
      <c r="E6920" s="214">
        <v>2488474.81</v>
      </c>
    </row>
    <row r="6921" spans="2:5">
      <c r="B6921" s="217" t="s">
        <v>3934</v>
      </c>
      <c r="C6921" s="214">
        <v>6148624</v>
      </c>
      <c r="D6921" s="214">
        <v>5412876</v>
      </c>
      <c r="E6921" s="214">
        <v>5412874.0999999996</v>
      </c>
    </row>
    <row r="6922" spans="2:5">
      <c r="B6922" s="218" t="s">
        <v>3000</v>
      </c>
      <c r="C6922" s="214">
        <v>6148624</v>
      </c>
      <c r="D6922" s="214">
        <v>5412876</v>
      </c>
      <c r="E6922" s="214">
        <v>5412874.0999999996</v>
      </c>
    </row>
    <row r="6923" spans="2:5">
      <c r="B6923" s="217" t="s">
        <v>1782</v>
      </c>
      <c r="C6923" s="214">
        <v>4718384</v>
      </c>
      <c r="D6923" s="214">
        <v>1</v>
      </c>
      <c r="E6923" s="214">
        <v>0</v>
      </c>
    </row>
    <row r="6924" spans="2:5">
      <c r="B6924" s="218" t="s">
        <v>1783</v>
      </c>
      <c r="C6924" s="214">
        <v>4718384</v>
      </c>
      <c r="D6924" s="214">
        <v>1</v>
      </c>
      <c r="E6924" s="214">
        <v>0</v>
      </c>
    </row>
    <row r="6925" spans="2:5">
      <c r="B6925" s="217" t="s">
        <v>3933</v>
      </c>
      <c r="C6925" s="214">
        <v>53540816</v>
      </c>
      <c r="D6925" s="214">
        <v>41124141</v>
      </c>
      <c r="E6925" s="214">
        <v>41000000</v>
      </c>
    </row>
    <row r="6926" spans="2:5">
      <c r="B6926" s="218" t="s">
        <v>2650</v>
      </c>
      <c r="C6926" s="214">
        <v>53540816</v>
      </c>
      <c r="D6926" s="214">
        <v>41124141</v>
      </c>
      <c r="E6926" s="214">
        <v>41000000</v>
      </c>
    </row>
    <row r="6927" spans="2:5">
      <c r="B6927" s="217" t="s">
        <v>1784</v>
      </c>
      <c r="C6927" s="214">
        <v>6659723</v>
      </c>
      <c r="D6927" s="214">
        <v>6659723</v>
      </c>
      <c r="E6927" s="214">
        <v>0</v>
      </c>
    </row>
    <row r="6928" spans="2:5">
      <c r="B6928" s="218" t="s">
        <v>1785</v>
      </c>
      <c r="C6928" s="214">
        <v>6659723</v>
      </c>
      <c r="D6928" s="214">
        <v>6659723</v>
      </c>
      <c r="E6928" s="214">
        <v>0</v>
      </c>
    </row>
    <row r="6929" spans="2:5">
      <c r="B6929" s="217" t="s">
        <v>1786</v>
      </c>
      <c r="C6929" s="214">
        <v>4718384</v>
      </c>
      <c r="D6929" s="214">
        <v>4718384</v>
      </c>
      <c r="E6929" s="214">
        <v>0</v>
      </c>
    </row>
    <row r="6930" spans="2:5">
      <c r="B6930" s="218" t="s">
        <v>1787</v>
      </c>
      <c r="C6930" s="214">
        <v>4718384</v>
      </c>
      <c r="D6930" s="214">
        <v>4718384</v>
      </c>
      <c r="E6930" s="214">
        <v>0</v>
      </c>
    </row>
    <row r="6931" spans="2:5">
      <c r="B6931" s="217" t="s">
        <v>3932</v>
      </c>
      <c r="C6931" s="214">
        <v>33693024</v>
      </c>
      <c r="D6931" s="214">
        <v>30060839</v>
      </c>
      <c r="E6931" s="214">
        <v>29507813.399999999</v>
      </c>
    </row>
    <row r="6932" spans="2:5">
      <c r="B6932" s="218" t="s">
        <v>2651</v>
      </c>
      <c r="C6932" s="214">
        <v>33693024</v>
      </c>
      <c r="D6932" s="214">
        <v>30060839</v>
      </c>
      <c r="E6932" s="214">
        <v>29507813.399999999</v>
      </c>
    </row>
    <row r="6933" spans="2:5">
      <c r="B6933" s="217" t="s">
        <v>3931</v>
      </c>
      <c r="C6933" s="214">
        <v>11087637</v>
      </c>
      <c r="D6933" s="214">
        <v>6087637</v>
      </c>
      <c r="E6933" s="214">
        <v>0</v>
      </c>
    </row>
    <row r="6934" spans="2:5">
      <c r="B6934" s="218" t="s">
        <v>1788</v>
      </c>
      <c r="C6934" s="214">
        <v>11087637</v>
      </c>
      <c r="D6934" s="214">
        <v>6087637</v>
      </c>
      <c r="E6934" s="214">
        <v>0</v>
      </c>
    </row>
    <row r="6935" spans="2:5">
      <c r="B6935" s="217" t="s">
        <v>3930</v>
      </c>
      <c r="C6935" s="214">
        <v>2210394</v>
      </c>
      <c r="D6935" s="214">
        <v>210394</v>
      </c>
      <c r="E6935" s="214">
        <v>0</v>
      </c>
    </row>
    <row r="6936" spans="2:5">
      <c r="B6936" s="218" t="s">
        <v>3001</v>
      </c>
      <c r="C6936" s="214">
        <v>2210394</v>
      </c>
      <c r="D6936" s="214">
        <v>210394</v>
      </c>
      <c r="E6936" s="214">
        <v>0</v>
      </c>
    </row>
    <row r="6937" spans="2:5">
      <c r="B6937" s="217" t="s">
        <v>501</v>
      </c>
      <c r="C6937" s="214">
        <v>241916640</v>
      </c>
      <c r="D6937" s="214">
        <v>224551841.13999999</v>
      </c>
      <c r="E6937" s="214">
        <v>211649001.39999998</v>
      </c>
    </row>
    <row r="6938" spans="2:5">
      <c r="B6938" s="218" t="s">
        <v>847</v>
      </c>
      <c r="C6938" s="214">
        <v>241916640</v>
      </c>
      <c r="D6938" s="214">
        <v>224551841.13999999</v>
      </c>
      <c r="E6938" s="214">
        <v>211649001.39999998</v>
      </c>
    </row>
    <row r="6939" spans="2:5">
      <c r="B6939" s="217" t="s">
        <v>1789</v>
      </c>
      <c r="C6939" s="214">
        <v>21509631</v>
      </c>
      <c r="D6939" s="214">
        <v>21509631</v>
      </c>
      <c r="E6939" s="214">
        <v>4787992.08</v>
      </c>
    </row>
    <row r="6940" spans="2:5">
      <c r="B6940" s="218" t="s">
        <v>1790</v>
      </c>
      <c r="C6940" s="214">
        <v>21509631</v>
      </c>
      <c r="D6940" s="214">
        <v>21509631</v>
      </c>
      <c r="E6940" s="214">
        <v>4787992.08</v>
      </c>
    </row>
    <row r="6941" spans="2:5">
      <c r="B6941" s="217" t="s">
        <v>1791</v>
      </c>
      <c r="C6941" s="214">
        <v>4718384</v>
      </c>
      <c r="D6941" s="214">
        <v>1087476.5</v>
      </c>
      <c r="E6941" s="214">
        <v>1087475.1599999999</v>
      </c>
    </row>
    <row r="6942" spans="2:5">
      <c r="B6942" s="218" t="s">
        <v>1792</v>
      </c>
      <c r="C6942" s="214">
        <v>4718384</v>
      </c>
      <c r="D6942" s="214">
        <v>1087476.5</v>
      </c>
      <c r="E6942" s="214">
        <v>1087475.1599999999</v>
      </c>
    </row>
    <row r="6943" spans="2:5">
      <c r="B6943" s="217" t="s">
        <v>3929</v>
      </c>
      <c r="C6943" s="214">
        <v>32064029</v>
      </c>
      <c r="D6943" s="214">
        <v>60140755.780000001</v>
      </c>
      <c r="E6943" s="214">
        <v>60140754.009999998</v>
      </c>
    </row>
    <row r="6944" spans="2:5">
      <c r="B6944" s="218" t="s">
        <v>4210</v>
      </c>
      <c r="C6944" s="214">
        <v>32064029</v>
      </c>
      <c r="D6944" s="214">
        <v>60140755.780000001</v>
      </c>
      <c r="E6944" s="214">
        <v>60140754.009999998</v>
      </c>
    </row>
    <row r="6945" spans="2:5">
      <c r="B6945" s="217" t="s">
        <v>3928</v>
      </c>
      <c r="C6945" s="214">
        <v>4718384</v>
      </c>
      <c r="D6945" s="214">
        <v>4718384</v>
      </c>
      <c r="E6945" s="214">
        <v>1087475.1599999999</v>
      </c>
    </row>
    <row r="6946" spans="2:5">
      <c r="B6946" s="218" t="s">
        <v>1793</v>
      </c>
      <c r="C6946" s="214">
        <v>4718384</v>
      </c>
      <c r="D6946" s="214">
        <v>4718384</v>
      </c>
      <c r="E6946" s="214">
        <v>1087475.1599999999</v>
      </c>
    </row>
    <row r="6947" spans="2:5">
      <c r="B6947" s="217" t="s">
        <v>502</v>
      </c>
      <c r="C6947" s="214">
        <v>138822901</v>
      </c>
      <c r="D6947" s="214">
        <v>98563506.409999996</v>
      </c>
      <c r="E6947" s="214">
        <v>45188037.259999998</v>
      </c>
    </row>
    <row r="6948" spans="2:5">
      <c r="B6948" s="218" t="s">
        <v>848</v>
      </c>
      <c r="C6948" s="214">
        <v>138822901</v>
      </c>
      <c r="D6948" s="214">
        <v>98563506.409999996</v>
      </c>
      <c r="E6948" s="214">
        <v>45188037.259999998</v>
      </c>
    </row>
    <row r="6949" spans="2:5">
      <c r="B6949" s="217" t="s">
        <v>3927</v>
      </c>
      <c r="C6949" s="214">
        <v>12351763</v>
      </c>
      <c r="D6949" s="214">
        <v>2789462.18</v>
      </c>
      <c r="E6949" s="214">
        <v>2789460.63</v>
      </c>
    </row>
    <row r="6950" spans="2:5">
      <c r="B6950" s="218" t="s">
        <v>1794</v>
      </c>
      <c r="C6950" s="214">
        <v>12351763</v>
      </c>
      <c r="D6950" s="214">
        <v>2789462.18</v>
      </c>
      <c r="E6950" s="214">
        <v>2789460.63</v>
      </c>
    </row>
    <row r="6951" spans="2:5">
      <c r="B6951" s="217" t="s">
        <v>503</v>
      </c>
      <c r="C6951" s="214">
        <v>48368948</v>
      </c>
      <c r="D6951" s="214">
        <v>48368949</v>
      </c>
      <c r="E6951" s="214">
        <v>46898765.590000004</v>
      </c>
    </row>
    <row r="6952" spans="2:5">
      <c r="B6952" s="218" t="s">
        <v>849</v>
      </c>
      <c r="C6952" s="214">
        <v>48368948</v>
      </c>
      <c r="D6952" s="214">
        <v>48368949</v>
      </c>
      <c r="E6952" s="214">
        <v>46898765.590000004</v>
      </c>
    </row>
    <row r="6953" spans="2:5">
      <c r="B6953" s="217" t="s">
        <v>3926</v>
      </c>
      <c r="C6953" s="214">
        <v>12351763</v>
      </c>
      <c r="D6953" s="214">
        <v>2789462.18</v>
      </c>
      <c r="E6953" s="214">
        <v>2789460.64</v>
      </c>
    </row>
    <row r="6954" spans="2:5">
      <c r="B6954" s="218" t="s">
        <v>1795</v>
      </c>
      <c r="C6954" s="214">
        <v>12351763</v>
      </c>
      <c r="D6954" s="214">
        <v>2789462.18</v>
      </c>
      <c r="E6954" s="214">
        <v>2789460.64</v>
      </c>
    </row>
    <row r="6955" spans="2:5">
      <c r="B6955" s="217" t="s">
        <v>504</v>
      </c>
      <c r="C6955" s="214">
        <v>29766749</v>
      </c>
      <c r="D6955" s="214">
        <v>114338074.05</v>
      </c>
      <c r="E6955" s="214">
        <v>91213488.659999996</v>
      </c>
    </row>
    <row r="6956" spans="2:5">
      <c r="B6956" s="218" t="s">
        <v>850</v>
      </c>
      <c r="C6956" s="214">
        <v>29766749</v>
      </c>
      <c r="D6956" s="214">
        <v>114338074.05</v>
      </c>
      <c r="E6956" s="214">
        <v>91213488.659999996</v>
      </c>
    </row>
    <row r="6957" spans="2:5">
      <c r="B6957" s="217" t="s">
        <v>1796</v>
      </c>
      <c r="C6957" s="214">
        <v>6659723</v>
      </c>
      <c r="D6957" s="214">
        <v>1477818.4</v>
      </c>
      <c r="E6957" s="214">
        <v>1477816.48</v>
      </c>
    </row>
    <row r="6958" spans="2:5">
      <c r="B6958" s="218" t="s">
        <v>1797</v>
      </c>
      <c r="C6958" s="214">
        <v>6659723</v>
      </c>
      <c r="D6958" s="214">
        <v>1477818.4</v>
      </c>
      <c r="E6958" s="214">
        <v>1477816.48</v>
      </c>
    </row>
    <row r="6959" spans="2:5">
      <c r="B6959" s="217" t="s">
        <v>2652</v>
      </c>
      <c r="C6959" s="214">
        <v>83777259</v>
      </c>
      <c r="D6959" s="214">
        <v>73691986</v>
      </c>
      <c r="E6959" s="214">
        <v>73164534.479999989</v>
      </c>
    </row>
    <row r="6960" spans="2:5">
      <c r="B6960" s="218" t="s">
        <v>2653</v>
      </c>
      <c r="C6960" s="214">
        <v>83777259</v>
      </c>
      <c r="D6960" s="214">
        <v>73691986</v>
      </c>
      <c r="E6960" s="214">
        <v>73164534.479999989</v>
      </c>
    </row>
    <row r="6961" spans="2:5">
      <c r="B6961" s="217" t="s">
        <v>505</v>
      </c>
      <c r="C6961" s="214">
        <v>1353993</v>
      </c>
      <c r="D6961" s="214">
        <v>32683799.739999998</v>
      </c>
      <c r="E6961" s="214">
        <v>24372448.350000001</v>
      </c>
    </row>
    <row r="6962" spans="2:5">
      <c r="B6962" s="218" t="s">
        <v>851</v>
      </c>
      <c r="C6962" s="214">
        <v>1353993</v>
      </c>
      <c r="D6962" s="214">
        <v>32683799.739999998</v>
      </c>
      <c r="E6962" s="214">
        <v>24372448.350000001</v>
      </c>
    </row>
    <row r="6963" spans="2:5">
      <c r="B6963" s="217" t="s">
        <v>978</v>
      </c>
      <c r="C6963" s="214">
        <v>1634443</v>
      </c>
      <c r="D6963" s="214">
        <v>0</v>
      </c>
      <c r="E6963" s="214">
        <v>0</v>
      </c>
    </row>
    <row r="6964" spans="2:5">
      <c r="B6964" s="218" t="s">
        <v>979</v>
      </c>
      <c r="C6964" s="214">
        <v>1634443</v>
      </c>
      <c r="D6964" s="214">
        <v>0</v>
      </c>
      <c r="E6964" s="214">
        <v>0</v>
      </c>
    </row>
    <row r="6965" spans="2:5">
      <c r="B6965" s="217" t="s">
        <v>506</v>
      </c>
      <c r="C6965" s="214">
        <v>256993362</v>
      </c>
      <c r="D6965" s="214">
        <v>296991751</v>
      </c>
      <c r="E6965" s="214">
        <v>126991750.2</v>
      </c>
    </row>
    <row r="6966" spans="2:5">
      <c r="B6966" s="218" t="s">
        <v>852</v>
      </c>
      <c r="C6966" s="214">
        <v>256993362</v>
      </c>
      <c r="D6966" s="214">
        <v>296991751</v>
      </c>
      <c r="E6966" s="214">
        <v>126991750.2</v>
      </c>
    </row>
    <row r="6967" spans="2:5">
      <c r="B6967" s="217" t="s">
        <v>1093</v>
      </c>
      <c r="C6967" s="214">
        <v>56994132</v>
      </c>
      <c r="D6967" s="214">
        <v>91994132.129999995</v>
      </c>
      <c r="E6967" s="214">
        <v>53349540.079999998</v>
      </c>
    </row>
    <row r="6968" spans="2:5">
      <c r="B6968" s="218" t="s">
        <v>1094</v>
      </c>
      <c r="C6968" s="214">
        <v>56994132</v>
      </c>
      <c r="D6968" s="214">
        <v>91994132.129999995</v>
      </c>
      <c r="E6968" s="214">
        <v>53349540.079999998</v>
      </c>
    </row>
    <row r="6969" spans="2:5">
      <c r="B6969" s="217" t="s">
        <v>3002</v>
      </c>
      <c r="C6969" s="214">
        <v>200615327</v>
      </c>
      <c r="D6969" s="214">
        <v>304214807</v>
      </c>
      <c r="E6969" s="214">
        <v>194214798.09999999</v>
      </c>
    </row>
    <row r="6970" spans="2:5">
      <c r="B6970" s="218" t="s">
        <v>852</v>
      </c>
      <c r="C6970" s="214">
        <v>200615327</v>
      </c>
      <c r="D6970" s="214">
        <v>304214807</v>
      </c>
      <c r="E6970" s="214">
        <v>194214798.09999999</v>
      </c>
    </row>
    <row r="6971" spans="2:5">
      <c r="B6971" s="217" t="s">
        <v>3261</v>
      </c>
      <c r="C6971" s="214">
        <v>0</v>
      </c>
      <c r="D6971" s="214">
        <v>139146675.86000001</v>
      </c>
      <c r="E6971" s="214">
        <v>139146675.47</v>
      </c>
    </row>
    <row r="6972" spans="2:5">
      <c r="B6972" s="218" t="s">
        <v>3260</v>
      </c>
      <c r="C6972" s="214">
        <v>0</v>
      </c>
      <c r="D6972" s="214">
        <v>139146675.86000001</v>
      </c>
      <c r="E6972" s="214">
        <v>139146675.47</v>
      </c>
    </row>
    <row r="6973" spans="2:5">
      <c r="B6973" s="217" t="s">
        <v>3424</v>
      </c>
      <c r="C6973" s="214">
        <v>0</v>
      </c>
      <c r="D6973" s="214">
        <v>1322976.29</v>
      </c>
      <c r="E6973" s="214">
        <v>0</v>
      </c>
    </row>
    <row r="6974" spans="2:5">
      <c r="B6974" s="218" t="s">
        <v>3423</v>
      </c>
      <c r="C6974" s="214">
        <v>0</v>
      </c>
      <c r="D6974" s="214">
        <v>1322976.29</v>
      </c>
      <c r="E6974" s="214">
        <v>0</v>
      </c>
    </row>
    <row r="6975" spans="2:5">
      <c r="B6975" s="217" t="s">
        <v>3422</v>
      </c>
      <c r="C6975" s="214">
        <v>0</v>
      </c>
      <c r="D6975" s="214">
        <v>1322976.29</v>
      </c>
      <c r="E6975" s="214">
        <v>0</v>
      </c>
    </row>
    <row r="6976" spans="2:5">
      <c r="B6976" s="218" t="s">
        <v>3421</v>
      </c>
      <c r="C6976" s="214">
        <v>0</v>
      </c>
      <c r="D6976" s="214">
        <v>1322976.29</v>
      </c>
      <c r="E6976" s="214">
        <v>0</v>
      </c>
    </row>
    <row r="6977" spans="2:5">
      <c r="B6977" s="215" t="s">
        <v>283</v>
      </c>
      <c r="C6977" s="216">
        <v>221435530</v>
      </c>
      <c r="D6977" s="216">
        <v>162718205.19999999</v>
      </c>
      <c r="E6977" s="216">
        <v>50637274.929999992</v>
      </c>
    </row>
    <row r="6978" spans="2:5">
      <c r="B6978" s="217" t="s">
        <v>1363</v>
      </c>
      <c r="C6978" s="214">
        <v>146000000</v>
      </c>
      <c r="D6978" s="214">
        <v>113392426.17</v>
      </c>
      <c r="E6978" s="214">
        <v>37519803.989999995</v>
      </c>
    </row>
    <row r="6979" spans="2:5">
      <c r="B6979" s="218" t="s">
        <v>1364</v>
      </c>
      <c r="C6979" s="214">
        <v>146000000</v>
      </c>
      <c r="D6979" s="214">
        <v>113392426.17</v>
      </c>
      <c r="E6979" s="214">
        <v>37519803.989999995</v>
      </c>
    </row>
    <row r="6980" spans="2:5">
      <c r="B6980" s="217" t="s">
        <v>3925</v>
      </c>
      <c r="C6980" s="214">
        <v>28968834</v>
      </c>
      <c r="D6980" s="214">
        <v>0</v>
      </c>
      <c r="E6980" s="214">
        <v>0</v>
      </c>
    </row>
    <row r="6981" spans="2:5">
      <c r="B6981" s="218" t="s">
        <v>2529</v>
      </c>
      <c r="C6981" s="214">
        <v>28968834</v>
      </c>
      <c r="D6981" s="214">
        <v>0</v>
      </c>
      <c r="E6981" s="214">
        <v>0</v>
      </c>
    </row>
    <row r="6982" spans="2:5">
      <c r="B6982" s="217" t="s">
        <v>3924</v>
      </c>
      <c r="C6982" s="214">
        <v>30295751</v>
      </c>
      <c r="D6982" s="214">
        <v>0</v>
      </c>
      <c r="E6982" s="214">
        <v>0</v>
      </c>
    </row>
    <row r="6983" spans="2:5">
      <c r="B6983" s="218" t="s">
        <v>2528</v>
      </c>
      <c r="C6983" s="214">
        <v>30295751</v>
      </c>
      <c r="D6983" s="214">
        <v>0</v>
      </c>
      <c r="E6983" s="214">
        <v>0</v>
      </c>
    </row>
    <row r="6984" spans="2:5">
      <c r="B6984" s="217" t="s">
        <v>3923</v>
      </c>
      <c r="C6984" s="214">
        <v>16170945</v>
      </c>
      <c r="D6984" s="214">
        <v>16625779.029999999</v>
      </c>
      <c r="E6984" s="214">
        <v>2542258.08</v>
      </c>
    </row>
    <row r="6985" spans="2:5">
      <c r="B6985" s="218" t="s">
        <v>2546</v>
      </c>
      <c r="C6985" s="214">
        <v>16170945</v>
      </c>
      <c r="D6985" s="214">
        <v>16625779.029999999</v>
      </c>
      <c r="E6985" s="214">
        <v>2542258.08</v>
      </c>
    </row>
    <row r="6986" spans="2:5">
      <c r="B6986" s="217" t="s">
        <v>3179</v>
      </c>
      <c r="C6986" s="214">
        <v>0</v>
      </c>
      <c r="D6986" s="214">
        <v>32700000</v>
      </c>
      <c r="E6986" s="214">
        <v>10575212.859999999</v>
      </c>
    </row>
    <row r="6987" spans="2:5">
      <c r="B6987" s="218" t="s">
        <v>3180</v>
      </c>
      <c r="C6987" s="214">
        <v>0</v>
      </c>
      <c r="D6987" s="214">
        <v>32700000</v>
      </c>
      <c r="E6987" s="214">
        <v>10575212.859999999</v>
      </c>
    </row>
    <row r="6988" spans="2:5">
      <c r="B6988" s="213" t="s">
        <v>507</v>
      </c>
      <c r="C6988" s="214">
        <v>758300741</v>
      </c>
      <c r="D6988" s="214">
        <v>652141306.99000013</v>
      </c>
      <c r="E6988" s="214">
        <v>374476134.25</v>
      </c>
    </row>
    <row r="6989" spans="2:5">
      <c r="B6989" s="215" t="s">
        <v>281</v>
      </c>
      <c r="C6989" s="216">
        <v>450468358</v>
      </c>
      <c r="D6989" s="216">
        <v>423058923.99000013</v>
      </c>
      <c r="E6989" s="216">
        <v>230633715.67000002</v>
      </c>
    </row>
    <row r="6990" spans="2:5">
      <c r="B6990" s="217" t="s">
        <v>3671</v>
      </c>
      <c r="C6990" s="214">
        <v>0</v>
      </c>
      <c r="D6990" s="214">
        <v>46991489.960000001</v>
      </c>
      <c r="E6990" s="214">
        <v>46991489.950000003</v>
      </c>
    </row>
    <row r="6991" spans="2:5">
      <c r="B6991" s="218" t="s">
        <v>3670</v>
      </c>
      <c r="C6991" s="214">
        <v>0</v>
      </c>
      <c r="D6991" s="214">
        <v>46991489.960000001</v>
      </c>
      <c r="E6991" s="214">
        <v>46991489.950000003</v>
      </c>
    </row>
    <row r="6992" spans="2:5">
      <c r="B6992" s="217" t="s">
        <v>508</v>
      </c>
      <c r="C6992" s="214">
        <v>0</v>
      </c>
      <c r="D6992" s="214">
        <v>124286905</v>
      </c>
      <c r="E6992" s="214">
        <v>0</v>
      </c>
    </row>
    <row r="6993" spans="2:5">
      <c r="B6993" s="218" t="s">
        <v>853</v>
      </c>
      <c r="C6993" s="214">
        <v>0</v>
      </c>
      <c r="D6993" s="214">
        <v>124286905</v>
      </c>
      <c r="E6993" s="214">
        <v>0</v>
      </c>
    </row>
    <row r="6994" spans="2:5">
      <c r="B6994" s="217" t="s">
        <v>3922</v>
      </c>
      <c r="C6994" s="214">
        <v>4768626</v>
      </c>
      <c r="D6994" s="214">
        <v>2001021.55</v>
      </c>
      <c r="E6994" s="214">
        <v>1081517.04</v>
      </c>
    </row>
    <row r="6995" spans="2:5">
      <c r="B6995" s="218" t="s">
        <v>3181</v>
      </c>
      <c r="C6995" s="214">
        <v>0</v>
      </c>
      <c r="D6995" s="214">
        <v>919502.55</v>
      </c>
      <c r="E6995" s="214">
        <v>0</v>
      </c>
    </row>
    <row r="6996" spans="2:5">
      <c r="B6996" s="218" t="s">
        <v>2259</v>
      </c>
      <c r="C6996" s="214">
        <v>4768626</v>
      </c>
      <c r="D6996" s="214">
        <v>1081519</v>
      </c>
      <c r="E6996" s="214">
        <v>1081517.04</v>
      </c>
    </row>
    <row r="6997" spans="2:5">
      <c r="B6997" s="217" t="s">
        <v>2260</v>
      </c>
      <c r="C6997" s="214">
        <v>4768626</v>
      </c>
      <c r="D6997" s="214">
        <v>1081518.03</v>
      </c>
      <c r="E6997" s="214">
        <v>1081517.03</v>
      </c>
    </row>
    <row r="6998" spans="2:5">
      <c r="B6998" s="218" t="s">
        <v>2261</v>
      </c>
      <c r="C6998" s="214">
        <v>4768626</v>
      </c>
      <c r="D6998" s="214">
        <v>1081518.03</v>
      </c>
      <c r="E6998" s="214">
        <v>1081517.03</v>
      </c>
    </row>
    <row r="6999" spans="2:5">
      <c r="B6999" s="217" t="s">
        <v>2262</v>
      </c>
      <c r="C6999" s="214">
        <v>4768626</v>
      </c>
      <c r="D6999" s="214">
        <v>1</v>
      </c>
      <c r="E6999" s="214">
        <v>0</v>
      </c>
    </row>
    <row r="7000" spans="2:5">
      <c r="B7000" s="218" t="s">
        <v>2263</v>
      </c>
      <c r="C7000" s="214">
        <v>4768626</v>
      </c>
      <c r="D7000" s="214">
        <v>1</v>
      </c>
      <c r="E7000" s="214">
        <v>0</v>
      </c>
    </row>
    <row r="7001" spans="2:5">
      <c r="B7001" s="217" t="s">
        <v>2264</v>
      </c>
      <c r="C7001" s="214">
        <v>11208701</v>
      </c>
      <c r="D7001" s="214">
        <v>1</v>
      </c>
      <c r="E7001" s="214">
        <v>0</v>
      </c>
    </row>
    <row r="7002" spans="2:5">
      <c r="B7002" s="218" t="s">
        <v>2265</v>
      </c>
      <c r="C7002" s="214">
        <v>11208701</v>
      </c>
      <c r="D7002" s="214">
        <v>1</v>
      </c>
      <c r="E7002" s="214">
        <v>0</v>
      </c>
    </row>
    <row r="7003" spans="2:5">
      <c r="B7003" s="217" t="s">
        <v>2266</v>
      </c>
      <c r="C7003" s="214">
        <v>6731551</v>
      </c>
      <c r="D7003" s="214">
        <v>1</v>
      </c>
      <c r="E7003" s="214">
        <v>0</v>
      </c>
    </row>
    <row r="7004" spans="2:5">
      <c r="B7004" s="218" t="s">
        <v>2267</v>
      </c>
      <c r="C7004" s="214">
        <v>6731551</v>
      </c>
      <c r="D7004" s="214">
        <v>1</v>
      </c>
      <c r="E7004" s="214">
        <v>0</v>
      </c>
    </row>
    <row r="7005" spans="2:5">
      <c r="B7005" s="217" t="s">
        <v>2268</v>
      </c>
      <c r="C7005" s="214">
        <v>6731551</v>
      </c>
      <c r="D7005" s="214">
        <v>1</v>
      </c>
      <c r="E7005" s="214">
        <v>0</v>
      </c>
    </row>
    <row r="7006" spans="2:5">
      <c r="B7006" s="218" t="s">
        <v>2269</v>
      </c>
      <c r="C7006" s="214">
        <v>6731551</v>
      </c>
      <c r="D7006" s="214">
        <v>1</v>
      </c>
      <c r="E7006" s="214">
        <v>0</v>
      </c>
    </row>
    <row r="7007" spans="2:5">
      <c r="B7007" s="217" t="s">
        <v>2270</v>
      </c>
      <c r="C7007" s="214">
        <v>6731551</v>
      </c>
      <c r="D7007" s="214">
        <v>1</v>
      </c>
      <c r="E7007" s="214">
        <v>0</v>
      </c>
    </row>
    <row r="7008" spans="2:5">
      <c r="B7008" s="218" t="s">
        <v>2271</v>
      </c>
      <c r="C7008" s="214">
        <v>6731551</v>
      </c>
      <c r="D7008" s="214">
        <v>1</v>
      </c>
      <c r="E7008" s="214">
        <v>0</v>
      </c>
    </row>
    <row r="7009" spans="2:5">
      <c r="B7009" s="217" t="s">
        <v>2272</v>
      </c>
      <c r="C7009" s="214">
        <v>4768626</v>
      </c>
      <c r="D7009" s="214">
        <v>1072941</v>
      </c>
      <c r="E7009" s="214">
        <v>1072939.8400000001</v>
      </c>
    </row>
    <row r="7010" spans="2:5">
      <c r="B7010" s="218" t="s">
        <v>2273</v>
      </c>
      <c r="C7010" s="214">
        <v>4768626</v>
      </c>
      <c r="D7010" s="214">
        <v>1072941</v>
      </c>
      <c r="E7010" s="214">
        <v>1072939.8400000001</v>
      </c>
    </row>
    <row r="7011" spans="2:5">
      <c r="B7011" s="217" t="s">
        <v>2274</v>
      </c>
      <c r="C7011" s="214">
        <v>6731551</v>
      </c>
      <c r="D7011" s="214">
        <v>1514599</v>
      </c>
      <c r="E7011" s="214">
        <v>1514597.78</v>
      </c>
    </row>
    <row r="7012" spans="2:5">
      <c r="B7012" s="218" t="s">
        <v>2275</v>
      </c>
      <c r="C7012" s="214">
        <v>6731551</v>
      </c>
      <c r="D7012" s="214">
        <v>1514599</v>
      </c>
      <c r="E7012" s="214">
        <v>1514597.78</v>
      </c>
    </row>
    <row r="7013" spans="2:5">
      <c r="B7013" s="217" t="s">
        <v>2276</v>
      </c>
      <c r="C7013" s="214">
        <v>6731551</v>
      </c>
      <c r="D7013" s="214">
        <v>1514599</v>
      </c>
      <c r="E7013" s="214">
        <v>1514597.78</v>
      </c>
    </row>
    <row r="7014" spans="2:5">
      <c r="B7014" s="218" t="s">
        <v>2277</v>
      </c>
      <c r="C7014" s="214">
        <v>6731551</v>
      </c>
      <c r="D7014" s="214">
        <v>1514599</v>
      </c>
      <c r="E7014" s="214">
        <v>1514597.78</v>
      </c>
    </row>
    <row r="7015" spans="2:5">
      <c r="B7015" s="217" t="s">
        <v>2278</v>
      </c>
      <c r="C7015" s="214">
        <v>6731551</v>
      </c>
      <c r="D7015" s="214">
        <v>1514599</v>
      </c>
      <c r="E7015" s="214">
        <v>1514597.78</v>
      </c>
    </row>
    <row r="7016" spans="2:5">
      <c r="B7016" s="218" t="s">
        <v>2279</v>
      </c>
      <c r="C7016" s="214">
        <v>6731551</v>
      </c>
      <c r="D7016" s="214">
        <v>1514599</v>
      </c>
      <c r="E7016" s="214">
        <v>1514597.78</v>
      </c>
    </row>
    <row r="7017" spans="2:5">
      <c r="B7017" s="217" t="s">
        <v>2280</v>
      </c>
      <c r="C7017" s="214">
        <v>4768626</v>
      </c>
      <c r="D7017" s="214">
        <v>1072939.8400000001</v>
      </c>
      <c r="E7017" s="214">
        <v>1072939.8400000001</v>
      </c>
    </row>
    <row r="7018" spans="2:5">
      <c r="B7018" s="218" t="s">
        <v>2281</v>
      </c>
      <c r="C7018" s="214">
        <v>4768626</v>
      </c>
      <c r="D7018" s="214">
        <v>1072939.8400000001</v>
      </c>
      <c r="E7018" s="214">
        <v>1072939.8400000001</v>
      </c>
    </row>
    <row r="7019" spans="2:5">
      <c r="B7019" s="217" t="s">
        <v>2282</v>
      </c>
      <c r="C7019" s="214">
        <v>6731551</v>
      </c>
      <c r="D7019" s="214">
        <v>6731551</v>
      </c>
      <c r="E7019" s="214">
        <v>1514597.79</v>
      </c>
    </row>
    <row r="7020" spans="2:5">
      <c r="B7020" s="218" t="s">
        <v>2283</v>
      </c>
      <c r="C7020" s="214">
        <v>6731551</v>
      </c>
      <c r="D7020" s="214">
        <v>6731551</v>
      </c>
      <c r="E7020" s="214">
        <v>1514597.79</v>
      </c>
    </row>
    <row r="7021" spans="2:5">
      <c r="B7021" s="217" t="s">
        <v>2284</v>
      </c>
      <c r="C7021" s="214">
        <v>4768626</v>
      </c>
      <c r="D7021" s="214">
        <v>1</v>
      </c>
      <c r="E7021" s="214">
        <v>0</v>
      </c>
    </row>
    <row r="7022" spans="2:5">
      <c r="B7022" s="218" t="s">
        <v>2285</v>
      </c>
      <c r="C7022" s="214">
        <v>4768626</v>
      </c>
      <c r="D7022" s="214">
        <v>1</v>
      </c>
      <c r="E7022" s="214">
        <v>0</v>
      </c>
    </row>
    <row r="7023" spans="2:5">
      <c r="B7023" s="217" t="s">
        <v>2286</v>
      </c>
      <c r="C7023" s="214">
        <v>11208701</v>
      </c>
      <c r="D7023" s="214">
        <v>1</v>
      </c>
      <c r="E7023" s="214">
        <v>0</v>
      </c>
    </row>
    <row r="7024" spans="2:5">
      <c r="B7024" s="218" t="s">
        <v>2287</v>
      </c>
      <c r="C7024" s="214">
        <v>11208701</v>
      </c>
      <c r="D7024" s="214">
        <v>1</v>
      </c>
      <c r="E7024" s="214">
        <v>0</v>
      </c>
    </row>
    <row r="7025" spans="2:5">
      <c r="B7025" s="217" t="s">
        <v>2288</v>
      </c>
      <c r="C7025" s="214">
        <v>6567165</v>
      </c>
      <c r="D7025" s="214">
        <v>1</v>
      </c>
      <c r="E7025" s="214">
        <v>0</v>
      </c>
    </row>
    <row r="7026" spans="2:5">
      <c r="B7026" s="218" t="s">
        <v>2289</v>
      </c>
      <c r="C7026" s="214">
        <v>6567165</v>
      </c>
      <c r="D7026" s="214">
        <v>1</v>
      </c>
      <c r="E7026" s="214">
        <v>0</v>
      </c>
    </row>
    <row r="7027" spans="2:5">
      <c r="B7027" s="217" t="s">
        <v>3921</v>
      </c>
      <c r="C7027" s="214">
        <v>6731551</v>
      </c>
      <c r="D7027" s="214">
        <v>1</v>
      </c>
      <c r="E7027" s="214">
        <v>0</v>
      </c>
    </row>
    <row r="7028" spans="2:5">
      <c r="B7028" s="218" t="s">
        <v>2290</v>
      </c>
      <c r="C7028" s="214">
        <v>6731551</v>
      </c>
      <c r="D7028" s="214">
        <v>1</v>
      </c>
      <c r="E7028" s="214">
        <v>0</v>
      </c>
    </row>
    <row r="7029" spans="2:5">
      <c r="B7029" s="217" t="s">
        <v>2774</v>
      </c>
      <c r="C7029" s="214">
        <v>21794361</v>
      </c>
      <c r="D7029" s="214">
        <v>6538308</v>
      </c>
      <c r="E7029" s="214">
        <v>6514618</v>
      </c>
    </row>
    <row r="7030" spans="2:5">
      <c r="B7030" s="218" t="s">
        <v>2775</v>
      </c>
      <c r="C7030" s="214">
        <v>21794361</v>
      </c>
      <c r="D7030" s="214">
        <v>6538308</v>
      </c>
      <c r="E7030" s="214">
        <v>6514618</v>
      </c>
    </row>
    <row r="7031" spans="2:5">
      <c r="B7031" s="217" t="s">
        <v>3003</v>
      </c>
      <c r="C7031" s="214">
        <v>53450831</v>
      </c>
      <c r="D7031" s="214">
        <v>22308682</v>
      </c>
      <c r="E7031" s="214">
        <v>22308663.359999999</v>
      </c>
    </row>
    <row r="7032" spans="2:5">
      <c r="B7032" s="218" t="s">
        <v>3004</v>
      </c>
      <c r="C7032" s="214">
        <v>53450831</v>
      </c>
      <c r="D7032" s="214">
        <v>22308682</v>
      </c>
      <c r="E7032" s="214">
        <v>22308663.359999999</v>
      </c>
    </row>
    <row r="7033" spans="2:5">
      <c r="B7033" s="217" t="s">
        <v>509</v>
      </c>
      <c r="C7033" s="214">
        <v>2868620</v>
      </c>
      <c r="D7033" s="214">
        <v>2868620</v>
      </c>
      <c r="E7033" s="214">
        <v>2677332.29</v>
      </c>
    </row>
    <row r="7034" spans="2:5">
      <c r="B7034" s="218" t="s">
        <v>854</v>
      </c>
      <c r="C7034" s="214">
        <v>2868620</v>
      </c>
      <c r="D7034" s="214">
        <v>2868620</v>
      </c>
      <c r="E7034" s="214">
        <v>2677332.29</v>
      </c>
    </row>
    <row r="7035" spans="2:5">
      <c r="B7035" s="217" t="s">
        <v>2291</v>
      </c>
      <c r="C7035" s="214">
        <v>6731551</v>
      </c>
      <c r="D7035" s="214">
        <v>1</v>
      </c>
      <c r="E7035" s="214">
        <v>0</v>
      </c>
    </row>
    <row r="7036" spans="2:5">
      <c r="B7036" s="218" t="s">
        <v>2292</v>
      </c>
      <c r="C7036" s="214">
        <v>6731551</v>
      </c>
      <c r="D7036" s="214">
        <v>1</v>
      </c>
      <c r="E7036" s="214">
        <v>0</v>
      </c>
    </row>
    <row r="7037" spans="2:5">
      <c r="B7037" s="217" t="s">
        <v>2293</v>
      </c>
      <c r="C7037" s="214">
        <v>11208701</v>
      </c>
      <c r="D7037" s="214">
        <v>0.27</v>
      </c>
      <c r="E7037" s="214">
        <v>0</v>
      </c>
    </row>
    <row r="7038" spans="2:5">
      <c r="B7038" s="218" t="s">
        <v>2294</v>
      </c>
      <c r="C7038" s="214">
        <v>11208701</v>
      </c>
      <c r="D7038" s="214">
        <v>0.27</v>
      </c>
      <c r="E7038" s="214">
        <v>0</v>
      </c>
    </row>
    <row r="7039" spans="2:5">
      <c r="B7039" s="217" t="s">
        <v>2654</v>
      </c>
      <c r="C7039" s="214">
        <v>37280773</v>
      </c>
      <c r="D7039" s="214">
        <v>8137852.6799999997</v>
      </c>
      <c r="E7039" s="214">
        <v>8137852.6799999997</v>
      </c>
    </row>
    <row r="7040" spans="2:5">
      <c r="B7040" s="218" t="s">
        <v>2655</v>
      </c>
      <c r="C7040" s="214">
        <v>37280773</v>
      </c>
      <c r="D7040" s="214">
        <v>8137852.6799999997</v>
      </c>
      <c r="E7040" s="214">
        <v>8137852.6799999997</v>
      </c>
    </row>
    <row r="7041" spans="2:5">
      <c r="B7041" s="217" t="s">
        <v>3920</v>
      </c>
      <c r="C7041" s="214">
        <v>0</v>
      </c>
      <c r="D7041" s="214">
        <v>3114233.87</v>
      </c>
      <c r="E7041" s="214">
        <v>0</v>
      </c>
    </row>
    <row r="7042" spans="2:5">
      <c r="B7042" s="218" t="s">
        <v>3420</v>
      </c>
      <c r="C7042" s="214">
        <v>0</v>
      </c>
      <c r="D7042" s="214">
        <v>3114233.87</v>
      </c>
      <c r="E7042" s="214">
        <v>0</v>
      </c>
    </row>
    <row r="7043" spans="2:5">
      <c r="B7043" s="217" t="s">
        <v>510</v>
      </c>
      <c r="C7043" s="214">
        <v>95767327</v>
      </c>
      <c r="D7043" s="214">
        <v>93142625.010000005</v>
      </c>
      <c r="E7043" s="214">
        <v>55501137.960000001</v>
      </c>
    </row>
    <row r="7044" spans="2:5">
      <c r="B7044" s="218" t="s">
        <v>855</v>
      </c>
      <c r="C7044" s="214">
        <v>95767327</v>
      </c>
      <c r="D7044" s="214">
        <v>93142625.010000005</v>
      </c>
      <c r="E7044" s="214">
        <v>55501137.960000001</v>
      </c>
    </row>
    <row r="7045" spans="2:5">
      <c r="B7045" s="217" t="s">
        <v>3419</v>
      </c>
      <c r="C7045" s="214">
        <v>0</v>
      </c>
      <c r="D7045" s="214">
        <v>1332377.8899999999</v>
      </c>
      <c r="E7045" s="214">
        <v>0</v>
      </c>
    </row>
    <row r="7046" spans="2:5">
      <c r="B7046" s="218" t="s">
        <v>3418</v>
      </c>
      <c r="C7046" s="214">
        <v>0</v>
      </c>
      <c r="D7046" s="214">
        <v>1332377.8899999999</v>
      </c>
      <c r="E7046" s="214">
        <v>0</v>
      </c>
    </row>
    <row r="7047" spans="2:5">
      <c r="B7047" s="217" t="s">
        <v>3417</v>
      </c>
      <c r="C7047" s="214">
        <v>0</v>
      </c>
      <c r="D7047" s="214">
        <v>1875829.6</v>
      </c>
      <c r="E7047" s="214">
        <v>0</v>
      </c>
    </row>
    <row r="7048" spans="2:5">
      <c r="B7048" s="218" t="s">
        <v>3416</v>
      </c>
      <c r="C7048" s="214">
        <v>0</v>
      </c>
      <c r="D7048" s="214">
        <v>1875829.6</v>
      </c>
      <c r="E7048" s="214">
        <v>0</v>
      </c>
    </row>
    <row r="7049" spans="2:5">
      <c r="B7049" s="217" t="s">
        <v>3415</v>
      </c>
      <c r="C7049" s="214">
        <v>0</v>
      </c>
      <c r="D7049" s="214">
        <v>3114233.87</v>
      </c>
      <c r="E7049" s="214">
        <v>0</v>
      </c>
    </row>
    <row r="7050" spans="2:5">
      <c r="B7050" s="218" t="s">
        <v>3414</v>
      </c>
      <c r="C7050" s="214">
        <v>0</v>
      </c>
      <c r="D7050" s="214">
        <v>3114233.87</v>
      </c>
      <c r="E7050" s="214">
        <v>0</v>
      </c>
    </row>
    <row r="7051" spans="2:5">
      <c r="B7051" s="217" t="s">
        <v>3919</v>
      </c>
      <c r="C7051" s="214">
        <v>0</v>
      </c>
      <c r="D7051" s="214">
        <v>1875829.6</v>
      </c>
      <c r="E7051" s="214">
        <v>0</v>
      </c>
    </row>
    <row r="7052" spans="2:5">
      <c r="B7052" s="218" t="s">
        <v>3413</v>
      </c>
      <c r="C7052" s="214">
        <v>0</v>
      </c>
      <c r="D7052" s="214">
        <v>1875829.6</v>
      </c>
      <c r="E7052" s="214">
        <v>0</v>
      </c>
    </row>
    <row r="7053" spans="2:5">
      <c r="B7053" s="217" t="s">
        <v>3005</v>
      </c>
      <c r="C7053" s="214">
        <v>12325016</v>
      </c>
      <c r="D7053" s="214">
        <v>25000001</v>
      </c>
      <c r="E7053" s="214">
        <v>25000000</v>
      </c>
    </row>
    <row r="7054" spans="2:5">
      <c r="B7054" s="218" t="s">
        <v>3006</v>
      </c>
      <c r="C7054" s="214">
        <v>12325016</v>
      </c>
      <c r="D7054" s="214">
        <v>25000001</v>
      </c>
      <c r="E7054" s="214">
        <v>25000000</v>
      </c>
    </row>
    <row r="7055" spans="2:5">
      <c r="B7055" s="217" t="s">
        <v>3412</v>
      </c>
      <c r="C7055" s="214">
        <v>0</v>
      </c>
      <c r="D7055" s="214">
        <v>1332377.8899999999</v>
      </c>
      <c r="E7055" s="214">
        <v>0</v>
      </c>
    </row>
    <row r="7056" spans="2:5">
      <c r="B7056" s="218" t="s">
        <v>3411</v>
      </c>
      <c r="C7056" s="214">
        <v>0</v>
      </c>
      <c r="D7056" s="214">
        <v>1332377.8899999999</v>
      </c>
      <c r="E7056" s="214">
        <v>0</v>
      </c>
    </row>
    <row r="7057" spans="2:5">
      <c r="B7057" s="217" t="s">
        <v>3410</v>
      </c>
      <c r="C7057" s="214">
        <v>0</v>
      </c>
      <c r="D7057" s="214">
        <v>1875829.6</v>
      </c>
      <c r="E7057" s="214">
        <v>0</v>
      </c>
    </row>
    <row r="7058" spans="2:5">
      <c r="B7058" s="218" t="s">
        <v>3409</v>
      </c>
      <c r="C7058" s="214">
        <v>0</v>
      </c>
      <c r="D7058" s="214">
        <v>1875829.6</v>
      </c>
      <c r="E7058" s="214">
        <v>0</v>
      </c>
    </row>
    <row r="7059" spans="2:5">
      <c r="B7059" s="217" t="s">
        <v>3408</v>
      </c>
      <c r="C7059" s="214">
        <v>0</v>
      </c>
      <c r="D7059" s="214">
        <v>1332377.8899999999</v>
      </c>
      <c r="E7059" s="214">
        <v>0</v>
      </c>
    </row>
    <row r="7060" spans="2:5">
      <c r="B7060" s="218" t="s">
        <v>3407</v>
      </c>
      <c r="C7060" s="214">
        <v>0</v>
      </c>
      <c r="D7060" s="214">
        <v>1332377.8899999999</v>
      </c>
      <c r="E7060" s="214">
        <v>0</v>
      </c>
    </row>
    <row r="7061" spans="2:5">
      <c r="B7061" s="217" t="s">
        <v>3406</v>
      </c>
      <c r="C7061" s="214">
        <v>0</v>
      </c>
      <c r="D7061" s="214">
        <v>1332377.8899999999</v>
      </c>
      <c r="E7061" s="214">
        <v>0</v>
      </c>
    </row>
    <row r="7062" spans="2:5">
      <c r="B7062" s="218" t="s">
        <v>3405</v>
      </c>
      <c r="C7062" s="214">
        <v>0</v>
      </c>
      <c r="D7062" s="214">
        <v>1332377.8899999999</v>
      </c>
      <c r="E7062" s="214">
        <v>0</v>
      </c>
    </row>
    <row r="7063" spans="2:5">
      <c r="B7063" s="217" t="s">
        <v>3404</v>
      </c>
      <c r="C7063" s="214">
        <v>0</v>
      </c>
      <c r="D7063" s="214">
        <v>1875829.6</v>
      </c>
      <c r="E7063" s="214">
        <v>0</v>
      </c>
    </row>
    <row r="7064" spans="2:5">
      <c r="B7064" s="218" t="s">
        <v>3403</v>
      </c>
      <c r="C7064" s="214">
        <v>0</v>
      </c>
      <c r="D7064" s="214">
        <v>1875829.6</v>
      </c>
      <c r="E7064" s="214">
        <v>0</v>
      </c>
    </row>
    <row r="7065" spans="2:5">
      <c r="B7065" s="217" t="s">
        <v>1095</v>
      </c>
      <c r="C7065" s="214">
        <v>97592447</v>
      </c>
      <c r="D7065" s="214">
        <v>53135326.859999999</v>
      </c>
      <c r="E7065" s="214">
        <v>53135316.549999997</v>
      </c>
    </row>
    <row r="7066" spans="2:5">
      <c r="B7066" s="218" t="s">
        <v>1096</v>
      </c>
      <c r="C7066" s="214">
        <v>97592447</v>
      </c>
      <c r="D7066" s="214">
        <v>53135326.859999999</v>
      </c>
      <c r="E7066" s="214">
        <v>53135316.549999997</v>
      </c>
    </row>
    <row r="7067" spans="2:5">
      <c r="B7067" s="217" t="s">
        <v>3402</v>
      </c>
      <c r="C7067" s="214">
        <v>0</v>
      </c>
      <c r="D7067" s="214">
        <v>1875829.6</v>
      </c>
      <c r="E7067" s="214">
        <v>0</v>
      </c>
    </row>
    <row r="7068" spans="2:5">
      <c r="B7068" s="218" t="s">
        <v>3401</v>
      </c>
      <c r="C7068" s="214">
        <v>0</v>
      </c>
      <c r="D7068" s="214">
        <v>1875829.6</v>
      </c>
      <c r="E7068" s="214">
        <v>0</v>
      </c>
    </row>
    <row r="7069" spans="2:5">
      <c r="B7069" s="217" t="s">
        <v>3400</v>
      </c>
      <c r="C7069" s="214">
        <v>0</v>
      </c>
      <c r="D7069" s="214">
        <v>1875829.6</v>
      </c>
      <c r="E7069" s="214">
        <v>0</v>
      </c>
    </row>
    <row r="7070" spans="2:5">
      <c r="B7070" s="218" t="s">
        <v>3399</v>
      </c>
      <c r="C7070" s="214">
        <v>0</v>
      </c>
      <c r="D7070" s="214">
        <v>1875829.6</v>
      </c>
      <c r="E7070" s="214">
        <v>0</v>
      </c>
    </row>
    <row r="7071" spans="2:5">
      <c r="B7071" s="217" t="s">
        <v>3398</v>
      </c>
      <c r="C7071" s="214">
        <v>0</v>
      </c>
      <c r="D7071" s="214">
        <v>1332377.8899999999</v>
      </c>
      <c r="E7071" s="214">
        <v>0</v>
      </c>
    </row>
    <row r="7072" spans="2:5">
      <c r="B7072" s="218" t="s">
        <v>3397</v>
      </c>
      <c r="C7072" s="214">
        <v>0</v>
      </c>
      <c r="D7072" s="214">
        <v>1332377.8899999999</v>
      </c>
      <c r="E7072" s="214">
        <v>0</v>
      </c>
    </row>
    <row r="7073" spans="2:5">
      <c r="B7073" s="215" t="s">
        <v>298</v>
      </c>
      <c r="C7073" s="216">
        <v>307832383</v>
      </c>
      <c r="D7073" s="216">
        <v>229082383</v>
      </c>
      <c r="E7073" s="216">
        <v>143842418.58000001</v>
      </c>
    </row>
    <row r="7074" spans="2:5">
      <c r="B7074" s="217" t="s">
        <v>508</v>
      </c>
      <c r="C7074" s="214">
        <v>307832383</v>
      </c>
      <c r="D7074" s="214">
        <v>229082383</v>
      </c>
      <c r="E7074" s="214">
        <v>143842418.58000001</v>
      </c>
    </row>
    <row r="7075" spans="2:5">
      <c r="B7075" s="218" t="s">
        <v>853</v>
      </c>
      <c r="C7075" s="214">
        <v>307832383</v>
      </c>
      <c r="D7075" s="214">
        <v>229082383</v>
      </c>
      <c r="E7075" s="214">
        <v>143842418.58000001</v>
      </c>
    </row>
    <row r="7076" spans="2:5">
      <c r="B7076" s="213" t="s">
        <v>294</v>
      </c>
      <c r="C7076" s="214">
        <v>4366110256</v>
      </c>
      <c r="D7076" s="214">
        <v>4370925567.039999</v>
      </c>
      <c r="E7076" s="214">
        <v>3530058315.1399999</v>
      </c>
    </row>
    <row r="7077" spans="2:5">
      <c r="B7077" s="215" t="s">
        <v>281</v>
      </c>
      <c r="C7077" s="216">
        <v>2925166791</v>
      </c>
      <c r="D7077" s="216">
        <v>2760025581.5299993</v>
      </c>
      <c r="E7077" s="216">
        <v>2029987653.4399998</v>
      </c>
    </row>
    <row r="7078" spans="2:5">
      <c r="B7078" s="217" t="s">
        <v>1031</v>
      </c>
      <c r="C7078" s="214">
        <v>2642267</v>
      </c>
      <c r="D7078" s="214">
        <v>2642267</v>
      </c>
      <c r="E7078" s="214">
        <v>0</v>
      </c>
    </row>
    <row r="7079" spans="2:5">
      <c r="B7079" s="218" t="s">
        <v>1032</v>
      </c>
      <c r="C7079" s="214">
        <v>2642267</v>
      </c>
      <c r="D7079" s="214">
        <v>2642267</v>
      </c>
      <c r="E7079" s="214">
        <v>0</v>
      </c>
    </row>
    <row r="7080" spans="2:5">
      <c r="B7080" s="217" t="s">
        <v>2776</v>
      </c>
      <c r="C7080" s="214">
        <v>176445360</v>
      </c>
      <c r="D7080" s="214">
        <v>161445360</v>
      </c>
      <c r="E7080" s="214">
        <v>159029243</v>
      </c>
    </row>
    <row r="7081" spans="2:5">
      <c r="B7081" s="218" t="s">
        <v>2777</v>
      </c>
      <c r="C7081" s="214">
        <v>176445360</v>
      </c>
      <c r="D7081" s="214">
        <v>161445360</v>
      </c>
      <c r="E7081" s="214">
        <v>159029243</v>
      </c>
    </row>
    <row r="7082" spans="2:5">
      <c r="B7082" s="217" t="s">
        <v>3918</v>
      </c>
      <c r="C7082" s="214">
        <v>0</v>
      </c>
      <c r="D7082" s="214">
        <v>7874654.75</v>
      </c>
      <c r="E7082" s="214">
        <v>7856346.5199999996</v>
      </c>
    </row>
    <row r="7083" spans="2:5">
      <c r="B7083" s="218" t="s">
        <v>3259</v>
      </c>
      <c r="C7083" s="214">
        <v>0</v>
      </c>
      <c r="D7083" s="214">
        <v>7874654.75</v>
      </c>
      <c r="E7083" s="214">
        <v>7856346.5199999996</v>
      </c>
    </row>
    <row r="7084" spans="2:5">
      <c r="B7084" s="217" t="s">
        <v>4185</v>
      </c>
      <c r="C7084" s="214">
        <v>0</v>
      </c>
      <c r="D7084" s="214">
        <v>17464487.039999999</v>
      </c>
      <c r="E7084" s="214">
        <v>0</v>
      </c>
    </row>
    <row r="7085" spans="2:5">
      <c r="B7085" s="218" t="s">
        <v>4184</v>
      </c>
      <c r="C7085" s="214">
        <v>0</v>
      </c>
      <c r="D7085" s="214">
        <v>17464487.039999999</v>
      </c>
      <c r="E7085" s="214">
        <v>0</v>
      </c>
    </row>
    <row r="7086" spans="2:5">
      <c r="B7086" s="217" t="s">
        <v>3206</v>
      </c>
      <c r="C7086" s="214">
        <v>0</v>
      </c>
      <c r="D7086" s="214">
        <v>6426000</v>
      </c>
      <c r="E7086" s="214">
        <v>0</v>
      </c>
    </row>
    <row r="7087" spans="2:5">
      <c r="B7087" s="218" t="s">
        <v>3205</v>
      </c>
      <c r="C7087" s="214">
        <v>0</v>
      </c>
      <c r="D7087" s="214">
        <v>6426000</v>
      </c>
      <c r="E7087" s="214">
        <v>0</v>
      </c>
    </row>
    <row r="7088" spans="2:5">
      <c r="B7088" s="217" t="s">
        <v>3917</v>
      </c>
      <c r="C7088" s="214">
        <v>0</v>
      </c>
      <c r="D7088" s="214">
        <v>2500000</v>
      </c>
      <c r="E7088" s="214">
        <v>0</v>
      </c>
    </row>
    <row r="7089" spans="2:5">
      <c r="B7089" s="218" t="s">
        <v>3204</v>
      </c>
      <c r="C7089" s="214">
        <v>0</v>
      </c>
      <c r="D7089" s="214">
        <v>2500000</v>
      </c>
      <c r="E7089" s="214">
        <v>0</v>
      </c>
    </row>
    <row r="7090" spans="2:5">
      <c r="B7090" s="217" t="s">
        <v>511</v>
      </c>
      <c r="C7090" s="214">
        <v>126602042</v>
      </c>
      <c r="D7090" s="214">
        <v>206042</v>
      </c>
      <c r="E7090" s="214">
        <v>0</v>
      </c>
    </row>
    <row r="7091" spans="2:5">
      <c r="B7091" s="218" t="s">
        <v>857</v>
      </c>
      <c r="C7091" s="214">
        <v>126602042</v>
      </c>
      <c r="D7091" s="214">
        <v>206042</v>
      </c>
      <c r="E7091" s="214">
        <v>0</v>
      </c>
    </row>
    <row r="7092" spans="2:5">
      <c r="B7092" s="217" t="s">
        <v>512</v>
      </c>
      <c r="C7092" s="214">
        <v>2424075</v>
      </c>
      <c r="D7092" s="214">
        <v>2424075</v>
      </c>
      <c r="E7092" s="214">
        <v>2424075</v>
      </c>
    </row>
    <row r="7093" spans="2:5">
      <c r="B7093" s="218" t="s">
        <v>858</v>
      </c>
      <c r="C7093" s="214">
        <v>2424075</v>
      </c>
      <c r="D7093" s="214">
        <v>2424075</v>
      </c>
      <c r="E7093" s="214">
        <v>2424075</v>
      </c>
    </row>
    <row r="7094" spans="2:5">
      <c r="B7094" s="217" t="s">
        <v>513</v>
      </c>
      <c r="C7094" s="214">
        <v>36150946</v>
      </c>
      <c r="D7094" s="214">
        <v>70121404.390000001</v>
      </c>
      <c r="E7094" s="214">
        <v>66925202.640000001</v>
      </c>
    </row>
    <row r="7095" spans="2:5">
      <c r="B7095" s="218" t="s">
        <v>859</v>
      </c>
      <c r="C7095" s="214">
        <v>36150946</v>
      </c>
      <c r="D7095" s="214">
        <v>70121404.390000001</v>
      </c>
      <c r="E7095" s="214">
        <v>66925202.640000001</v>
      </c>
    </row>
    <row r="7096" spans="2:5">
      <c r="B7096" s="217" t="s">
        <v>514</v>
      </c>
      <c r="C7096" s="214">
        <v>13585784</v>
      </c>
      <c r="D7096" s="214">
        <v>0</v>
      </c>
      <c r="E7096" s="214">
        <v>0</v>
      </c>
    </row>
    <row r="7097" spans="2:5">
      <c r="B7097" s="218" t="s">
        <v>860</v>
      </c>
      <c r="C7097" s="214">
        <v>13585784</v>
      </c>
      <c r="D7097" s="214">
        <v>0</v>
      </c>
      <c r="E7097" s="214">
        <v>0</v>
      </c>
    </row>
    <row r="7098" spans="2:5">
      <c r="B7098" s="217" t="s">
        <v>3916</v>
      </c>
      <c r="C7098" s="214">
        <v>7812291</v>
      </c>
      <c r="D7098" s="214">
        <v>7812291</v>
      </c>
      <c r="E7098" s="214">
        <v>0</v>
      </c>
    </row>
    <row r="7099" spans="2:5">
      <c r="B7099" s="218" t="s">
        <v>861</v>
      </c>
      <c r="C7099" s="214">
        <v>7812291</v>
      </c>
      <c r="D7099" s="214">
        <v>7812291</v>
      </c>
      <c r="E7099" s="214">
        <v>0</v>
      </c>
    </row>
    <row r="7100" spans="2:5">
      <c r="B7100" s="217" t="s">
        <v>515</v>
      </c>
      <c r="C7100" s="214">
        <v>5769597</v>
      </c>
      <c r="D7100" s="214">
        <v>9683094.3399999999</v>
      </c>
      <c r="E7100" s="214">
        <v>9682499.0500000007</v>
      </c>
    </row>
    <row r="7101" spans="2:5">
      <c r="B7101" s="218" t="s">
        <v>862</v>
      </c>
      <c r="C7101" s="214">
        <v>5769597</v>
      </c>
      <c r="D7101" s="214">
        <v>9683094.3399999999</v>
      </c>
      <c r="E7101" s="214">
        <v>9682499.0500000007</v>
      </c>
    </row>
    <row r="7102" spans="2:5">
      <c r="B7102" s="217" t="s">
        <v>516</v>
      </c>
      <c r="C7102" s="214">
        <v>1883869</v>
      </c>
      <c r="D7102" s="214">
        <v>4655632</v>
      </c>
      <c r="E7102" s="214">
        <v>3129248.35</v>
      </c>
    </row>
    <row r="7103" spans="2:5">
      <c r="B7103" s="218" t="s">
        <v>863</v>
      </c>
      <c r="C7103" s="214">
        <v>1883869</v>
      </c>
      <c r="D7103" s="214">
        <v>4655632</v>
      </c>
      <c r="E7103" s="214">
        <v>3129248.35</v>
      </c>
    </row>
    <row r="7104" spans="2:5">
      <c r="B7104" s="217" t="s">
        <v>517</v>
      </c>
      <c r="C7104" s="214">
        <v>27806785</v>
      </c>
      <c r="D7104" s="214">
        <v>34905119.560000002</v>
      </c>
      <c r="E7104" s="214">
        <v>19889954.800000001</v>
      </c>
    </row>
    <row r="7105" spans="2:5">
      <c r="B7105" s="218" t="s">
        <v>864</v>
      </c>
      <c r="C7105" s="214">
        <v>27806785</v>
      </c>
      <c r="D7105" s="214">
        <v>34905119.560000002</v>
      </c>
      <c r="E7105" s="214">
        <v>19889954.800000001</v>
      </c>
    </row>
    <row r="7106" spans="2:5">
      <c r="B7106" s="217" t="s">
        <v>3633</v>
      </c>
      <c r="C7106" s="214">
        <v>0</v>
      </c>
      <c r="D7106" s="214">
        <v>6835766.5300000003</v>
      </c>
      <c r="E7106" s="214">
        <v>6835763.6699999999</v>
      </c>
    </row>
    <row r="7107" spans="2:5">
      <c r="B7107" s="218" t="s">
        <v>3632</v>
      </c>
      <c r="C7107" s="214">
        <v>0</v>
      </c>
      <c r="D7107" s="214">
        <v>6835766.5300000003</v>
      </c>
      <c r="E7107" s="214">
        <v>6835763.6699999999</v>
      </c>
    </row>
    <row r="7108" spans="2:5">
      <c r="B7108" s="217" t="s">
        <v>2656</v>
      </c>
      <c r="C7108" s="214">
        <v>132499050</v>
      </c>
      <c r="D7108" s="214">
        <v>123361775</v>
      </c>
      <c r="E7108" s="214">
        <v>98970887.450000003</v>
      </c>
    </row>
    <row r="7109" spans="2:5">
      <c r="B7109" s="218" t="s">
        <v>2657</v>
      </c>
      <c r="C7109" s="214">
        <v>132499050</v>
      </c>
      <c r="D7109" s="214">
        <v>123361775</v>
      </c>
      <c r="E7109" s="214">
        <v>98970887.450000003</v>
      </c>
    </row>
    <row r="7110" spans="2:5">
      <c r="B7110" s="217" t="s">
        <v>2658</v>
      </c>
      <c r="C7110" s="214">
        <v>88742887</v>
      </c>
      <c r="D7110" s="214">
        <v>72957529</v>
      </c>
      <c r="E7110" s="214">
        <v>71534995.530000001</v>
      </c>
    </row>
    <row r="7111" spans="2:5">
      <c r="B7111" s="218" t="s">
        <v>2659</v>
      </c>
      <c r="C7111" s="214">
        <v>88742887</v>
      </c>
      <c r="D7111" s="214">
        <v>72957529</v>
      </c>
      <c r="E7111" s="214">
        <v>71534995.530000001</v>
      </c>
    </row>
    <row r="7112" spans="2:5">
      <c r="B7112" s="217" t="s">
        <v>2660</v>
      </c>
      <c r="C7112" s="214">
        <v>95131249</v>
      </c>
      <c r="D7112" s="214">
        <v>126830840.83</v>
      </c>
      <c r="E7112" s="214">
        <v>87587641.030000001</v>
      </c>
    </row>
    <row r="7113" spans="2:5">
      <c r="B7113" s="218" t="s">
        <v>2661</v>
      </c>
      <c r="C7113" s="214">
        <v>95131249</v>
      </c>
      <c r="D7113" s="214">
        <v>83412533</v>
      </c>
      <c r="E7113" s="214">
        <v>44169333.210000001</v>
      </c>
    </row>
    <row r="7114" spans="2:5">
      <c r="B7114" s="218" t="s">
        <v>3669</v>
      </c>
      <c r="C7114" s="214">
        <v>0</v>
      </c>
      <c r="D7114" s="214">
        <v>43418307.829999998</v>
      </c>
      <c r="E7114" s="214">
        <v>43418307.82</v>
      </c>
    </row>
    <row r="7115" spans="2:5">
      <c r="B7115" s="217" t="s">
        <v>3915</v>
      </c>
      <c r="C7115" s="214">
        <v>0</v>
      </c>
      <c r="D7115" s="214">
        <v>1332377.8899999999</v>
      </c>
      <c r="E7115" s="214">
        <v>0</v>
      </c>
    </row>
    <row r="7116" spans="2:5">
      <c r="B7116" s="218" t="s">
        <v>3396</v>
      </c>
      <c r="C7116" s="214">
        <v>0</v>
      </c>
      <c r="D7116" s="214">
        <v>1332377.8899999999</v>
      </c>
      <c r="E7116" s="214">
        <v>0</v>
      </c>
    </row>
    <row r="7117" spans="2:5">
      <c r="B7117" s="217" t="s">
        <v>3395</v>
      </c>
      <c r="C7117" s="214">
        <v>0</v>
      </c>
      <c r="D7117" s="214">
        <v>1332377.8899999999</v>
      </c>
      <c r="E7117" s="214">
        <v>0</v>
      </c>
    </row>
    <row r="7118" spans="2:5">
      <c r="B7118" s="218" t="s">
        <v>3394</v>
      </c>
      <c r="C7118" s="214">
        <v>0</v>
      </c>
      <c r="D7118" s="214">
        <v>1332377.8899999999</v>
      </c>
      <c r="E7118" s="214">
        <v>0</v>
      </c>
    </row>
    <row r="7119" spans="2:5">
      <c r="B7119" s="217" t="s">
        <v>3393</v>
      </c>
      <c r="C7119" s="214">
        <v>0</v>
      </c>
      <c r="D7119" s="214">
        <v>1332377.8899999999</v>
      </c>
      <c r="E7119" s="214">
        <v>0</v>
      </c>
    </row>
    <row r="7120" spans="2:5">
      <c r="B7120" s="218" t="s">
        <v>3392</v>
      </c>
      <c r="C7120" s="214">
        <v>0</v>
      </c>
      <c r="D7120" s="214">
        <v>1332377.8899999999</v>
      </c>
      <c r="E7120" s="214">
        <v>0</v>
      </c>
    </row>
    <row r="7121" spans="2:5">
      <c r="B7121" s="217" t="s">
        <v>518</v>
      </c>
      <c r="C7121" s="214">
        <v>19015184</v>
      </c>
      <c r="D7121" s="214">
        <v>50090649.490000002</v>
      </c>
      <c r="E7121" s="214">
        <v>28984264.34</v>
      </c>
    </row>
    <row r="7122" spans="2:5">
      <c r="B7122" s="218" t="s">
        <v>865</v>
      </c>
      <c r="C7122" s="214">
        <v>19015184</v>
      </c>
      <c r="D7122" s="214">
        <v>48758271.600000001</v>
      </c>
      <c r="E7122" s="214">
        <v>28984264.34</v>
      </c>
    </row>
    <row r="7123" spans="2:5">
      <c r="B7123" s="218" t="s">
        <v>3391</v>
      </c>
      <c r="C7123" s="214">
        <v>0</v>
      </c>
      <c r="D7123" s="214">
        <v>1332377.8899999999</v>
      </c>
      <c r="E7123" s="214">
        <v>0</v>
      </c>
    </row>
    <row r="7124" spans="2:5">
      <c r="B7124" s="217" t="s">
        <v>3914</v>
      </c>
      <c r="C7124" s="214">
        <v>26744703</v>
      </c>
      <c r="D7124" s="214">
        <v>49772733.030000001</v>
      </c>
      <c r="E7124" s="214">
        <v>49772676.030000001</v>
      </c>
    </row>
    <row r="7125" spans="2:5">
      <c r="B7125" s="218" t="s">
        <v>2778</v>
      </c>
      <c r="C7125" s="214">
        <v>26744703</v>
      </c>
      <c r="D7125" s="214">
        <v>49772733.030000001</v>
      </c>
      <c r="E7125" s="214">
        <v>49772676.030000001</v>
      </c>
    </row>
    <row r="7126" spans="2:5">
      <c r="B7126" s="217" t="s">
        <v>3913</v>
      </c>
      <c r="C7126" s="214">
        <v>4768626</v>
      </c>
      <c r="D7126" s="214">
        <v>5624403.8899999997</v>
      </c>
      <c r="E7126" s="214">
        <v>1563237.33</v>
      </c>
    </row>
    <row r="7127" spans="2:5">
      <c r="B7127" s="218" t="s">
        <v>1932</v>
      </c>
      <c r="C7127" s="214">
        <v>4768626</v>
      </c>
      <c r="D7127" s="214">
        <v>4292026</v>
      </c>
      <c r="E7127" s="214">
        <v>1563237.33</v>
      </c>
    </row>
    <row r="7128" spans="2:5">
      <c r="B7128" s="218" t="s">
        <v>3390</v>
      </c>
      <c r="C7128" s="214">
        <v>0</v>
      </c>
      <c r="D7128" s="214">
        <v>1332377.8899999999</v>
      </c>
      <c r="E7128" s="214">
        <v>0</v>
      </c>
    </row>
    <row r="7129" spans="2:5">
      <c r="B7129" s="217" t="s">
        <v>3912</v>
      </c>
      <c r="C7129" s="214">
        <v>141541201</v>
      </c>
      <c r="D7129" s="214">
        <v>113070289</v>
      </c>
      <c r="E7129" s="214">
        <v>41631448.32</v>
      </c>
    </row>
    <row r="7130" spans="2:5">
      <c r="B7130" s="218" t="s">
        <v>2662</v>
      </c>
      <c r="C7130" s="214">
        <v>141541201</v>
      </c>
      <c r="D7130" s="214">
        <v>113070289</v>
      </c>
      <c r="E7130" s="214">
        <v>41631448.32</v>
      </c>
    </row>
    <row r="7131" spans="2:5">
      <c r="B7131" s="217" t="s">
        <v>519</v>
      </c>
      <c r="C7131" s="214">
        <v>190094058</v>
      </c>
      <c r="D7131" s="214">
        <v>112912394</v>
      </c>
      <c r="E7131" s="214">
        <v>66317606.099999994</v>
      </c>
    </row>
    <row r="7132" spans="2:5">
      <c r="B7132" s="218" t="s">
        <v>866</v>
      </c>
      <c r="C7132" s="214">
        <v>190094058</v>
      </c>
      <c r="D7132" s="214">
        <v>112912394</v>
      </c>
      <c r="E7132" s="214">
        <v>66317606.099999994</v>
      </c>
    </row>
    <row r="7133" spans="2:5">
      <c r="B7133" s="217" t="s">
        <v>1933</v>
      </c>
      <c r="C7133" s="214">
        <v>4768626</v>
      </c>
      <c r="D7133" s="214">
        <v>5624203.8899999997</v>
      </c>
      <c r="E7133" s="214">
        <v>1563237.33</v>
      </c>
    </row>
    <row r="7134" spans="2:5">
      <c r="B7134" s="218" t="s">
        <v>1934</v>
      </c>
      <c r="C7134" s="214">
        <v>4768626</v>
      </c>
      <c r="D7134" s="214">
        <v>4291826</v>
      </c>
      <c r="E7134" s="214">
        <v>1563237.33</v>
      </c>
    </row>
    <row r="7135" spans="2:5">
      <c r="B7135" s="218" t="s">
        <v>3389</v>
      </c>
      <c r="C7135" s="214">
        <v>0</v>
      </c>
      <c r="D7135" s="214">
        <v>1332377.8899999999</v>
      </c>
      <c r="E7135" s="214">
        <v>0</v>
      </c>
    </row>
    <row r="7136" spans="2:5">
      <c r="B7136" s="217" t="s">
        <v>3911</v>
      </c>
      <c r="C7136" s="214">
        <v>152964898</v>
      </c>
      <c r="D7136" s="214">
        <v>114000360</v>
      </c>
      <c r="E7136" s="214">
        <v>108713359.47</v>
      </c>
    </row>
    <row r="7137" spans="2:5">
      <c r="B7137" s="218" t="s">
        <v>2779</v>
      </c>
      <c r="C7137" s="214">
        <v>152964898</v>
      </c>
      <c r="D7137" s="214">
        <v>114000360</v>
      </c>
      <c r="E7137" s="214">
        <v>108713359.47</v>
      </c>
    </row>
    <row r="7138" spans="2:5">
      <c r="B7138" s="217" t="s">
        <v>3910</v>
      </c>
      <c r="C7138" s="214">
        <v>11208701</v>
      </c>
      <c r="D7138" s="214">
        <v>10087901</v>
      </c>
      <c r="E7138" s="214">
        <v>4197562.68</v>
      </c>
    </row>
    <row r="7139" spans="2:5">
      <c r="B7139" s="218" t="s">
        <v>1935</v>
      </c>
      <c r="C7139" s="214">
        <v>11208701</v>
      </c>
      <c r="D7139" s="214">
        <v>10087901</v>
      </c>
      <c r="E7139" s="214">
        <v>4197562.68</v>
      </c>
    </row>
    <row r="7140" spans="2:5">
      <c r="B7140" s="217" t="s">
        <v>3007</v>
      </c>
      <c r="C7140" s="214">
        <v>3749866</v>
      </c>
      <c r="D7140" s="214">
        <v>36972001</v>
      </c>
      <c r="E7140" s="214">
        <v>36971997.259999998</v>
      </c>
    </row>
    <row r="7141" spans="2:5">
      <c r="B7141" s="218" t="s">
        <v>3008</v>
      </c>
      <c r="C7141" s="214">
        <v>3749866</v>
      </c>
      <c r="D7141" s="214">
        <v>1</v>
      </c>
      <c r="E7141" s="214">
        <v>0</v>
      </c>
    </row>
    <row r="7142" spans="2:5">
      <c r="B7142" s="218" t="s">
        <v>4245</v>
      </c>
      <c r="C7142" s="214">
        <v>0</v>
      </c>
      <c r="D7142" s="214">
        <v>36972000</v>
      </c>
      <c r="E7142" s="214">
        <v>36971997.259999998</v>
      </c>
    </row>
    <row r="7143" spans="2:5">
      <c r="B7143" s="217" t="s">
        <v>1936</v>
      </c>
      <c r="C7143" s="214">
        <v>4768626</v>
      </c>
      <c r="D7143" s="214">
        <v>4310626</v>
      </c>
      <c r="E7143" s="214">
        <v>0</v>
      </c>
    </row>
    <row r="7144" spans="2:5">
      <c r="B7144" s="218" t="s">
        <v>1937</v>
      </c>
      <c r="C7144" s="214">
        <v>4768626</v>
      </c>
      <c r="D7144" s="214">
        <v>4310626</v>
      </c>
      <c r="E7144" s="214">
        <v>0</v>
      </c>
    </row>
    <row r="7145" spans="2:5">
      <c r="B7145" s="217" t="s">
        <v>3909</v>
      </c>
      <c r="C7145" s="214">
        <v>38792781</v>
      </c>
      <c r="D7145" s="214">
        <v>32242984</v>
      </c>
      <c r="E7145" s="214">
        <v>20000000</v>
      </c>
    </row>
    <row r="7146" spans="2:5">
      <c r="B7146" s="218" t="s">
        <v>2780</v>
      </c>
      <c r="C7146" s="214">
        <v>38792781</v>
      </c>
      <c r="D7146" s="214">
        <v>32242984</v>
      </c>
      <c r="E7146" s="214">
        <v>20000000</v>
      </c>
    </row>
    <row r="7147" spans="2:5">
      <c r="B7147" s="217" t="s">
        <v>1938</v>
      </c>
      <c r="C7147" s="214">
        <v>6731551</v>
      </c>
      <c r="D7147" s="214">
        <v>4752384.8099999996</v>
      </c>
      <c r="E7147" s="214">
        <v>0</v>
      </c>
    </row>
    <row r="7148" spans="2:5">
      <c r="B7148" s="218" t="s">
        <v>1939</v>
      </c>
      <c r="C7148" s="214">
        <v>6731551</v>
      </c>
      <c r="D7148" s="214">
        <v>4752384.8099999996</v>
      </c>
      <c r="E7148" s="214">
        <v>0</v>
      </c>
    </row>
    <row r="7149" spans="2:5">
      <c r="B7149" s="217" t="s">
        <v>3908</v>
      </c>
      <c r="C7149" s="214">
        <v>0</v>
      </c>
      <c r="D7149" s="214">
        <v>1500000</v>
      </c>
      <c r="E7149" s="214">
        <v>0</v>
      </c>
    </row>
    <row r="7150" spans="2:5">
      <c r="B7150" s="218" t="s">
        <v>3668</v>
      </c>
      <c r="C7150" s="214">
        <v>0</v>
      </c>
      <c r="D7150" s="214">
        <v>1500000</v>
      </c>
      <c r="E7150" s="214">
        <v>0</v>
      </c>
    </row>
    <row r="7151" spans="2:5">
      <c r="B7151" s="217" t="s">
        <v>3907</v>
      </c>
      <c r="C7151" s="214">
        <v>12486882</v>
      </c>
      <c r="D7151" s="214">
        <v>32625081.190000001</v>
      </c>
      <c r="E7151" s="214">
        <v>9307924.2400000002</v>
      </c>
    </row>
    <row r="7152" spans="2:5">
      <c r="B7152" s="218" t="s">
        <v>3182</v>
      </c>
      <c r="C7152" s="214">
        <v>0</v>
      </c>
      <c r="D7152" s="214">
        <v>21365499.190000001</v>
      </c>
      <c r="E7152" s="214">
        <v>9307924.2400000002</v>
      </c>
    </row>
    <row r="7153" spans="2:5">
      <c r="B7153" s="218" t="s">
        <v>1940</v>
      </c>
      <c r="C7153" s="214">
        <v>12486882</v>
      </c>
      <c r="D7153" s="214">
        <v>11259582</v>
      </c>
      <c r="E7153" s="214">
        <v>0</v>
      </c>
    </row>
    <row r="7154" spans="2:5">
      <c r="B7154" s="217" t="s">
        <v>3906</v>
      </c>
      <c r="C7154" s="214">
        <v>4768626</v>
      </c>
      <c r="D7154" s="214">
        <v>1188102.28</v>
      </c>
      <c r="E7154" s="214">
        <v>1188096.46</v>
      </c>
    </row>
    <row r="7155" spans="2:5">
      <c r="B7155" s="218" t="s">
        <v>1941</v>
      </c>
      <c r="C7155" s="214">
        <v>4768626</v>
      </c>
      <c r="D7155" s="214">
        <v>1188102.28</v>
      </c>
      <c r="E7155" s="214">
        <v>1188096.46</v>
      </c>
    </row>
    <row r="7156" spans="2:5">
      <c r="B7156" s="217" t="s">
        <v>520</v>
      </c>
      <c r="C7156" s="214">
        <v>112184524</v>
      </c>
      <c r="D7156" s="214">
        <v>57287514</v>
      </c>
      <c r="E7156" s="214">
        <v>57287510.75</v>
      </c>
    </row>
    <row r="7157" spans="2:5">
      <c r="B7157" s="218" t="s">
        <v>867</v>
      </c>
      <c r="C7157" s="214">
        <v>112184524</v>
      </c>
      <c r="D7157" s="214">
        <v>57287514</v>
      </c>
      <c r="E7157" s="214">
        <v>57287510.75</v>
      </c>
    </row>
    <row r="7158" spans="2:5">
      <c r="B7158" s="217" t="s">
        <v>3905</v>
      </c>
      <c r="C7158" s="214">
        <v>11208701</v>
      </c>
      <c r="D7158" s="214">
        <v>2806236.06</v>
      </c>
      <c r="E7158" s="214">
        <v>2806235.21</v>
      </c>
    </row>
    <row r="7159" spans="2:5">
      <c r="B7159" s="218" t="s">
        <v>1942</v>
      </c>
      <c r="C7159" s="214">
        <v>11208701</v>
      </c>
      <c r="D7159" s="214">
        <v>2806236.06</v>
      </c>
      <c r="E7159" s="214">
        <v>2806235.21</v>
      </c>
    </row>
    <row r="7160" spans="2:5">
      <c r="B7160" s="217" t="s">
        <v>521</v>
      </c>
      <c r="C7160" s="214">
        <v>83503706</v>
      </c>
      <c r="D7160" s="214">
        <v>136162554.48000002</v>
      </c>
      <c r="E7160" s="214">
        <v>132772151.73999999</v>
      </c>
    </row>
    <row r="7161" spans="2:5">
      <c r="B7161" s="218" t="s">
        <v>868</v>
      </c>
      <c r="C7161" s="214">
        <v>83503706</v>
      </c>
      <c r="D7161" s="214">
        <v>136162554.48000002</v>
      </c>
      <c r="E7161" s="214">
        <v>132772151.73999999</v>
      </c>
    </row>
    <row r="7162" spans="2:5">
      <c r="B7162" s="217" t="s">
        <v>3904</v>
      </c>
      <c r="C7162" s="214">
        <v>11208701</v>
      </c>
      <c r="D7162" s="214">
        <v>2806236.06</v>
      </c>
      <c r="E7162" s="214">
        <v>2806235.21</v>
      </c>
    </row>
    <row r="7163" spans="2:5">
      <c r="B7163" s="218" t="s">
        <v>1943</v>
      </c>
      <c r="C7163" s="214">
        <v>11208701</v>
      </c>
      <c r="D7163" s="214">
        <v>2806236.06</v>
      </c>
      <c r="E7163" s="214">
        <v>2806235.21</v>
      </c>
    </row>
    <row r="7164" spans="2:5">
      <c r="B7164" s="217" t="s">
        <v>522</v>
      </c>
      <c r="C7164" s="214">
        <v>17964612</v>
      </c>
      <c r="D7164" s="214">
        <v>51796515.689999998</v>
      </c>
      <c r="E7164" s="214">
        <v>32539883.699999999</v>
      </c>
    </row>
    <row r="7165" spans="2:5">
      <c r="B7165" s="218" t="s">
        <v>869</v>
      </c>
      <c r="C7165" s="214">
        <v>17964612</v>
      </c>
      <c r="D7165" s="214">
        <v>51796515.689999998</v>
      </c>
      <c r="E7165" s="214">
        <v>32539883.699999999</v>
      </c>
    </row>
    <row r="7166" spans="2:5">
      <c r="B7166" s="217" t="s">
        <v>1944</v>
      </c>
      <c r="C7166" s="214">
        <v>4768626</v>
      </c>
      <c r="D7166" s="214">
        <v>1188097.45</v>
      </c>
      <c r="E7166" s="214">
        <v>1188096.45</v>
      </c>
    </row>
    <row r="7167" spans="2:5">
      <c r="B7167" s="218" t="s">
        <v>1945</v>
      </c>
      <c r="C7167" s="214">
        <v>4768626</v>
      </c>
      <c r="D7167" s="214">
        <v>1188097.45</v>
      </c>
      <c r="E7167" s="214">
        <v>1188096.45</v>
      </c>
    </row>
    <row r="7168" spans="2:5">
      <c r="B7168" s="217" t="s">
        <v>3903</v>
      </c>
      <c r="C7168" s="214">
        <v>11208701</v>
      </c>
      <c r="D7168" s="214">
        <v>11208701</v>
      </c>
      <c r="E7168" s="214">
        <v>2521954.12</v>
      </c>
    </row>
    <row r="7169" spans="2:5">
      <c r="B7169" s="218" t="s">
        <v>1946</v>
      </c>
      <c r="C7169" s="214">
        <v>11208701</v>
      </c>
      <c r="D7169" s="214">
        <v>11208701</v>
      </c>
      <c r="E7169" s="214">
        <v>2521954.12</v>
      </c>
    </row>
    <row r="7170" spans="2:5">
      <c r="B7170" s="217" t="s">
        <v>523</v>
      </c>
      <c r="C7170" s="214">
        <v>162289337</v>
      </c>
      <c r="D7170" s="214">
        <v>817999.76</v>
      </c>
      <c r="E7170" s="214">
        <v>0</v>
      </c>
    </row>
    <row r="7171" spans="2:5">
      <c r="B7171" s="218" t="s">
        <v>870</v>
      </c>
      <c r="C7171" s="214">
        <v>162289337</v>
      </c>
      <c r="D7171" s="214">
        <v>817999.76</v>
      </c>
      <c r="E7171" s="214">
        <v>0</v>
      </c>
    </row>
    <row r="7172" spans="2:5">
      <c r="B7172" s="217" t="s">
        <v>1947</v>
      </c>
      <c r="C7172" s="214">
        <v>12486882</v>
      </c>
      <c r="D7172" s="214">
        <v>12486882</v>
      </c>
      <c r="E7172" s="214">
        <v>2809547.05</v>
      </c>
    </row>
    <row r="7173" spans="2:5">
      <c r="B7173" s="218" t="s">
        <v>1948</v>
      </c>
      <c r="C7173" s="214">
        <v>12486882</v>
      </c>
      <c r="D7173" s="214">
        <v>12486882</v>
      </c>
      <c r="E7173" s="214">
        <v>2809547.05</v>
      </c>
    </row>
    <row r="7174" spans="2:5">
      <c r="B7174" s="217" t="s">
        <v>1949</v>
      </c>
      <c r="C7174" s="214">
        <v>4768626</v>
      </c>
      <c r="D7174" s="214">
        <v>4768626</v>
      </c>
      <c r="E7174" s="214">
        <v>1072940.79</v>
      </c>
    </row>
    <row r="7175" spans="2:5">
      <c r="B7175" s="218" t="s">
        <v>1950</v>
      </c>
      <c r="C7175" s="214">
        <v>4768626</v>
      </c>
      <c r="D7175" s="214">
        <v>4768626</v>
      </c>
      <c r="E7175" s="214">
        <v>1072940.79</v>
      </c>
    </row>
    <row r="7176" spans="2:5">
      <c r="B7176" s="217" t="s">
        <v>1951</v>
      </c>
      <c r="C7176" s="214">
        <v>11208701</v>
      </c>
      <c r="D7176" s="214">
        <v>11208701</v>
      </c>
      <c r="E7176" s="214">
        <v>2521954.13</v>
      </c>
    </row>
    <row r="7177" spans="2:5">
      <c r="B7177" s="218" t="s">
        <v>1952</v>
      </c>
      <c r="C7177" s="214">
        <v>11208701</v>
      </c>
      <c r="D7177" s="214">
        <v>11208701</v>
      </c>
      <c r="E7177" s="214">
        <v>2521954.13</v>
      </c>
    </row>
    <row r="7178" spans="2:5">
      <c r="B7178" s="217" t="s">
        <v>1953</v>
      </c>
      <c r="C7178" s="214">
        <v>6731551</v>
      </c>
      <c r="D7178" s="214">
        <v>1</v>
      </c>
      <c r="E7178" s="214">
        <v>0</v>
      </c>
    </row>
    <row r="7179" spans="2:5">
      <c r="B7179" s="218" t="s">
        <v>1954</v>
      </c>
      <c r="C7179" s="214">
        <v>6731551</v>
      </c>
      <c r="D7179" s="214">
        <v>1</v>
      </c>
      <c r="E7179" s="214">
        <v>0</v>
      </c>
    </row>
    <row r="7180" spans="2:5">
      <c r="B7180" s="217" t="s">
        <v>1955</v>
      </c>
      <c r="C7180" s="214">
        <v>4768626</v>
      </c>
      <c r="D7180" s="214">
        <v>1</v>
      </c>
      <c r="E7180" s="214">
        <v>0</v>
      </c>
    </row>
    <row r="7181" spans="2:5">
      <c r="B7181" s="218" t="s">
        <v>1956</v>
      </c>
      <c r="C7181" s="214">
        <v>4768626</v>
      </c>
      <c r="D7181" s="214">
        <v>1</v>
      </c>
      <c r="E7181" s="214">
        <v>0</v>
      </c>
    </row>
    <row r="7182" spans="2:5">
      <c r="B7182" s="217" t="s">
        <v>2720</v>
      </c>
      <c r="C7182" s="214">
        <v>11208701</v>
      </c>
      <c r="D7182" s="214">
        <v>1</v>
      </c>
      <c r="E7182" s="214">
        <v>0</v>
      </c>
    </row>
    <row r="7183" spans="2:5">
      <c r="B7183" s="218" t="s">
        <v>1957</v>
      </c>
      <c r="C7183" s="214">
        <v>11208701</v>
      </c>
      <c r="D7183" s="214">
        <v>1</v>
      </c>
      <c r="E7183" s="214">
        <v>0</v>
      </c>
    </row>
    <row r="7184" spans="2:5">
      <c r="B7184" s="217" t="s">
        <v>1958</v>
      </c>
      <c r="C7184" s="214">
        <v>11208701</v>
      </c>
      <c r="D7184" s="214">
        <v>1</v>
      </c>
      <c r="E7184" s="214">
        <v>0</v>
      </c>
    </row>
    <row r="7185" spans="2:5">
      <c r="B7185" s="218" t="s">
        <v>1959</v>
      </c>
      <c r="C7185" s="214">
        <v>11208701</v>
      </c>
      <c r="D7185" s="214">
        <v>1</v>
      </c>
      <c r="E7185" s="214">
        <v>0</v>
      </c>
    </row>
    <row r="7186" spans="2:5">
      <c r="B7186" s="217" t="s">
        <v>1960</v>
      </c>
      <c r="C7186" s="214">
        <v>4768626</v>
      </c>
      <c r="D7186" s="214">
        <v>1104978</v>
      </c>
      <c r="E7186" s="214">
        <v>1104976.57</v>
      </c>
    </row>
    <row r="7187" spans="2:5">
      <c r="B7187" s="218" t="s">
        <v>1961</v>
      </c>
      <c r="C7187" s="214">
        <v>4768626</v>
      </c>
      <c r="D7187" s="214">
        <v>1104978</v>
      </c>
      <c r="E7187" s="214">
        <v>1104976.57</v>
      </c>
    </row>
    <row r="7188" spans="2:5">
      <c r="B7188" s="217" t="s">
        <v>1962</v>
      </c>
      <c r="C7188" s="214">
        <v>11208701</v>
      </c>
      <c r="D7188" s="214">
        <v>2473133</v>
      </c>
      <c r="E7188" s="214">
        <v>2473131.88</v>
      </c>
    </row>
    <row r="7189" spans="2:5">
      <c r="B7189" s="218" t="s">
        <v>1963</v>
      </c>
      <c r="C7189" s="214">
        <v>11208701</v>
      </c>
      <c r="D7189" s="214">
        <v>2473133</v>
      </c>
      <c r="E7189" s="214">
        <v>2473131.88</v>
      </c>
    </row>
    <row r="7190" spans="2:5">
      <c r="B7190" s="217" t="s">
        <v>524</v>
      </c>
      <c r="C7190" s="214">
        <v>22368479</v>
      </c>
      <c r="D7190" s="214">
        <v>53688976.030000001</v>
      </c>
      <c r="E7190" s="214">
        <v>40074159.32</v>
      </c>
    </row>
    <row r="7191" spans="2:5">
      <c r="B7191" s="218" t="s">
        <v>871</v>
      </c>
      <c r="C7191" s="214">
        <v>22368479</v>
      </c>
      <c r="D7191" s="214">
        <v>53688976.030000001</v>
      </c>
      <c r="E7191" s="214">
        <v>40074159.32</v>
      </c>
    </row>
    <row r="7192" spans="2:5">
      <c r="B7192" s="217" t="s">
        <v>3902</v>
      </c>
      <c r="C7192" s="214">
        <v>6731551</v>
      </c>
      <c r="D7192" s="214">
        <v>1523285</v>
      </c>
      <c r="E7192" s="214">
        <v>1523283.76</v>
      </c>
    </row>
    <row r="7193" spans="2:5">
      <c r="B7193" s="218" t="s">
        <v>1964</v>
      </c>
      <c r="C7193" s="214">
        <v>6731551</v>
      </c>
      <c r="D7193" s="214">
        <v>1523285</v>
      </c>
      <c r="E7193" s="214">
        <v>1523283.76</v>
      </c>
    </row>
    <row r="7194" spans="2:5">
      <c r="B7194" s="217" t="s">
        <v>1965</v>
      </c>
      <c r="C7194" s="214">
        <v>6731551</v>
      </c>
      <c r="D7194" s="214">
        <v>1523285</v>
      </c>
      <c r="E7194" s="214">
        <v>1523283.76</v>
      </c>
    </row>
    <row r="7195" spans="2:5">
      <c r="B7195" s="218" t="s">
        <v>1966</v>
      </c>
      <c r="C7195" s="214">
        <v>6731551</v>
      </c>
      <c r="D7195" s="214">
        <v>1523285</v>
      </c>
      <c r="E7195" s="214">
        <v>1523283.76</v>
      </c>
    </row>
    <row r="7196" spans="2:5">
      <c r="B7196" s="217" t="s">
        <v>1967</v>
      </c>
      <c r="C7196" s="214">
        <v>4768626</v>
      </c>
      <c r="D7196" s="214">
        <v>1364160.44</v>
      </c>
      <c r="E7196" s="214">
        <v>1364158.89</v>
      </c>
    </row>
    <row r="7197" spans="2:5">
      <c r="B7197" s="218" t="s">
        <v>1968</v>
      </c>
      <c r="C7197" s="214">
        <v>4768626</v>
      </c>
      <c r="D7197" s="214">
        <v>1364160.44</v>
      </c>
      <c r="E7197" s="214">
        <v>1364158.89</v>
      </c>
    </row>
    <row r="7198" spans="2:5">
      <c r="B7198" s="217" t="s">
        <v>1969</v>
      </c>
      <c r="C7198" s="214">
        <v>11208701</v>
      </c>
      <c r="D7198" s="214">
        <v>2464947.17</v>
      </c>
      <c r="E7198" s="214">
        <v>2464945.83</v>
      </c>
    </row>
    <row r="7199" spans="2:5">
      <c r="B7199" s="218" t="s">
        <v>1970</v>
      </c>
      <c r="C7199" s="214">
        <v>11208701</v>
      </c>
      <c r="D7199" s="214">
        <v>2464947.17</v>
      </c>
      <c r="E7199" s="214">
        <v>2464945.83</v>
      </c>
    </row>
    <row r="7200" spans="2:5">
      <c r="B7200" s="217" t="s">
        <v>1971</v>
      </c>
      <c r="C7200" s="214">
        <v>4768626</v>
      </c>
      <c r="D7200" s="214">
        <v>1364160.42</v>
      </c>
      <c r="E7200" s="214">
        <v>1364158.89</v>
      </c>
    </row>
    <row r="7201" spans="2:5">
      <c r="B7201" s="218" t="s">
        <v>1972</v>
      </c>
      <c r="C7201" s="214">
        <v>4768626</v>
      </c>
      <c r="D7201" s="214">
        <v>1364160.42</v>
      </c>
      <c r="E7201" s="214">
        <v>1364158.89</v>
      </c>
    </row>
    <row r="7202" spans="2:5">
      <c r="B7202" s="217" t="s">
        <v>1973</v>
      </c>
      <c r="C7202" s="214">
        <v>11208701</v>
      </c>
      <c r="D7202" s="214">
        <v>1721789</v>
      </c>
      <c r="E7202" s="214">
        <v>1721785.53</v>
      </c>
    </row>
    <row r="7203" spans="2:5">
      <c r="B7203" s="218" t="s">
        <v>1974</v>
      </c>
      <c r="C7203" s="214">
        <v>11208701</v>
      </c>
      <c r="D7203" s="214">
        <v>1721789</v>
      </c>
      <c r="E7203" s="214">
        <v>1721785.53</v>
      </c>
    </row>
    <row r="7204" spans="2:5">
      <c r="B7204" s="217" t="s">
        <v>3901</v>
      </c>
      <c r="C7204" s="214">
        <v>6731551</v>
      </c>
      <c r="D7204" s="214">
        <v>2907757.46</v>
      </c>
      <c r="E7204" s="214">
        <v>2907756.89</v>
      </c>
    </row>
    <row r="7205" spans="2:5">
      <c r="B7205" s="218" t="s">
        <v>1975</v>
      </c>
      <c r="C7205" s="214">
        <v>6731551</v>
      </c>
      <c r="D7205" s="214">
        <v>2907757.46</v>
      </c>
      <c r="E7205" s="214">
        <v>2907756.89</v>
      </c>
    </row>
    <row r="7206" spans="2:5">
      <c r="B7206" s="217" t="s">
        <v>3900</v>
      </c>
      <c r="C7206" s="214">
        <v>89494061</v>
      </c>
      <c r="D7206" s="214">
        <v>0</v>
      </c>
      <c r="E7206" s="214">
        <v>0</v>
      </c>
    </row>
    <row r="7207" spans="2:5">
      <c r="B7207" s="218" t="s">
        <v>876</v>
      </c>
      <c r="C7207" s="214">
        <v>89494061</v>
      </c>
      <c r="D7207" s="214">
        <v>0</v>
      </c>
      <c r="E7207" s="214">
        <v>0</v>
      </c>
    </row>
    <row r="7208" spans="2:5">
      <c r="B7208" s="217" t="s">
        <v>525</v>
      </c>
      <c r="C7208" s="214">
        <v>41235553</v>
      </c>
      <c r="D7208" s="214">
        <v>92077856.359999999</v>
      </c>
      <c r="E7208" s="214">
        <v>51859549.189999998</v>
      </c>
    </row>
    <row r="7209" spans="2:5">
      <c r="B7209" s="218" t="s">
        <v>872</v>
      </c>
      <c r="C7209" s="214">
        <v>41235553</v>
      </c>
      <c r="D7209" s="214">
        <v>92077856.359999999</v>
      </c>
      <c r="E7209" s="214">
        <v>51859549.189999998</v>
      </c>
    </row>
    <row r="7210" spans="2:5">
      <c r="B7210" s="217" t="s">
        <v>1976</v>
      </c>
      <c r="C7210" s="214">
        <v>6731551</v>
      </c>
      <c r="D7210" s="214">
        <v>1721787.62</v>
      </c>
      <c r="E7210" s="214">
        <v>1721785.52</v>
      </c>
    </row>
    <row r="7211" spans="2:5">
      <c r="B7211" s="218" t="s">
        <v>1977</v>
      </c>
      <c r="C7211" s="214">
        <v>6731551</v>
      </c>
      <c r="D7211" s="214">
        <v>1721787.62</v>
      </c>
      <c r="E7211" s="214">
        <v>1721785.52</v>
      </c>
    </row>
    <row r="7212" spans="2:5">
      <c r="B7212" s="217" t="s">
        <v>1978</v>
      </c>
      <c r="C7212" s="214">
        <v>11208701</v>
      </c>
      <c r="D7212" s="214">
        <v>1721789</v>
      </c>
      <c r="E7212" s="214">
        <v>1721785.52</v>
      </c>
    </row>
    <row r="7213" spans="2:5">
      <c r="B7213" s="218" t="s">
        <v>1979</v>
      </c>
      <c r="C7213" s="214">
        <v>11208701</v>
      </c>
      <c r="D7213" s="214">
        <v>1721789</v>
      </c>
      <c r="E7213" s="214">
        <v>1721785.52</v>
      </c>
    </row>
    <row r="7214" spans="2:5">
      <c r="B7214" s="217" t="s">
        <v>1980</v>
      </c>
      <c r="C7214" s="214">
        <v>11208701</v>
      </c>
      <c r="D7214" s="214">
        <v>1203133.3600000001</v>
      </c>
      <c r="E7214" s="214">
        <v>1203124.6100000001</v>
      </c>
    </row>
    <row r="7215" spans="2:5">
      <c r="B7215" s="218" t="s">
        <v>1981</v>
      </c>
      <c r="C7215" s="214">
        <v>11208701</v>
      </c>
      <c r="D7215" s="214">
        <v>1203133.3600000001</v>
      </c>
      <c r="E7215" s="214">
        <v>1203124.6100000001</v>
      </c>
    </row>
    <row r="7216" spans="2:5">
      <c r="B7216" s="217" t="s">
        <v>3899</v>
      </c>
      <c r="C7216" s="214">
        <v>11208701</v>
      </c>
      <c r="D7216" s="214">
        <v>1688353.35</v>
      </c>
      <c r="E7216" s="214">
        <v>1688348.2</v>
      </c>
    </row>
    <row r="7217" spans="2:5">
      <c r="B7217" s="218" t="s">
        <v>1982</v>
      </c>
      <c r="C7217" s="214">
        <v>11208701</v>
      </c>
      <c r="D7217" s="214">
        <v>1688353.35</v>
      </c>
      <c r="E7217" s="214">
        <v>1688348.2</v>
      </c>
    </row>
    <row r="7218" spans="2:5">
      <c r="B7218" s="217" t="s">
        <v>526</v>
      </c>
      <c r="C7218" s="214">
        <v>112581153</v>
      </c>
      <c r="D7218" s="214">
        <v>307903858.70999998</v>
      </c>
      <c r="E7218" s="214">
        <v>235079950.91</v>
      </c>
    </row>
    <row r="7219" spans="2:5">
      <c r="B7219" s="218" t="s">
        <v>873</v>
      </c>
      <c r="C7219" s="214">
        <v>112581153</v>
      </c>
      <c r="D7219" s="214">
        <v>307903858.70999998</v>
      </c>
      <c r="E7219" s="214">
        <v>235079950.91</v>
      </c>
    </row>
    <row r="7220" spans="2:5">
      <c r="B7220" s="217" t="s">
        <v>1983</v>
      </c>
      <c r="C7220" s="214">
        <v>4768626</v>
      </c>
      <c r="D7220" s="214">
        <v>2473677.06</v>
      </c>
      <c r="E7220" s="214">
        <v>2473676.6800000002</v>
      </c>
    </row>
    <row r="7221" spans="2:5">
      <c r="B7221" s="218" t="s">
        <v>1984</v>
      </c>
      <c r="C7221" s="214">
        <v>4768626</v>
      </c>
      <c r="D7221" s="214">
        <v>2473677.06</v>
      </c>
      <c r="E7221" s="214">
        <v>2473676.6800000002</v>
      </c>
    </row>
    <row r="7222" spans="2:5">
      <c r="B7222" s="217" t="s">
        <v>1985</v>
      </c>
      <c r="C7222" s="214">
        <v>6731551</v>
      </c>
      <c r="D7222" s="214">
        <v>2473681.0099999998</v>
      </c>
      <c r="E7222" s="214">
        <v>2473676.67</v>
      </c>
    </row>
    <row r="7223" spans="2:5">
      <c r="B7223" s="218" t="s">
        <v>1986</v>
      </c>
      <c r="C7223" s="214">
        <v>6731551</v>
      </c>
      <c r="D7223" s="214">
        <v>2473681.0099999998</v>
      </c>
      <c r="E7223" s="214">
        <v>2473676.67</v>
      </c>
    </row>
    <row r="7224" spans="2:5">
      <c r="B7224" s="217" t="s">
        <v>1987</v>
      </c>
      <c r="C7224" s="214">
        <v>11208701</v>
      </c>
      <c r="D7224" s="214">
        <v>10132201</v>
      </c>
      <c r="E7224" s="214">
        <v>0</v>
      </c>
    </row>
    <row r="7225" spans="2:5">
      <c r="B7225" s="218" t="s">
        <v>1988</v>
      </c>
      <c r="C7225" s="214">
        <v>11208701</v>
      </c>
      <c r="D7225" s="214">
        <v>10132201</v>
      </c>
      <c r="E7225" s="214">
        <v>0</v>
      </c>
    </row>
    <row r="7226" spans="2:5">
      <c r="B7226" s="217" t="s">
        <v>1989</v>
      </c>
      <c r="C7226" s="214">
        <v>11208701</v>
      </c>
      <c r="D7226" s="214">
        <v>10132201</v>
      </c>
      <c r="E7226" s="214">
        <v>3808017.08</v>
      </c>
    </row>
    <row r="7227" spans="2:5">
      <c r="B7227" s="218" t="s">
        <v>1990</v>
      </c>
      <c r="C7227" s="214">
        <v>11208701</v>
      </c>
      <c r="D7227" s="214">
        <v>10132201</v>
      </c>
      <c r="E7227" s="214">
        <v>3808017.08</v>
      </c>
    </row>
    <row r="7228" spans="2:5">
      <c r="B7228" s="217" t="s">
        <v>1991</v>
      </c>
      <c r="C7228" s="214">
        <v>4768626</v>
      </c>
      <c r="D7228" s="214">
        <v>4567326</v>
      </c>
      <c r="E7228" s="214">
        <v>1519763.98</v>
      </c>
    </row>
    <row r="7229" spans="2:5">
      <c r="B7229" s="218" t="s">
        <v>1992</v>
      </c>
      <c r="C7229" s="214">
        <v>4768626</v>
      </c>
      <c r="D7229" s="214">
        <v>4567326</v>
      </c>
      <c r="E7229" s="214">
        <v>1519763.98</v>
      </c>
    </row>
    <row r="7230" spans="2:5">
      <c r="B7230" s="217" t="s">
        <v>527</v>
      </c>
      <c r="C7230" s="214">
        <v>49666591</v>
      </c>
      <c r="D7230" s="214">
        <v>26931158.879999999</v>
      </c>
      <c r="E7230" s="214">
        <v>20606971.079999998</v>
      </c>
    </row>
    <row r="7231" spans="2:5">
      <c r="B7231" s="218" t="s">
        <v>874</v>
      </c>
      <c r="C7231" s="214">
        <v>38457890</v>
      </c>
      <c r="D7231" s="214">
        <v>16798957.879999999</v>
      </c>
      <c r="E7231" s="214">
        <v>16798954</v>
      </c>
    </row>
    <row r="7232" spans="2:5">
      <c r="B7232" s="218" t="s">
        <v>1993</v>
      </c>
      <c r="C7232" s="214">
        <v>11208701</v>
      </c>
      <c r="D7232" s="214">
        <v>10132201</v>
      </c>
      <c r="E7232" s="214">
        <v>3808017.08</v>
      </c>
    </row>
    <row r="7233" spans="2:5">
      <c r="B7233" s="217" t="s">
        <v>1994</v>
      </c>
      <c r="C7233" s="214">
        <v>4768626</v>
      </c>
      <c r="D7233" s="214">
        <v>4945576</v>
      </c>
      <c r="E7233" s="214">
        <v>4893203.96</v>
      </c>
    </row>
    <row r="7234" spans="2:5">
      <c r="B7234" s="218" t="s">
        <v>1995</v>
      </c>
      <c r="C7234" s="214">
        <v>4768626</v>
      </c>
      <c r="D7234" s="214">
        <v>4945576</v>
      </c>
      <c r="E7234" s="214">
        <v>4893203.96</v>
      </c>
    </row>
    <row r="7235" spans="2:5">
      <c r="B7235" s="217" t="s">
        <v>1996</v>
      </c>
      <c r="C7235" s="214">
        <v>11208701</v>
      </c>
      <c r="D7235" s="214">
        <v>11208701</v>
      </c>
      <c r="E7235" s="214">
        <v>3739770.98</v>
      </c>
    </row>
    <row r="7236" spans="2:5">
      <c r="B7236" s="218" t="s">
        <v>1997</v>
      </c>
      <c r="C7236" s="214">
        <v>11208701</v>
      </c>
      <c r="D7236" s="214">
        <v>11208701</v>
      </c>
      <c r="E7236" s="214">
        <v>3739770.98</v>
      </c>
    </row>
    <row r="7237" spans="2:5">
      <c r="B7237" s="217" t="s">
        <v>1998</v>
      </c>
      <c r="C7237" s="214">
        <v>11208701</v>
      </c>
      <c r="D7237" s="214">
        <v>11208701</v>
      </c>
      <c r="E7237" s="214">
        <v>6216369.5300000003</v>
      </c>
    </row>
    <row r="7238" spans="2:5">
      <c r="B7238" s="218" t="s">
        <v>1999</v>
      </c>
      <c r="C7238" s="214">
        <v>11208701</v>
      </c>
      <c r="D7238" s="214">
        <v>11208701</v>
      </c>
      <c r="E7238" s="214">
        <v>6216369.5300000003</v>
      </c>
    </row>
    <row r="7239" spans="2:5">
      <c r="B7239" s="217" t="s">
        <v>2721</v>
      </c>
      <c r="C7239" s="214">
        <v>4768626</v>
      </c>
      <c r="D7239" s="214">
        <v>4768626</v>
      </c>
      <c r="E7239" s="214">
        <v>1118299.93</v>
      </c>
    </row>
    <row r="7240" spans="2:5">
      <c r="B7240" s="218" t="s">
        <v>2000</v>
      </c>
      <c r="C7240" s="214">
        <v>4768626</v>
      </c>
      <c r="D7240" s="214">
        <v>4768626</v>
      </c>
      <c r="E7240" s="214">
        <v>1118299.93</v>
      </c>
    </row>
    <row r="7241" spans="2:5">
      <c r="B7241" s="217" t="s">
        <v>2001</v>
      </c>
      <c r="C7241" s="214">
        <v>6731551</v>
      </c>
      <c r="D7241" s="214">
        <v>6306251</v>
      </c>
      <c r="E7241" s="214">
        <v>2096163.27</v>
      </c>
    </row>
    <row r="7242" spans="2:5">
      <c r="B7242" s="218" t="s">
        <v>2002</v>
      </c>
      <c r="C7242" s="214">
        <v>6731551</v>
      </c>
      <c r="D7242" s="214">
        <v>6306251</v>
      </c>
      <c r="E7242" s="214">
        <v>2096163.27</v>
      </c>
    </row>
    <row r="7243" spans="2:5">
      <c r="B7243" s="217" t="s">
        <v>2003</v>
      </c>
      <c r="C7243" s="214">
        <v>11208701</v>
      </c>
      <c r="D7243" s="214">
        <v>6817775.8799999999</v>
      </c>
      <c r="E7243" s="214">
        <v>3728243.6</v>
      </c>
    </row>
    <row r="7244" spans="2:5">
      <c r="B7244" s="218" t="s">
        <v>2004</v>
      </c>
      <c r="C7244" s="214">
        <v>11208701</v>
      </c>
      <c r="D7244" s="214">
        <v>6817775.8799999999</v>
      </c>
      <c r="E7244" s="214">
        <v>3728243.6</v>
      </c>
    </row>
    <row r="7245" spans="2:5">
      <c r="B7245" s="217" t="s">
        <v>2005</v>
      </c>
      <c r="C7245" s="214">
        <v>11208701</v>
      </c>
      <c r="D7245" s="214">
        <v>9878201</v>
      </c>
      <c r="E7245" s="214">
        <v>3728243.6</v>
      </c>
    </row>
    <row r="7246" spans="2:5">
      <c r="B7246" s="218" t="s">
        <v>2006</v>
      </c>
      <c r="C7246" s="214">
        <v>11208701</v>
      </c>
      <c r="D7246" s="214">
        <v>9878201</v>
      </c>
      <c r="E7246" s="214">
        <v>3728243.6</v>
      </c>
    </row>
    <row r="7247" spans="2:5">
      <c r="B7247" s="217" t="s">
        <v>2007</v>
      </c>
      <c r="C7247" s="214">
        <v>4768626</v>
      </c>
      <c r="D7247" s="214">
        <v>4463626</v>
      </c>
      <c r="E7247" s="214">
        <v>0</v>
      </c>
    </row>
    <row r="7248" spans="2:5">
      <c r="B7248" s="218" t="s">
        <v>2008</v>
      </c>
      <c r="C7248" s="214">
        <v>4768626</v>
      </c>
      <c r="D7248" s="214">
        <v>4463626</v>
      </c>
      <c r="E7248" s="214">
        <v>0</v>
      </c>
    </row>
    <row r="7249" spans="2:5">
      <c r="B7249" s="217" t="s">
        <v>2009</v>
      </c>
      <c r="C7249" s="214">
        <v>11208701</v>
      </c>
      <c r="D7249" s="214">
        <v>11208701</v>
      </c>
      <c r="E7249" s="214">
        <v>6606107.3099999996</v>
      </c>
    </row>
    <row r="7250" spans="2:5">
      <c r="B7250" s="218" t="s">
        <v>2010</v>
      </c>
      <c r="C7250" s="214">
        <v>11208701</v>
      </c>
      <c r="D7250" s="214">
        <v>11208701</v>
      </c>
      <c r="E7250" s="214">
        <v>6606107.3099999996</v>
      </c>
    </row>
    <row r="7251" spans="2:5">
      <c r="B7251" s="217" t="s">
        <v>2011</v>
      </c>
      <c r="C7251" s="214">
        <v>11208701</v>
      </c>
      <c r="D7251" s="214">
        <v>11208701</v>
      </c>
      <c r="E7251" s="214">
        <v>6606107.3099999996</v>
      </c>
    </row>
    <row r="7252" spans="2:5">
      <c r="B7252" s="218" t="s">
        <v>2012</v>
      </c>
      <c r="C7252" s="214">
        <v>11208701</v>
      </c>
      <c r="D7252" s="214">
        <v>11208701</v>
      </c>
      <c r="E7252" s="214">
        <v>6606107.3099999996</v>
      </c>
    </row>
    <row r="7253" spans="2:5">
      <c r="B7253" s="217" t="s">
        <v>528</v>
      </c>
      <c r="C7253" s="214">
        <v>32649233</v>
      </c>
      <c r="D7253" s="214">
        <v>0</v>
      </c>
      <c r="E7253" s="214">
        <v>0</v>
      </c>
    </row>
    <row r="7254" spans="2:5">
      <c r="B7254" s="218" t="s">
        <v>875</v>
      </c>
      <c r="C7254" s="214">
        <v>32649233</v>
      </c>
      <c r="D7254" s="214">
        <v>0</v>
      </c>
      <c r="E7254" s="214">
        <v>0</v>
      </c>
    </row>
    <row r="7255" spans="2:5">
      <c r="B7255" s="217" t="s">
        <v>3898</v>
      </c>
      <c r="C7255" s="214">
        <v>4768626</v>
      </c>
      <c r="D7255" s="214">
        <v>4768626</v>
      </c>
      <c r="E7255" s="214">
        <v>1123454.27</v>
      </c>
    </row>
    <row r="7256" spans="2:5">
      <c r="B7256" s="218" t="s">
        <v>2013</v>
      </c>
      <c r="C7256" s="214">
        <v>4768626</v>
      </c>
      <c r="D7256" s="214">
        <v>4768626</v>
      </c>
      <c r="E7256" s="214">
        <v>1123454.27</v>
      </c>
    </row>
    <row r="7257" spans="2:5">
      <c r="B7257" s="217" t="s">
        <v>529</v>
      </c>
      <c r="C7257" s="214">
        <v>47760412</v>
      </c>
      <c r="D7257" s="214">
        <v>0</v>
      </c>
      <c r="E7257" s="214">
        <v>0</v>
      </c>
    </row>
    <row r="7258" spans="2:5">
      <c r="B7258" s="218" t="s">
        <v>877</v>
      </c>
      <c r="C7258" s="214">
        <v>47760412</v>
      </c>
      <c r="D7258" s="214">
        <v>0</v>
      </c>
      <c r="E7258" s="214">
        <v>0</v>
      </c>
    </row>
    <row r="7259" spans="2:5">
      <c r="B7259" s="217" t="s">
        <v>3897</v>
      </c>
      <c r="C7259" s="214">
        <v>11208701</v>
      </c>
      <c r="D7259" s="214">
        <v>11208701</v>
      </c>
      <c r="E7259" s="214">
        <v>6606107.3200000003</v>
      </c>
    </row>
    <row r="7260" spans="2:5">
      <c r="B7260" s="218" t="s">
        <v>2014</v>
      </c>
      <c r="C7260" s="214">
        <v>11208701</v>
      </c>
      <c r="D7260" s="214">
        <v>11208701</v>
      </c>
      <c r="E7260" s="214">
        <v>6606107.3200000003</v>
      </c>
    </row>
    <row r="7261" spans="2:5">
      <c r="B7261" s="217" t="s">
        <v>2015</v>
      </c>
      <c r="C7261" s="214">
        <v>4768626</v>
      </c>
      <c r="D7261" s="214">
        <v>2509027.75</v>
      </c>
      <c r="E7261" s="214">
        <v>2509026.75</v>
      </c>
    </row>
    <row r="7262" spans="2:5">
      <c r="B7262" s="218" t="s">
        <v>2016</v>
      </c>
      <c r="C7262" s="214">
        <v>4768626</v>
      </c>
      <c r="D7262" s="214">
        <v>2509027.75</v>
      </c>
      <c r="E7262" s="214">
        <v>2509026.75</v>
      </c>
    </row>
    <row r="7263" spans="2:5">
      <c r="B7263" s="217" t="s">
        <v>2017</v>
      </c>
      <c r="C7263" s="214">
        <v>11208701</v>
      </c>
      <c r="D7263" s="214">
        <v>2509027.75</v>
      </c>
      <c r="E7263" s="214">
        <v>2509026.75</v>
      </c>
    </row>
    <row r="7264" spans="2:5">
      <c r="B7264" s="218" t="s">
        <v>2018</v>
      </c>
      <c r="C7264" s="214">
        <v>11208701</v>
      </c>
      <c r="D7264" s="214">
        <v>2509027.75</v>
      </c>
      <c r="E7264" s="214">
        <v>2509026.75</v>
      </c>
    </row>
    <row r="7265" spans="2:5">
      <c r="B7265" s="217" t="s">
        <v>2019</v>
      </c>
      <c r="C7265" s="214">
        <v>11208701</v>
      </c>
      <c r="D7265" s="214">
        <v>2509027.75</v>
      </c>
      <c r="E7265" s="214">
        <v>2509026.75</v>
      </c>
    </row>
    <row r="7266" spans="2:5">
      <c r="B7266" s="218" t="s">
        <v>2020</v>
      </c>
      <c r="C7266" s="214">
        <v>11208701</v>
      </c>
      <c r="D7266" s="214">
        <v>2509027.75</v>
      </c>
      <c r="E7266" s="214">
        <v>2509026.75</v>
      </c>
    </row>
    <row r="7267" spans="2:5">
      <c r="B7267" s="217" t="s">
        <v>3896</v>
      </c>
      <c r="C7267" s="214">
        <v>0</v>
      </c>
      <c r="D7267" s="214">
        <v>5790645.7199999997</v>
      </c>
      <c r="E7267" s="214">
        <v>4632515.78</v>
      </c>
    </row>
    <row r="7268" spans="2:5">
      <c r="B7268" s="218" t="s">
        <v>3126</v>
      </c>
      <c r="C7268" s="214">
        <v>0</v>
      </c>
      <c r="D7268" s="214">
        <v>5790645.7199999997</v>
      </c>
      <c r="E7268" s="214">
        <v>4632515.78</v>
      </c>
    </row>
    <row r="7269" spans="2:5">
      <c r="B7269" s="217" t="s">
        <v>2021</v>
      </c>
      <c r="C7269" s="214">
        <v>11208701</v>
      </c>
      <c r="D7269" s="214">
        <v>1111733.6200000001</v>
      </c>
      <c r="E7269" s="214">
        <v>1111733.6200000001</v>
      </c>
    </row>
    <row r="7270" spans="2:5">
      <c r="B7270" s="218" t="s">
        <v>2022</v>
      </c>
      <c r="C7270" s="214">
        <v>11208701</v>
      </c>
      <c r="D7270" s="214">
        <v>1111733.6200000001</v>
      </c>
      <c r="E7270" s="214">
        <v>1111733.6200000001</v>
      </c>
    </row>
    <row r="7271" spans="2:5">
      <c r="B7271" s="217" t="s">
        <v>2023</v>
      </c>
      <c r="C7271" s="214">
        <v>11208701</v>
      </c>
      <c r="D7271" s="214">
        <v>2521954.62</v>
      </c>
      <c r="E7271" s="214">
        <v>2521954.12</v>
      </c>
    </row>
    <row r="7272" spans="2:5">
      <c r="B7272" s="218" t="s">
        <v>2024</v>
      </c>
      <c r="C7272" s="214">
        <v>11208701</v>
      </c>
      <c r="D7272" s="214">
        <v>2521954.62</v>
      </c>
      <c r="E7272" s="214">
        <v>2521954.12</v>
      </c>
    </row>
    <row r="7273" spans="2:5">
      <c r="B7273" s="217" t="s">
        <v>2025</v>
      </c>
      <c r="C7273" s="214">
        <v>4768626</v>
      </c>
      <c r="D7273" s="214">
        <v>1072940.94</v>
      </c>
      <c r="E7273" s="214">
        <v>1072940.79</v>
      </c>
    </row>
    <row r="7274" spans="2:5">
      <c r="B7274" s="218" t="s">
        <v>2026</v>
      </c>
      <c r="C7274" s="214">
        <v>4768626</v>
      </c>
      <c r="D7274" s="214">
        <v>1072940.94</v>
      </c>
      <c r="E7274" s="214">
        <v>1072940.79</v>
      </c>
    </row>
    <row r="7275" spans="2:5">
      <c r="B7275" s="217" t="s">
        <v>2027</v>
      </c>
      <c r="C7275" s="214">
        <v>11208701</v>
      </c>
      <c r="D7275" s="214">
        <v>2521955.63</v>
      </c>
      <c r="E7275" s="214">
        <v>2521954.13</v>
      </c>
    </row>
    <row r="7276" spans="2:5">
      <c r="B7276" s="218" t="s">
        <v>2028</v>
      </c>
      <c r="C7276" s="214">
        <v>11208701</v>
      </c>
      <c r="D7276" s="214">
        <v>2521955.63</v>
      </c>
      <c r="E7276" s="214">
        <v>2521954.13</v>
      </c>
    </row>
    <row r="7277" spans="2:5">
      <c r="B7277" s="217" t="s">
        <v>2029</v>
      </c>
      <c r="C7277" s="214">
        <v>6731551</v>
      </c>
      <c r="D7277" s="214">
        <v>1514599.15</v>
      </c>
      <c r="E7277" s="214">
        <v>1514598.83</v>
      </c>
    </row>
    <row r="7278" spans="2:5">
      <c r="B7278" s="218" t="s">
        <v>2030</v>
      </c>
      <c r="C7278" s="214">
        <v>6731551</v>
      </c>
      <c r="D7278" s="214">
        <v>1514599.15</v>
      </c>
      <c r="E7278" s="214">
        <v>1514598.83</v>
      </c>
    </row>
    <row r="7279" spans="2:5">
      <c r="B7279" s="217" t="s">
        <v>2031</v>
      </c>
      <c r="C7279" s="214">
        <v>6731551</v>
      </c>
      <c r="D7279" s="214">
        <v>6467451</v>
      </c>
      <c r="E7279" s="214">
        <v>0</v>
      </c>
    </row>
    <row r="7280" spans="2:5">
      <c r="B7280" s="218" t="s">
        <v>2032</v>
      </c>
      <c r="C7280" s="214">
        <v>6731551</v>
      </c>
      <c r="D7280" s="214">
        <v>6467451</v>
      </c>
      <c r="E7280" s="214">
        <v>0</v>
      </c>
    </row>
    <row r="7281" spans="2:5">
      <c r="B7281" s="217" t="s">
        <v>3895</v>
      </c>
      <c r="C7281" s="214">
        <v>0</v>
      </c>
      <c r="D7281" s="214">
        <v>5986885.4400000004</v>
      </c>
      <c r="E7281" s="214">
        <v>0</v>
      </c>
    </row>
    <row r="7282" spans="2:5">
      <c r="B7282" s="218" t="s">
        <v>3300</v>
      </c>
      <c r="C7282" s="214">
        <v>0</v>
      </c>
      <c r="D7282" s="214">
        <v>5986885.4400000004</v>
      </c>
      <c r="E7282" s="214">
        <v>0</v>
      </c>
    </row>
    <row r="7283" spans="2:5">
      <c r="B7283" s="217" t="s">
        <v>2722</v>
      </c>
      <c r="C7283" s="214">
        <v>4768626</v>
      </c>
      <c r="D7283" s="214">
        <v>4561026</v>
      </c>
      <c r="E7283" s="214">
        <v>1416170.26</v>
      </c>
    </row>
    <row r="7284" spans="2:5">
      <c r="B7284" s="218" t="s">
        <v>2033</v>
      </c>
      <c r="C7284" s="214">
        <v>4768626</v>
      </c>
      <c r="D7284" s="214">
        <v>4561026</v>
      </c>
      <c r="E7284" s="214">
        <v>1416170.26</v>
      </c>
    </row>
    <row r="7285" spans="2:5">
      <c r="B7285" s="217" t="s">
        <v>3894</v>
      </c>
      <c r="C7285" s="214">
        <v>300721032</v>
      </c>
      <c r="D7285" s="214">
        <v>246430017</v>
      </c>
      <c r="E7285" s="214">
        <v>235428856.07999998</v>
      </c>
    </row>
    <row r="7286" spans="2:5">
      <c r="B7286" s="218" t="s">
        <v>2663</v>
      </c>
      <c r="C7286" s="214">
        <v>300721032</v>
      </c>
      <c r="D7286" s="214">
        <v>246430017</v>
      </c>
      <c r="E7286" s="214">
        <v>235428856.07999998</v>
      </c>
    </row>
    <row r="7287" spans="2:5">
      <c r="B7287" s="217" t="s">
        <v>2034</v>
      </c>
      <c r="C7287" s="214">
        <v>6731551</v>
      </c>
      <c r="D7287" s="214">
        <v>6467451</v>
      </c>
      <c r="E7287" s="214">
        <v>2270604.71</v>
      </c>
    </row>
    <row r="7288" spans="2:5">
      <c r="B7288" s="218" t="s">
        <v>2035</v>
      </c>
      <c r="C7288" s="214">
        <v>6731551</v>
      </c>
      <c r="D7288" s="214">
        <v>6467451</v>
      </c>
      <c r="E7288" s="214">
        <v>2270604.71</v>
      </c>
    </row>
    <row r="7289" spans="2:5">
      <c r="B7289" s="217" t="s">
        <v>2036</v>
      </c>
      <c r="C7289" s="214">
        <v>6731551</v>
      </c>
      <c r="D7289" s="214">
        <v>6467451</v>
      </c>
      <c r="E7289" s="214">
        <v>2270604.71</v>
      </c>
    </row>
    <row r="7290" spans="2:5">
      <c r="B7290" s="218" t="s">
        <v>2037</v>
      </c>
      <c r="C7290" s="214">
        <v>6731551</v>
      </c>
      <c r="D7290" s="214">
        <v>6467451</v>
      </c>
      <c r="E7290" s="214">
        <v>2270604.71</v>
      </c>
    </row>
    <row r="7291" spans="2:5">
      <c r="B7291" s="217" t="s">
        <v>2038</v>
      </c>
      <c r="C7291" s="214">
        <v>6731551</v>
      </c>
      <c r="D7291" s="214">
        <v>6467451</v>
      </c>
      <c r="E7291" s="214">
        <v>0</v>
      </c>
    </row>
    <row r="7292" spans="2:5">
      <c r="B7292" s="218" t="s">
        <v>2039</v>
      </c>
      <c r="C7292" s="214">
        <v>6731551</v>
      </c>
      <c r="D7292" s="214">
        <v>6467451</v>
      </c>
      <c r="E7292" s="214">
        <v>0</v>
      </c>
    </row>
    <row r="7293" spans="2:5">
      <c r="B7293" s="217" t="s">
        <v>2040</v>
      </c>
      <c r="C7293" s="214">
        <v>6731551</v>
      </c>
      <c r="D7293" s="214">
        <v>2267437.85</v>
      </c>
      <c r="E7293" s="214">
        <v>2267436.8199999998</v>
      </c>
    </row>
    <row r="7294" spans="2:5">
      <c r="B7294" s="218" t="s">
        <v>2041</v>
      </c>
      <c r="C7294" s="214">
        <v>6731551</v>
      </c>
      <c r="D7294" s="214">
        <v>2267437.85</v>
      </c>
      <c r="E7294" s="214">
        <v>2267436.8199999998</v>
      </c>
    </row>
    <row r="7295" spans="2:5">
      <c r="B7295" s="217" t="s">
        <v>2042</v>
      </c>
      <c r="C7295" s="214">
        <v>4768626</v>
      </c>
      <c r="D7295" s="214">
        <v>1913486.1</v>
      </c>
      <c r="E7295" s="214">
        <v>1530787.28</v>
      </c>
    </row>
    <row r="7296" spans="2:5">
      <c r="B7296" s="218" t="s">
        <v>2043</v>
      </c>
      <c r="C7296" s="214">
        <v>4768626</v>
      </c>
      <c r="D7296" s="214">
        <v>1913486.1</v>
      </c>
      <c r="E7296" s="214">
        <v>1530787.28</v>
      </c>
    </row>
    <row r="7297" spans="2:5">
      <c r="B7297" s="217" t="s">
        <v>3893</v>
      </c>
      <c r="C7297" s="214">
        <v>0</v>
      </c>
      <c r="D7297" s="214">
        <v>270000001</v>
      </c>
      <c r="E7297" s="214">
        <v>180304749.38</v>
      </c>
    </row>
    <row r="7298" spans="2:5">
      <c r="B7298" s="218" t="s">
        <v>3127</v>
      </c>
      <c r="C7298" s="214">
        <v>0</v>
      </c>
      <c r="D7298" s="214">
        <v>270000001</v>
      </c>
      <c r="E7298" s="214">
        <v>180304749.38</v>
      </c>
    </row>
    <row r="7299" spans="2:5">
      <c r="B7299" s="217" t="s">
        <v>2044</v>
      </c>
      <c r="C7299" s="214">
        <v>11208701</v>
      </c>
      <c r="D7299" s="214">
        <v>3590801</v>
      </c>
      <c r="E7299" s="214">
        <v>3590796.48</v>
      </c>
    </row>
    <row r="7300" spans="2:5">
      <c r="B7300" s="218" t="s">
        <v>2045</v>
      </c>
      <c r="C7300" s="214">
        <v>11208701</v>
      </c>
      <c r="D7300" s="214">
        <v>3590801</v>
      </c>
      <c r="E7300" s="214">
        <v>3590796.48</v>
      </c>
    </row>
    <row r="7301" spans="2:5">
      <c r="B7301" s="217" t="s">
        <v>2046</v>
      </c>
      <c r="C7301" s="214">
        <v>6731551</v>
      </c>
      <c r="D7301" s="214">
        <v>2267441</v>
      </c>
      <c r="E7301" s="214">
        <v>2267436.8199999998</v>
      </c>
    </row>
    <row r="7302" spans="2:5">
      <c r="B7302" s="218" t="s">
        <v>2047</v>
      </c>
      <c r="C7302" s="214">
        <v>6731551</v>
      </c>
      <c r="D7302" s="214">
        <v>2267441</v>
      </c>
      <c r="E7302" s="214">
        <v>2267436.8199999998</v>
      </c>
    </row>
    <row r="7303" spans="2:5">
      <c r="B7303" s="217" t="s">
        <v>2048</v>
      </c>
      <c r="C7303" s="214">
        <v>4768626</v>
      </c>
      <c r="D7303" s="214">
        <v>1913486.1</v>
      </c>
      <c r="E7303" s="214">
        <v>1530787.28</v>
      </c>
    </row>
    <row r="7304" spans="2:5">
      <c r="B7304" s="218" t="s">
        <v>2049</v>
      </c>
      <c r="C7304" s="214">
        <v>4768626</v>
      </c>
      <c r="D7304" s="214">
        <v>1913486.1</v>
      </c>
      <c r="E7304" s="214">
        <v>1530787.28</v>
      </c>
    </row>
    <row r="7305" spans="2:5">
      <c r="B7305" s="217" t="s">
        <v>2050</v>
      </c>
      <c r="C7305" s="214">
        <v>11208701</v>
      </c>
      <c r="D7305" s="214">
        <v>10088001</v>
      </c>
      <c r="E7305" s="214">
        <v>4197562.68</v>
      </c>
    </row>
    <row r="7306" spans="2:5">
      <c r="B7306" s="218" t="s">
        <v>2051</v>
      </c>
      <c r="C7306" s="214">
        <v>11208701</v>
      </c>
      <c r="D7306" s="214">
        <v>10088001</v>
      </c>
      <c r="E7306" s="214">
        <v>4197562.68</v>
      </c>
    </row>
    <row r="7307" spans="2:5">
      <c r="B7307" s="217" t="s">
        <v>2052</v>
      </c>
      <c r="C7307" s="214">
        <v>11208701</v>
      </c>
      <c r="D7307" s="214">
        <v>2464947.17</v>
      </c>
      <c r="E7307" s="214">
        <v>2464945.83</v>
      </c>
    </row>
    <row r="7308" spans="2:5">
      <c r="B7308" s="218" t="s">
        <v>2053</v>
      </c>
      <c r="C7308" s="214">
        <v>11208701</v>
      </c>
      <c r="D7308" s="214">
        <v>2464947.17</v>
      </c>
      <c r="E7308" s="214">
        <v>2464945.83</v>
      </c>
    </row>
    <row r="7309" spans="2:5">
      <c r="B7309" s="215" t="s">
        <v>283</v>
      </c>
      <c r="C7309" s="216">
        <v>0</v>
      </c>
      <c r="D7309" s="216">
        <v>752780279.70000005</v>
      </c>
      <c r="E7309" s="216">
        <v>752780279</v>
      </c>
    </row>
    <row r="7310" spans="2:5">
      <c r="B7310" s="217" t="s">
        <v>3892</v>
      </c>
      <c r="C7310" s="214">
        <v>0</v>
      </c>
      <c r="D7310" s="214">
        <v>499859046.69999999</v>
      </c>
      <c r="E7310" s="214">
        <v>499859046</v>
      </c>
    </row>
    <row r="7311" spans="2:5">
      <c r="B7311" s="218" t="s">
        <v>3258</v>
      </c>
      <c r="C7311" s="214">
        <v>0</v>
      </c>
      <c r="D7311" s="214">
        <v>499859046.69999999</v>
      </c>
      <c r="E7311" s="214">
        <v>499859046</v>
      </c>
    </row>
    <row r="7312" spans="2:5">
      <c r="B7312" s="217" t="s">
        <v>3891</v>
      </c>
      <c r="C7312" s="214">
        <v>0</v>
      </c>
      <c r="D7312" s="214">
        <v>252921233</v>
      </c>
      <c r="E7312" s="214">
        <v>252921233</v>
      </c>
    </row>
    <row r="7313" spans="2:5">
      <c r="B7313" s="218" t="s">
        <v>3258</v>
      </c>
      <c r="C7313" s="214">
        <v>0</v>
      </c>
      <c r="D7313" s="214">
        <v>252921233</v>
      </c>
      <c r="E7313" s="214">
        <v>252921233</v>
      </c>
    </row>
    <row r="7314" spans="2:5">
      <c r="B7314" s="215" t="s">
        <v>298</v>
      </c>
      <c r="C7314" s="216">
        <v>1211993465</v>
      </c>
      <c r="D7314" s="216">
        <v>841992205.80999994</v>
      </c>
      <c r="E7314" s="216">
        <v>747290382.70000005</v>
      </c>
    </row>
    <row r="7315" spans="2:5">
      <c r="B7315" s="217" t="s">
        <v>3890</v>
      </c>
      <c r="C7315" s="214">
        <v>1022723262</v>
      </c>
      <c r="D7315" s="214">
        <v>712723262</v>
      </c>
      <c r="E7315" s="214">
        <v>712723262</v>
      </c>
    </row>
    <row r="7316" spans="2:5">
      <c r="B7316" s="218" t="s">
        <v>856</v>
      </c>
      <c r="C7316" s="214">
        <v>1022723262</v>
      </c>
      <c r="D7316" s="214">
        <v>712723262</v>
      </c>
      <c r="E7316" s="214">
        <v>712723262</v>
      </c>
    </row>
    <row r="7317" spans="2:5">
      <c r="B7317" s="217" t="s">
        <v>3257</v>
      </c>
      <c r="C7317" s="214">
        <v>0</v>
      </c>
      <c r="D7317" s="214">
        <v>5080000</v>
      </c>
      <c r="E7317" s="214">
        <v>3536051.01</v>
      </c>
    </row>
    <row r="7318" spans="2:5">
      <c r="B7318" s="218" t="s">
        <v>3256</v>
      </c>
      <c r="C7318" s="214">
        <v>0</v>
      </c>
      <c r="D7318" s="214">
        <v>5080000</v>
      </c>
      <c r="E7318" s="214">
        <v>3536051.01</v>
      </c>
    </row>
    <row r="7319" spans="2:5">
      <c r="B7319" s="217" t="s">
        <v>3255</v>
      </c>
      <c r="C7319" s="214">
        <v>0</v>
      </c>
      <c r="D7319" s="214">
        <v>5676481.8099999996</v>
      </c>
      <c r="E7319" s="214">
        <v>0</v>
      </c>
    </row>
    <row r="7320" spans="2:5">
      <c r="B7320" s="218" t="s">
        <v>3254</v>
      </c>
      <c r="C7320" s="214">
        <v>0</v>
      </c>
      <c r="D7320" s="214">
        <v>5676481.8099999996</v>
      </c>
      <c r="E7320" s="214">
        <v>0</v>
      </c>
    </row>
    <row r="7321" spans="2:5">
      <c r="B7321" s="217" t="s">
        <v>528</v>
      </c>
      <c r="C7321" s="214">
        <v>132489142</v>
      </c>
      <c r="D7321" s="214">
        <v>118512462</v>
      </c>
      <c r="E7321" s="214">
        <v>31031069.690000001</v>
      </c>
    </row>
    <row r="7322" spans="2:5">
      <c r="B7322" s="218" t="s">
        <v>1097</v>
      </c>
      <c r="C7322" s="214">
        <v>132489142</v>
      </c>
      <c r="D7322" s="214">
        <v>118512462</v>
      </c>
      <c r="E7322" s="214">
        <v>31031069.690000001</v>
      </c>
    </row>
    <row r="7323" spans="2:5">
      <c r="B7323" s="217" t="s">
        <v>3889</v>
      </c>
      <c r="C7323" s="214">
        <v>56781061</v>
      </c>
      <c r="D7323" s="214">
        <v>0</v>
      </c>
      <c r="E7323" s="214">
        <v>0</v>
      </c>
    </row>
    <row r="7324" spans="2:5">
      <c r="B7324" s="218" t="s">
        <v>1097</v>
      </c>
      <c r="C7324" s="214">
        <v>56781061</v>
      </c>
      <c r="D7324" s="214">
        <v>0</v>
      </c>
      <c r="E7324" s="214">
        <v>0</v>
      </c>
    </row>
    <row r="7325" spans="2:5">
      <c r="B7325" s="215" t="s">
        <v>284</v>
      </c>
      <c r="C7325" s="216">
        <v>228950000</v>
      </c>
      <c r="D7325" s="216">
        <v>16127500</v>
      </c>
      <c r="E7325" s="216">
        <v>0</v>
      </c>
    </row>
    <row r="7326" spans="2:5">
      <c r="B7326" s="217" t="s">
        <v>282</v>
      </c>
      <c r="C7326" s="214">
        <v>228950000</v>
      </c>
      <c r="D7326" s="214">
        <v>16127500</v>
      </c>
      <c r="E7326" s="214">
        <v>0</v>
      </c>
    </row>
    <row r="7327" spans="2:5">
      <c r="B7327" s="218" t="s">
        <v>878</v>
      </c>
      <c r="C7327" s="214">
        <v>228950000</v>
      </c>
      <c r="D7327" s="214">
        <v>16127500</v>
      </c>
      <c r="E7327" s="214">
        <v>0</v>
      </c>
    </row>
    <row r="7328" spans="2:5">
      <c r="B7328" s="213" t="s">
        <v>530</v>
      </c>
      <c r="C7328" s="214">
        <v>291330348</v>
      </c>
      <c r="D7328" s="214">
        <v>323506896.40999997</v>
      </c>
      <c r="E7328" s="214">
        <v>270315626.91999996</v>
      </c>
    </row>
    <row r="7329" spans="2:5">
      <c r="B7329" s="215" t="s">
        <v>281</v>
      </c>
      <c r="C7329" s="216">
        <v>291330348</v>
      </c>
      <c r="D7329" s="216">
        <v>323506896.40999997</v>
      </c>
      <c r="E7329" s="216">
        <v>270315626.91999996</v>
      </c>
    </row>
    <row r="7330" spans="2:5">
      <c r="B7330" s="217" t="s">
        <v>2054</v>
      </c>
      <c r="C7330" s="214">
        <v>5149544</v>
      </c>
      <c r="D7330" s="214">
        <v>8698861</v>
      </c>
      <c r="E7330" s="214">
        <v>8698859.8200000003</v>
      </c>
    </row>
    <row r="7331" spans="2:5">
      <c r="B7331" s="218" t="s">
        <v>2055</v>
      </c>
      <c r="C7331" s="214">
        <v>5149544</v>
      </c>
      <c r="D7331" s="214">
        <v>8698861</v>
      </c>
      <c r="E7331" s="214">
        <v>8698859.8200000003</v>
      </c>
    </row>
    <row r="7332" spans="2:5">
      <c r="B7332" s="217" t="s">
        <v>3388</v>
      </c>
      <c r="C7332" s="214">
        <v>0</v>
      </c>
      <c r="D7332" s="214">
        <v>13060765.140000001</v>
      </c>
      <c r="E7332" s="214">
        <v>13060765.140000001</v>
      </c>
    </row>
    <row r="7333" spans="2:5">
      <c r="B7333" s="218" t="s">
        <v>3387</v>
      </c>
      <c r="C7333" s="214">
        <v>0</v>
      </c>
      <c r="D7333" s="214">
        <v>13060765.140000001</v>
      </c>
      <c r="E7333" s="214">
        <v>13060765.140000001</v>
      </c>
    </row>
    <row r="7334" spans="2:5">
      <c r="B7334" s="217" t="s">
        <v>2056</v>
      </c>
      <c r="C7334" s="214">
        <v>21825563</v>
      </c>
      <c r="D7334" s="214">
        <v>1</v>
      </c>
      <c r="E7334" s="214">
        <v>0</v>
      </c>
    </row>
    <row r="7335" spans="2:5">
      <c r="B7335" s="218" t="s">
        <v>2057</v>
      </c>
      <c r="C7335" s="214">
        <v>21825563</v>
      </c>
      <c r="D7335" s="214">
        <v>1</v>
      </c>
      <c r="E7335" s="214">
        <v>0</v>
      </c>
    </row>
    <row r="7336" spans="2:5">
      <c r="B7336" s="217" t="s">
        <v>2058</v>
      </c>
      <c r="C7336" s="214">
        <v>11249055</v>
      </c>
      <c r="D7336" s="214">
        <v>1</v>
      </c>
      <c r="E7336" s="214">
        <v>0</v>
      </c>
    </row>
    <row r="7337" spans="2:5">
      <c r="B7337" s="218" t="s">
        <v>2059</v>
      </c>
      <c r="C7337" s="214">
        <v>11249055</v>
      </c>
      <c r="D7337" s="214">
        <v>1</v>
      </c>
      <c r="E7337" s="214">
        <v>0</v>
      </c>
    </row>
    <row r="7338" spans="2:5">
      <c r="B7338" s="217" t="s">
        <v>2723</v>
      </c>
      <c r="C7338" s="214">
        <v>11249055</v>
      </c>
      <c r="D7338" s="214">
        <v>2481639.85</v>
      </c>
      <c r="E7338" s="214">
        <v>2481638.98</v>
      </c>
    </row>
    <row r="7339" spans="2:5">
      <c r="B7339" s="218" t="s">
        <v>2060</v>
      </c>
      <c r="C7339" s="214">
        <v>11249055</v>
      </c>
      <c r="D7339" s="214">
        <v>2481639.85</v>
      </c>
      <c r="E7339" s="214">
        <v>2481638.98</v>
      </c>
    </row>
    <row r="7340" spans="2:5">
      <c r="B7340" s="217" t="s">
        <v>2061</v>
      </c>
      <c r="C7340" s="214">
        <v>11249055</v>
      </c>
      <c r="D7340" s="214">
        <v>2481639.86</v>
      </c>
      <c r="E7340" s="214">
        <v>2481638.9700000002</v>
      </c>
    </row>
    <row r="7341" spans="2:5">
      <c r="B7341" s="218" t="s">
        <v>2062</v>
      </c>
      <c r="C7341" s="214">
        <v>11249055</v>
      </c>
      <c r="D7341" s="214">
        <v>2481639.86</v>
      </c>
      <c r="E7341" s="214">
        <v>2481638.9700000002</v>
      </c>
    </row>
    <row r="7342" spans="2:5">
      <c r="B7342" s="217" t="s">
        <v>2063</v>
      </c>
      <c r="C7342" s="214">
        <v>6755494</v>
      </c>
      <c r="D7342" s="214">
        <v>1569385.06</v>
      </c>
      <c r="E7342" s="214">
        <v>1569384.61</v>
      </c>
    </row>
    <row r="7343" spans="2:5">
      <c r="B7343" s="218" t="s">
        <v>2064</v>
      </c>
      <c r="C7343" s="214">
        <v>6755494</v>
      </c>
      <c r="D7343" s="214">
        <v>1569385.06</v>
      </c>
      <c r="E7343" s="214">
        <v>1569384.61</v>
      </c>
    </row>
    <row r="7344" spans="2:5">
      <c r="B7344" s="217" t="s">
        <v>3888</v>
      </c>
      <c r="C7344" s="214">
        <v>12430253</v>
      </c>
      <c r="D7344" s="214">
        <v>15169538</v>
      </c>
      <c r="E7344" s="214">
        <v>12986969.74</v>
      </c>
    </row>
    <row r="7345" spans="2:5">
      <c r="B7345" s="218" t="s">
        <v>2664</v>
      </c>
      <c r="C7345" s="214">
        <v>12430253</v>
      </c>
      <c r="D7345" s="214">
        <v>15169538</v>
      </c>
      <c r="E7345" s="214">
        <v>12986969.74</v>
      </c>
    </row>
    <row r="7346" spans="2:5">
      <c r="B7346" s="217" t="s">
        <v>2065</v>
      </c>
      <c r="C7346" s="214">
        <v>6755494</v>
      </c>
      <c r="D7346" s="214">
        <v>1569385.06</v>
      </c>
      <c r="E7346" s="214">
        <v>1569384.61</v>
      </c>
    </row>
    <row r="7347" spans="2:5">
      <c r="B7347" s="218" t="s">
        <v>2066</v>
      </c>
      <c r="C7347" s="214">
        <v>6755494</v>
      </c>
      <c r="D7347" s="214">
        <v>1569385.06</v>
      </c>
      <c r="E7347" s="214">
        <v>1569384.61</v>
      </c>
    </row>
    <row r="7348" spans="2:5">
      <c r="B7348" s="217" t="s">
        <v>2067</v>
      </c>
      <c r="C7348" s="214">
        <v>21825563</v>
      </c>
      <c r="D7348" s="214">
        <v>19605363</v>
      </c>
      <c r="E7348" s="214">
        <v>7765611.7800000003</v>
      </c>
    </row>
    <row r="7349" spans="2:5">
      <c r="B7349" s="218" t="s">
        <v>2068</v>
      </c>
      <c r="C7349" s="214">
        <v>21825563</v>
      </c>
      <c r="D7349" s="214">
        <v>19605363</v>
      </c>
      <c r="E7349" s="214">
        <v>7765611.7800000003</v>
      </c>
    </row>
    <row r="7350" spans="2:5">
      <c r="B7350" s="217" t="s">
        <v>3887</v>
      </c>
      <c r="C7350" s="214">
        <v>19672786</v>
      </c>
      <c r="D7350" s="214">
        <v>12787311</v>
      </c>
      <c r="E7350" s="214">
        <v>12786943.92</v>
      </c>
    </row>
    <row r="7351" spans="2:5">
      <c r="B7351" s="218" t="s">
        <v>2781</v>
      </c>
      <c r="C7351" s="214">
        <v>19672786</v>
      </c>
      <c r="D7351" s="214">
        <v>12787311</v>
      </c>
      <c r="E7351" s="214">
        <v>12786943.92</v>
      </c>
    </row>
    <row r="7352" spans="2:5">
      <c r="B7352" s="217" t="s">
        <v>2069</v>
      </c>
      <c r="C7352" s="214">
        <v>6755494</v>
      </c>
      <c r="D7352" s="214">
        <v>6386194</v>
      </c>
      <c r="E7352" s="214">
        <v>0</v>
      </c>
    </row>
    <row r="7353" spans="2:5">
      <c r="B7353" s="218" t="s">
        <v>2070</v>
      </c>
      <c r="C7353" s="214">
        <v>6755494</v>
      </c>
      <c r="D7353" s="214">
        <v>6386194</v>
      </c>
      <c r="E7353" s="214">
        <v>0</v>
      </c>
    </row>
    <row r="7354" spans="2:5">
      <c r="B7354" s="217" t="s">
        <v>2071</v>
      </c>
      <c r="C7354" s="214">
        <v>11249055</v>
      </c>
      <c r="D7354" s="214">
        <v>10124255</v>
      </c>
      <c r="E7354" s="214">
        <v>0</v>
      </c>
    </row>
    <row r="7355" spans="2:5">
      <c r="B7355" s="218" t="s">
        <v>2072</v>
      </c>
      <c r="C7355" s="214">
        <v>11249055</v>
      </c>
      <c r="D7355" s="214">
        <v>10124255</v>
      </c>
      <c r="E7355" s="214">
        <v>0</v>
      </c>
    </row>
    <row r="7356" spans="2:5">
      <c r="B7356" s="217" t="s">
        <v>2073</v>
      </c>
      <c r="C7356" s="214">
        <v>11249055</v>
      </c>
      <c r="D7356" s="214">
        <v>10124255</v>
      </c>
      <c r="E7356" s="214">
        <v>0</v>
      </c>
    </row>
    <row r="7357" spans="2:5">
      <c r="B7357" s="218" t="s">
        <v>2074</v>
      </c>
      <c r="C7357" s="214">
        <v>11249055</v>
      </c>
      <c r="D7357" s="214">
        <v>10124255</v>
      </c>
      <c r="E7357" s="214">
        <v>0</v>
      </c>
    </row>
    <row r="7358" spans="2:5">
      <c r="B7358" s="217" t="s">
        <v>531</v>
      </c>
      <c r="C7358" s="214">
        <v>91030632</v>
      </c>
      <c r="D7358" s="214">
        <v>159555878</v>
      </c>
      <c r="E7358" s="214">
        <v>159555877</v>
      </c>
    </row>
    <row r="7359" spans="2:5">
      <c r="B7359" s="218" t="s">
        <v>879</v>
      </c>
      <c r="C7359" s="214">
        <v>91030632</v>
      </c>
      <c r="D7359" s="214">
        <v>159555878</v>
      </c>
      <c r="E7359" s="214">
        <v>159555877</v>
      </c>
    </row>
    <row r="7360" spans="2:5">
      <c r="B7360" s="217" t="s">
        <v>532</v>
      </c>
      <c r="C7360" s="214">
        <v>4592751</v>
      </c>
      <c r="D7360" s="214">
        <v>4192751</v>
      </c>
      <c r="E7360" s="214">
        <v>4191120.17</v>
      </c>
    </row>
    <row r="7361" spans="2:5">
      <c r="B7361" s="218" t="s">
        <v>880</v>
      </c>
      <c r="C7361" s="214">
        <v>4592751</v>
      </c>
      <c r="D7361" s="214">
        <v>4192751</v>
      </c>
      <c r="E7361" s="214">
        <v>4191120.17</v>
      </c>
    </row>
    <row r="7362" spans="2:5">
      <c r="B7362" s="217" t="s">
        <v>533</v>
      </c>
      <c r="C7362" s="214">
        <v>20611708</v>
      </c>
      <c r="D7362" s="214">
        <v>6980434</v>
      </c>
      <c r="E7362" s="214">
        <v>3455739.1</v>
      </c>
    </row>
    <row r="7363" spans="2:5">
      <c r="B7363" s="218" t="s">
        <v>881</v>
      </c>
      <c r="C7363" s="214">
        <v>20611708</v>
      </c>
      <c r="D7363" s="214">
        <v>6980434</v>
      </c>
      <c r="E7363" s="214">
        <v>3455739.1</v>
      </c>
    </row>
    <row r="7364" spans="2:5">
      <c r="B7364" s="217" t="s">
        <v>3253</v>
      </c>
      <c r="C7364" s="214">
        <v>0</v>
      </c>
      <c r="D7364" s="214">
        <v>536477.68000000005</v>
      </c>
      <c r="E7364" s="214">
        <v>536474.71</v>
      </c>
    </row>
    <row r="7365" spans="2:5">
      <c r="B7365" s="218" t="s">
        <v>3252</v>
      </c>
      <c r="C7365" s="214">
        <v>0</v>
      </c>
      <c r="D7365" s="214">
        <v>536477.68000000005</v>
      </c>
      <c r="E7365" s="214">
        <v>536474.71</v>
      </c>
    </row>
    <row r="7366" spans="2:5">
      <c r="B7366" s="217" t="s">
        <v>3386</v>
      </c>
      <c r="C7366" s="214">
        <v>0</v>
      </c>
      <c r="D7366" s="214">
        <v>1882522.53</v>
      </c>
      <c r="E7366" s="214">
        <v>0</v>
      </c>
    </row>
    <row r="7367" spans="2:5">
      <c r="B7367" s="218" t="s">
        <v>3385</v>
      </c>
      <c r="C7367" s="214">
        <v>0</v>
      </c>
      <c r="D7367" s="214">
        <v>1882522.53</v>
      </c>
      <c r="E7367" s="214">
        <v>0</v>
      </c>
    </row>
    <row r="7368" spans="2:5">
      <c r="B7368" s="217" t="s">
        <v>3384</v>
      </c>
      <c r="C7368" s="214">
        <v>0</v>
      </c>
      <c r="D7368" s="214">
        <v>1882522.53</v>
      </c>
      <c r="E7368" s="214">
        <v>0</v>
      </c>
    </row>
    <row r="7369" spans="2:5">
      <c r="B7369" s="218" t="s">
        <v>3383</v>
      </c>
      <c r="C7369" s="214">
        <v>0</v>
      </c>
      <c r="D7369" s="214">
        <v>1882522.53</v>
      </c>
      <c r="E7369" s="214">
        <v>0</v>
      </c>
    </row>
    <row r="7370" spans="2:5">
      <c r="B7370" s="217" t="s">
        <v>3382</v>
      </c>
      <c r="C7370" s="214">
        <v>0</v>
      </c>
      <c r="D7370" s="214">
        <v>1882522.53</v>
      </c>
      <c r="E7370" s="214">
        <v>0</v>
      </c>
    </row>
    <row r="7371" spans="2:5">
      <c r="B7371" s="218" t="s">
        <v>3381</v>
      </c>
      <c r="C7371" s="214">
        <v>0</v>
      </c>
      <c r="D7371" s="214">
        <v>1882522.53</v>
      </c>
      <c r="E7371" s="214">
        <v>0</v>
      </c>
    </row>
    <row r="7372" spans="2:5">
      <c r="B7372" s="217" t="s">
        <v>3380</v>
      </c>
      <c r="C7372" s="214">
        <v>0</v>
      </c>
      <c r="D7372" s="214">
        <v>1337078.69</v>
      </c>
      <c r="E7372" s="214">
        <v>0</v>
      </c>
    </row>
    <row r="7373" spans="2:5">
      <c r="B7373" s="218" t="s">
        <v>3379</v>
      </c>
      <c r="C7373" s="214">
        <v>0</v>
      </c>
      <c r="D7373" s="214">
        <v>1337078.69</v>
      </c>
      <c r="E7373" s="214">
        <v>0</v>
      </c>
    </row>
    <row r="7374" spans="2:5">
      <c r="B7374" s="217" t="s">
        <v>1098</v>
      </c>
      <c r="C7374" s="214">
        <v>17679791</v>
      </c>
      <c r="D7374" s="214">
        <v>41198115.480000004</v>
      </c>
      <c r="E7374" s="214">
        <v>39175218.370000005</v>
      </c>
    </row>
    <row r="7375" spans="2:5">
      <c r="B7375" s="218" t="s">
        <v>1099</v>
      </c>
      <c r="C7375" s="214">
        <v>17679791</v>
      </c>
      <c r="D7375" s="214">
        <v>41198115.480000004</v>
      </c>
      <c r="E7375" s="214">
        <v>39175218.370000005</v>
      </c>
    </row>
    <row r="7376" spans="2:5">
      <c r="B7376" s="215" t="s">
        <v>283</v>
      </c>
      <c r="C7376" s="216">
        <v>0</v>
      </c>
      <c r="D7376" s="216">
        <v>0</v>
      </c>
      <c r="E7376" s="216">
        <v>0</v>
      </c>
    </row>
    <row r="7377" spans="2:5">
      <c r="B7377" s="217" t="s">
        <v>3203</v>
      </c>
      <c r="C7377" s="214">
        <v>0</v>
      </c>
      <c r="D7377" s="214">
        <v>0</v>
      </c>
      <c r="E7377" s="214">
        <v>0</v>
      </c>
    </row>
    <row r="7378" spans="2:5">
      <c r="B7378" s="218" t="s">
        <v>3202</v>
      </c>
      <c r="C7378" s="214">
        <v>0</v>
      </c>
      <c r="D7378" s="214">
        <v>0</v>
      </c>
      <c r="E7378" s="214">
        <v>0</v>
      </c>
    </row>
    <row r="7379" spans="2:5">
      <c r="B7379" s="215" t="s">
        <v>298</v>
      </c>
      <c r="C7379" s="216">
        <v>0</v>
      </c>
      <c r="D7379" s="216">
        <v>0</v>
      </c>
      <c r="E7379" s="216">
        <v>0</v>
      </c>
    </row>
    <row r="7380" spans="2:5">
      <c r="B7380" s="217" t="s">
        <v>3251</v>
      </c>
      <c r="C7380" s="214">
        <v>0</v>
      </c>
      <c r="D7380" s="214">
        <v>0</v>
      </c>
      <c r="E7380" s="214">
        <v>0</v>
      </c>
    </row>
    <row r="7381" spans="2:5">
      <c r="B7381" s="218" t="s">
        <v>3250</v>
      </c>
      <c r="C7381" s="214">
        <v>0</v>
      </c>
      <c r="D7381" s="214">
        <v>0</v>
      </c>
      <c r="E7381" s="214">
        <v>0</v>
      </c>
    </row>
    <row r="7382" spans="2:5">
      <c r="B7382" s="213" t="s">
        <v>295</v>
      </c>
      <c r="C7382" s="214">
        <v>542829466</v>
      </c>
      <c r="D7382" s="214">
        <v>461665768.19999999</v>
      </c>
      <c r="E7382" s="214">
        <v>214806778.32999998</v>
      </c>
    </row>
    <row r="7383" spans="2:5">
      <c r="B7383" s="215" t="s">
        <v>281</v>
      </c>
      <c r="C7383" s="216">
        <v>542829466</v>
      </c>
      <c r="D7383" s="216">
        <v>460564161.05000001</v>
      </c>
      <c r="E7383" s="216">
        <v>214806778.32999998</v>
      </c>
    </row>
    <row r="7384" spans="2:5">
      <c r="B7384" s="217" t="s">
        <v>2075</v>
      </c>
      <c r="C7384" s="214">
        <v>11249055</v>
      </c>
      <c r="D7384" s="214">
        <v>1</v>
      </c>
      <c r="E7384" s="214">
        <v>0</v>
      </c>
    </row>
    <row r="7385" spans="2:5">
      <c r="B7385" s="218" t="s">
        <v>2076</v>
      </c>
      <c r="C7385" s="214">
        <v>11249055</v>
      </c>
      <c r="D7385" s="214">
        <v>1</v>
      </c>
      <c r="E7385" s="214">
        <v>0</v>
      </c>
    </row>
    <row r="7386" spans="2:5">
      <c r="B7386" s="217" t="s">
        <v>2077</v>
      </c>
      <c r="C7386" s="214">
        <v>6755494</v>
      </c>
      <c r="D7386" s="214">
        <v>1</v>
      </c>
      <c r="E7386" s="214">
        <v>0</v>
      </c>
    </row>
    <row r="7387" spans="2:5">
      <c r="B7387" s="218" t="s">
        <v>2078</v>
      </c>
      <c r="C7387" s="214">
        <v>6755494</v>
      </c>
      <c r="D7387" s="214">
        <v>1</v>
      </c>
      <c r="E7387" s="214">
        <v>0</v>
      </c>
    </row>
    <row r="7388" spans="2:5">
      <c r="B7388" s="217" t="s">
        <v>2079</v>
      </c>
      <c r="C7388" s="214">
        <v>11249055</v>
      </c>
      <c r="D7388" s="214">
        <v>1</v>
      </c>
      <c r="E7388" s="214">
        <v>0</v>
      </c>
    </row>
    <row r="7389" spans="2:5">
      <c r="B7389" s="218" t="s">
        <v>2080</v>
      </c>
      <c r="C7389" s="214">
        <v>11249055</v>
      </c>
      <c r="D7389" s="214">
        <v>1</v>
      </c>
      <c r="E7389" s="214">
        <v>0</v>
      </c>
    </row>
    <row r="7390" spans="2:5">
      <c r="B7390" s="217" t="s">
        <v>2724</v>
      </c>
      <c r="C7390" s="214">
        <v>6755494</v>
      </c>
      <c r="D7390" s="214">
        <v>1</v>
      </c>
      <c r="E7390" s="214">
        <v>0</v>
      </c>
    </row>
    <row r="7391" spans="2:5">
      <c r="B7391" s="218" t="s">
        <v>2081</v>
      </c>
      <c r="C7391" s="214">
        <v>6755494</v>
      </c>
      <c r="D7391" s="214">
        <v>1</v>
      </c>
      <c r="E7391" s="214">
        <v>0</v>
      </c>
    </row>
    <row r="7392" spans="2:5">
      <c r="B7392" s="217" t="s">
        <v>2082</v>
      </c>
      <c r="C7392" s="214">
        <v>12531922</v>
      </c>
      <c r="D7392" s="214">
        <v>1</v>
      </c>
      <c r="E7392" s="214">
        <v>0</v>
      </c>
    </row>
    <row r="7393" spans="2:5">
      <c r="B7393" s="218" t="s">
        <v>2083</v>
      </c>
      <c r="C7393" s="214">
        <v>12531922</v>
      </c>
      <c r="D7393" s="214">
        <v>1</v>
      </c>
      <c r="E7393" s="214">
        <v>0</v>
      </c>
    </row>
    <row r="7394" spans="2:5">
      <c r="B7394" s="217" t="s">
        <v>2084</v>
      </c>
      <c r="C7394" s="214">
        <v>21825563</v>
      </c>
      <c r="D7394" s="214">
        <v>1</v>
      </c>
      <c r="E7394" s="214">
        <v>0</v>
      </c>
    </row>
    <row r="7395" spans="2:5">
      <c r="B7395" s="218" t="s">
        <v>2085</v>
      </c>
      <c r="C7395" s="214">
        <v>21825563</v>
      </c>
      <c r="D7395" s="214">
        <v>1</v>
      </c>
      <c r="E7395" s="214">
        <v>0</v>
      </c>
    </row>
    <row r="7396" spans="2:5">
      <c r="B7396" s="217" t="s">
        <v>2086</v>
      </c>
      <c r="C7396" s="214">
        <v>12531922</v>
      </c>
      <c r="D7396" s="214">
        <v>11716922</v>
      </c>
      <c r="E7396" s="214">
        <v>4114821.55</v>
      </c>
    </row>
    <row r="7397" spans="2:5">
      <c r="B7397" s="218" t="s">
        <v>2087</v>
      </c>
      <c r="C7397" s="214">
        <v>12531922</v>
      </c>
      <c r="D7397" s="214">
        <v>11716922</v>
      </c>
      <c r="E7397" s="214">
        <v>4114821.55</v>
      </c>
    </row>
    <row r="7398" spans="2:5">
      <c r="B7398" s="217" t="s">
        <v>2088</v>
      </c>
      <c r="C7398" s="214">
        <v>4785373</v>
      </c>
      <c r="D7398" s="214">
        <v>4378773</v>
      </c>
      <c r="E7398" s="214">
        <v>0</v>
      </c>
    </row>
    <row r="7399" spans="2:5">
      <c r="B7399" s="218" t="s">
        <v>2089</v>
      </c>
      <c r="C7399" s="214">
        <v>4785373</v>
      </c>
      <c r="D7399" s="214">
        <v>4378773</v>
      </c>
      <c r="E7399" s="214">
        <v>0</v>
      </c>
    </row>
    <row r="7400" spans="2:5">
      <c r="B7400" s="217" t="s">
        <v>2090</v>
      </c>
      <c r="C7400" s="214">
        <v>4785373</v>
      </c>
      <c r="D7400" s="214">
        <v>4378773</v>
      </c>
      <c r="E7400" s="214">
        <v>0</v>
      </c>
    </row>
    <row r="7401" spans="2:5">
      <c r="B7401" s="218" t="s">
        <v>2091</v>
      </c>
      <c r="C7401" s="214">
        <v>4785373</v>
      </c>
      <c r="D7401" s="214">
        <v>4378773</v>
      </c>
      <c r="E7401" s="214">
        <v>0</v>
      </c>
    </row>
    <row r="7402" spans="2:5">
      <c r="B7402" s="217" t="s">
        <v>2092</v>
      </c>
      <c r="C7402" s="214">
        <v>21825563</v>
      </c>
      <c r="D7402" s="214">
        <v>19061263</v>
      </c>
      <c r="E7402" s="214">
        <v>7396485.5199999996</v>
      </c>
    </row>
    <row r="7403" spans="2:5">
      <c r="B7403" s="218" t="s">
        <v>2093</v>
      </c>
      <c r="C7403" s="214">
        <v>21825563</v>
      </c>
      <c r="D7403" s="214">
        <v>19061263</v>
      </c>
      <c r="E7403" s="214">
        <v>7396485.5199999996</v>
      </c>
    </row>
    <row r="7404" spans="2:5">
      <c r="B7404" s="217" t="s">
        <v>2094</v>
      </c>
      <c r="C7404" s="214">
        <v>11249055</v>
      </c>
      <c r="D7404" s="214">
        <v>10019455</v>
      </c>
      <c r="E7404" s="214">
        <v>3801843.13</v>
      </c>
    </row>
    <row r="7405" spans="2:5">
      <c r="B7405" s="218" t="s">
        <v>2095</v>
      </c>
      <c r="C7405" s="214">
        <v>11249055</v>
      </c>
      <c r="D7405" s="214">
        <v>10019455</v>
      </c>
      <c r="E7405" s="214">
        <v>3801843.13</v>
      </c>
    </row>
    <row r="7406" spans="2:5">
      <c r="B7406" s="217" t="s">
        <v>2096</v>
      </c>
      <c r="C7406" s="214">
        <v>11249055</v>
      </c>
      <c r="D7406" s="214">
        <v>10019455</v>
      </c>
      <c r="E7406" s="214">
        <v>3801843.13</v>
      </c>
    </row>
    <row r="7407" spans="2:5">
      <c r="B7407" s="218" t="s">
        <v>2097</v>
      </c>
      <c r="C7407" s="214">
        <v>11249055</v>
      </c>
      <c r="D7407" s="214">
        <v>10019455</v>
      </c>
      <c r="E7407" s="214">
        <v>3801843.13</v>
      </c>
    </row>
    <row r="7408" spans="2:5">
      <c r="B7408" s="217" t="s">
        <v>2098</v>
      </c>
      <c r="C7408" s="214">
        <v>6755494</v>
      </c>
      <c r="D7408" s="214">
        <v>6394294</v>
      </c>
      <c r="E7408" s="214">
        <v>2138363.65</v>
      </c>
    </row>
    <row r="7409" spans="2:5">
      <c r="B7409" s="218" t="s">
        <v>2099</v>
      </c>
      <c r="C7409" s="214">
        <v>6755494</v>
      </c>
      <c r="D7409" s="214">
        <v>6394294</v>
      </c>
      <c r="E7409" s="214">
        <v>2138363.65</v>
      </c>
    </row>
    <row r="7410" spans="2:5">
      <c r="B7410" s="217" t="s">
        <v>2100</v>
      </c>
      <c r="C7410" s="214">
        <v>11249055</v>
      </c>
      <c r="D7410" s="214">
        <v>10019455</v>
      </c>
      <c r="E7410" s="214">
        <v>3801843.13</v>
      </c>
    </row>
    <row r="7411" spans="2:5">
      <c r="B7411" s="218" t="s">
        <v>2101</v>
      </c>
      <c r="C7411" s="214">
        <v>11249055</v>
      </c>
      <c r="D7411" s="214">
        <v>10019455</v>
      </c>
      <c r="E7411" s="214">
        <v>3801843.13</v>
      </c>
    </row>
    <row r="7412" spans="2:5">
      <c r="B7412" s="217" t="s">
        <v>534</v>
      </c>
      <c r="C7412" s="214">
        <v>1646396</v>
      </c>
      <c r="D7412" s="214">
        <v>2772636</v>
      </c>
      <c r="E7412" s="214">
        <v>0</v>
      </c>
    </row>
    <row r="7413" spans="2:5">
      <c r="B7413" s="218" t="s">
        <v>882</v>
      </c>
      <c r="C7413" s="214">
        <v>1646396</v>
      </c>
      <c r="D7413" s="214">
        <v>2772636</v>
      </c>
      <c r="E7413" s="214">
        <v>0</v>
      </c>
    </row>
    <row r="7414" spans="2:5">
      <c r="B7414" s="217" t="s">
        <v>2102</v>
      </c>
      <c r="C7414" s="214">
        <v>11249055</v>
      </c>
      <c r="D7414" s="214">
        <v>10161955</v>
      </c>
      <c r="E7414" s="214">
        <v>3928042.69</v>
      </c>
    </row>
    <row r="7415" spans="2:5">
      <c r="B7415" s="218" t="s">
        <v>2103</v>
      </c>
      <c r="C7415" s="214">
        <v>11249055</v>
      </c>
      <c r="D7415" s="214">
        <v>10161955</v>
      </c>
      <c r="E7415" s="214">
        <v>3928042.69</v>
      </c>
    </row>
    <row r="7416" spans="2:5">
      <c r="B7416" s="217" t="s">
        <v>2104</v>
      </c>
      <c r="C7416" s="214">
        <v>11249055</v>
      </c>
      <c r="D7416" s="214">
        <v>10022155</v>
      </c>
      <c r="E7416" s="214">
        <v>3776428.22</v>
      </c>
    </row>
    <row r="7417" spans="2:5">
      <c r="B7417" s="218" t="s">
        <v>2105</v>
      </c>
      <c r="C7417" s="214">
        <v>11249055</v>
      </c>
      <c r="D7417" s="214">
        <v>10022155</v>
      </c>
      <c r="E7417" s="214">
        <v>3776428.22</v>
      </c>
    </row>
    <row r="7418" spans="2:5">
      <c r="B7418" s="217" t="s">
        <v>2106</v>
      </c>
      <c r="C7418" s="214">
        <v>11249055</v>
      </c>
      <c r="D7418" s="214">
        <v>10022155</v>
      </c>
      <c r="E7418" s="214">
        <v>3776428.22</v>
      </c>
    </row>
    <row r="7419" spans="2:5">
      <c r="B7419" s="218" t="s">
        <v>2107</v>
      </c>
      <c r="C7419" s="214">
        <v>11249055</v>
      </c>
      <c r="D7419" s="214">
        <v>10022155</v>
      </c>
      <c r="E7419" s="214">
        <v>3776428.22</v>
      </c>
    </row>
    <row r="7420" spans="2:5">
      <c r="B7420" s="217" t="s">
        <v>3886</v>
      </c>
      <c r="C7420" s="214">
        <v>11249055</v>
      </c>
      <c r="D7420" s="214">
        <v>10022155</v>
      </c>
      <c r="E7420" s="214">
        <v>3776428.21</v>
      </c>
    </row>
    <row r="7421" spans="2:5">
      <c r="B7421" s="218" t="s">
        <v>2108</v>
      </c>
      <c r="C7421" s="214">
        <v>11249055</v>
      </c>
      <c r="D7421" s="214">
        <v>10022155</v>
      </c>
      <c r="E7421" s="214">
        <v>3776428.21</v>
      </c>
    </row>
    <row r="7422" spans="2:5">
      <c r="B7422" s="217" t="s">
        <v>535</v>
      </c>
      <c r="C7422" s="214">
        <v>29000000</v>
      </c>
      <c r="D7422" s="214">
        <v>87749.51</v>
      </c>
      <c r="E7422" s="214">
        <v>0</v>
      </c>
    </row>
    <row r="7423" spans="2:5">
      <c r="B7423" s="218" t="s">
        <v>883</v>
      </c>
      <c r="C7423" s="214">
        <v>29000000</v>
      </c>
      <c r="D7423" s="214">
        <v>87749.51</v>
      </c>
      <c r="E7423" s="214">
        <v>0</v>
      </c>
    </row>
    <row r="7424" spans="2:5">
      <c r="B7424" s="217" t="s">
        <v>3885</v>
      </c>
      <c r="C7424" s="214">
        <v>11249055</v>
      </c>
      <c r="D7424" s="214">
        <v>10124255</v>
      </c>
      <c r="E7424" s="214">
        <v>0</v>
      </c>
    </row>
    <row r="7425" spans="2:5">
      <c r="B7425" s="218" t="s">
        <v>2109</v>
      </c>
      <c r="C7425" s="214">
        <v>11249055</v>
      </c>
      <c r="D7425" s="214">
        <v>10124255</v>
      </c>
      <c r="E7425" s="214">
        <v>0</v>
      </c>
    </row>
    <row r="7426" spans="2:5">
      <c r="B7426" s="217" t="s">
        <v>536</v>
      </c>
      <c r="C7426" s="214">
        <v>21175912</v>
      </c>
      <c r="D7426" s="214">
        <v>19828053.300000001</v>
      </c>
      <c r="E7426" s="214">
        <v>0</v>
      </c>
    </row>
    <row r="7427" spans="2:5">
      <c r="B7427" s="218" t="s">
        <v>884</v>
      </c>
      <c r="C7427" s="214">
        <v>21175912</v>
      </c>
      <c r="D7427" s="214">
        <v>19828053.300000001</v>
      </c>
      <c r="E7427" s="214">
        <v>0</v>
      </c>
    </row>
    <row r="7428" spans="2:5">
      <c r="B7428" s="217" t="s">
        <v>3009</v>
      </c>
      <c r="C7428" s="214">
        <v>4103995</v>
      </c>
      <c r="D7428" s="214">
        <v>103995</v>
      </c>
      <c r="E7428" s="214">
        <v>0</v>
      </c>
    </row>
    <row r="7429" spans="2:5">
      <c r="B7429" s="218" t="s">
        <v>3010</v>
      </c>
      <c r="C7429" s="214">
        <v>4103995</v>
      </c>
      <c r="D7429" s="214">
        <v>103995</v>
      </c>
      <c r="E7429" s="214">
        <v>0</v>
      </c>
    </row>
    <row r="7430" spans="2:5">
      <c r="B7430" s="217" t="s">
        <v>537</v>
      </c>
      <c r="C7430" s="214">
        <v>24649618</v>
      </c>
      <c r="D7430" s="214">
        <v>12510075.24</v>
      </c>
      <c r="E7430" s="214">
        <v>3700992.06</v>
      </c>
    </row>
    <row r="7431" spans="2:5">
      <c r="B7431" s="218" t="s">
        <v>885</v>
      </c>
      <c r="C7431" s="214">
        <v>24649618</v>
      </c>
      <c r="D7431" s="214">
        <v>12510075.24</v>
      </c>
      <c r="E7431" s="214">
        <v>3700992.06</v>
      </c>
    </row>
    <row r="7432" spans="2:5">
      <c r="B7432" s="217" t="s">
        <v>538</v>
      </c>
      <c r="C7432" s="214">
        <v>6028024</v>
      </c>
      <c r="D7432" s="214">
        <v>6936234</v>
      </c>
      <c r="E7432" s="214">
        <v>1687581.97</v>
      </c>
    </row>
    <row r="7433" spans="2:5">
      <c r="B7433" s="218" t="s">
        <v>886</v>
      </c>
      <c r="C7433" s="214">
        <v>6028024</v>
      </c>
      <c r="D7433" s="214">
        <v>6936234</v>
      </c>
      <c r="E7433" s="214">
        <v>1687581.97</v>
      </c>
    </row>
    <row r="7434" spans="2:5">
      <c r="B7434" s="217" t="s">
        <v>539</v>
      </c>
      <c r="C7434" s="214">
        <v>45000000</v>
      </c>
      <c r="D7434" s="214">
        <v>103444438.25</v>
      </c>
      <c r="E7434" s="214">
        <v>93277146.950000003</v>
      </c>
    </row>
    <row r="7435" spans="2:5">
      <c r="B7435" s="218" t="s">
        <v>887</v>
      </c>
      <c r="C7435" s="214">
        <v>45000000</v>
      </c>
      <c r="D7435" s="214">
        <v>103444438.25</v>
      </c>
      <c r="E7435" s="214">
        <v>93277146.950000003</v>
      </c>
    </row>
    <row r="7436" spans="2:5">
      <c r="B7436" s="217" t="s">
        <v>540</v>
      </c>
      <c r="C7436" s="214">
        <v>16438254</v>
      </c>
      <c r="D7436" s="214">
        <v>9438254</v>
      </c>
      <c r="E7436" s="214">
        <v>0</v>
      </c>
    </row>
    <row r="7437" spans="2:5">
      <c r="B7437" s="218" t="s">
        <v>888</v>
      </c>
      <c r="C7437" s="214">
        <v>16438254</v>
      </c>
      <c r="D7437" s="214">
        <v>9438254</v>
      </c>
      <c r="E7437" s="214">
        <v>0</v>
      </c>
    </row>
    <row r="7438" spans="2:5">
      <c r="B7438" s="217" t="s">
        <v>541</v>
      </c>
      <c r="C7438" s="214">
        <v>8262236</v>
      </c>
      <c r="D7438" s="214">
        <v>3424596</v>
      </c>
      <c r="E7438" s="214">
        <v>0</v>
      </c>
    </row>
    <row r="7439" spans="2:5">
      <c r="B7439" s="218" t="s">
        <v>889</v>
      </c>
      <c r="C7439" s="214">
        <v>8262236</v>
      </c>
      <c r="D7439" s="214">
        <v>3424596</v>
      </c>
      <c r="E7439" s="214">
        <v>0</v>
      </c>
    </row>
    <row r="7440" spans="2:5">
      <c r="B7440" s="217" t="s">
        <v>542</v>
      </c>
      <c r="C7440" s="214">
        <v>69208419</v>
      </c>
      <c r="D7440" s="214">
        <v>29262800.68</v>
      </c>
      <c r="E7440" s="214">
        <v>17050315.48</v>
      </c>
    </row>
    <row r="7441" spans="2:5">
      <c r="B7441" s="218" t="s">
        <v>890</v>
      </c>
      <c r="C7441" s="214">
        <v>69208419</v>
      </c>
      <c r="D7441" s="214">
        <v>29262800.68</v>
      </c>
      <c r="E7441" s="214">
        <v>17050315.48</v>
      </c>
    </row>
    <row r="7442" spans="2:5">
      <c r="B7442" s="217" t="s">
        <v>543</v>
      </c>
      <c r="C7442" s="214">
        <v>75856452</v>
      </c>
      <c r="D7442" s="214">
        <v>80406671.969999999</v>
      </c>
      <c r="E7442" s="214">
        <v>57704077.630000003</v>
      </c>
    </row>
    <row r="7443" spans="2:5">
      <c r="B7443" s="218" t="s">
        <v>891</v>
      </c>
      <c r="C7443" s="214">
        <v>75856452</v>
      </c>
      <c r="D7443" s="214">
        <v>80406671.969999999</v>
      </c>
      <c r="E7443" s="214">
        <v>57704077.630000003</v>
      </c>
    </row>
    <row r="7444" spans="2:5">
      <c r="B7444" s="217" t="s">
        <v>3378</v>
      </c>
      <c r="C7444" s="214">
        <v>0</v>
      </c>
      <c r="D7444" s="214">
        <v>1882522.53</v>
      </c>
      <c r="E7444" s="214">
        <v>0</v>
      </c>
    </row>
    <row r="7445" spans="2:5">
      <c r="B7445" s="218" t="s">
        <v>3377</v>
      </c>
      <c r="C7445" s="214">
        <v>0</v>
      </c>
      <c r="D7445" s="214">
        <v>1882522.53</v>
      </c>
      <c r="E7445" s="214">
        <v>0</v>
      </c>
    </row>
    <row r="7446" spans="2:5">
      <c r="B7446" s="217" t="s">
        <v>3376</v>
      </c>
      <c r="C7446" s="214">
        <v>0</v>
      </c>
      <c r="D7446" s="214">
        <v>3125466.4</v>
      </c>
      <c r="E7446" s="214">
        <v>0</v>
      </c>
    </row>
    <row r="7447" spans="2:5">
      <c r="B7447" s="218" t="s">
        <v>3375</v>
      </c>
      <c r="C7447" s="214">
        <v>0</v>
      </c>
      <c r="D7447" s="214">
        <v>3125466.4</v>
      </c>
      <c r="E7447" s="214">
        <v>0</v>
      </c>
    </row>
    <row r="7448" spans="2:5">
      <c r="B7448" s="217" t="s">
        <v>3374</v>
      </c>
      <c r="C7448" s="214">
        <v>0</v>
      </c>
      <c r="D7448" s="214">
        <v>1337078.69</v>
      </c>
      <c r="E7448" s="214">
        <v>0</v>
      </c>
    </row>
    <row r="7449" spans="2:5">
      <c r="B7449" s="218" t="s">
        <v>3373</v>
      </c>
      <c r="C7449" s="214">
        <v>0</v>
      </c>
      <c r="D7449" s="214">
        <v>1337078.69</v>
      </c>
      <c r="E7449" s="214">
        <v>0</v>
      </c>
    </row>
    <row r="7450" spans="2:5">
      <c r="B7450" s="217" t="s">
        <v>3372</v>
      </c>
      <c r="C7450" s="214">
        <v>0</v>
      </c>
      <c r="D7450" s="214">
        <v>1337078.69</v>
      </c>
      <c r="E7450" s="214">
        <v>0</v>
      </c>
    </row>
    <row r="7451" spans="2:5">
      <c r="B7451" s="218" t="s">
        <v>3371</v>
      </c>
      <c r="C7451" s="214">
        <v>0</v>
      </c>
      <c r="D7451" s="214">
        <v>1337078.69</v>
      </c>
      <c r="E7451" s="214">
        <v>0</v>
      </c>
    </row>
    <row r="7452" spans="2:5">
      <c r="B7452" s="217" t="s">
        <v>544</v>
      </c>
      <c r="C7452" s="214">
        <v>1051764</v>
      </c>
      <c r="D7452" s="214">
        <v>1051764</v>
      </c>
      <c r="E7452" s="214">
        <v>0</v>
      </c>
    </row>
    <row r="7453" spans="2:5">
      <c r="B7453" s="218" t="s">
        <v>892</v>
      </c>
      <c r="C7453" s="214">
        <v>1051764</v>
      </c>
      <c r="D7453" s="214">
        <v>1051764</v>
      </c>
      <c r="E7453" s="214">
        <v>0</v>
      </c>
    </row>
    <row r="7454" spans="2:5">
      <c r="B7454" s="217" t="s">
        <v>545</v>
      </c>
      <c r="C7454" s="214">
        <v>29365648</v>
      </c>
      <c r="D7454" s="214">
        <v>57273675.789999999</v>
      </c>
      <c r="E7454" s="214">
        <v>1074136.79</v>
      </c>
    </row>
    <row r="7455" spans="2:5">
      <c r="B7455" s="218" t="s">
        <v>893</v>
      </c>
      <c r="C7455" s="214">
        <v>29365648</v>
      </c>
      <c r="D7455" s="214">
        <v>57273675.789999999</v>
      </c>
      <c r="E7455" s="214">
        <v>1074136.79</v>
      </c>
    </row>
    <row r="7456" spans="2:5">
      <c r="B7456" s="215" t="s">
        <v>298</v>
      </c>
      <c r="C7456" s="216">
        <v>0</v>
      </c>
      <c r="D7456" s="216">
        <v>1101607.1499999999</v>
      </c>
      <c r="E7456" s="216">
        <v>0</v>
      </c>
    </row>
    <row r="7457" spans="2:5">
      <c r="B7457" s="217" t="s">
        <v>539</v>
      </c>
      <c r="C7457" s="214">
        <v>0</v>
      </c>
      <c r="D7457" s="214">
        <v>0</v>
      </c>
      <c r="E7457" s="214">
        <v>0</v>
      </c>
    </row>
    <row r="7458" spans="2:5">
      <c r="B7458" s="218" t="s">
        <v>887</v>
      </c>
      <c r="C7458" s="214">
        <v>0</v>
      </c>
      <c r="D7458" s="214">
        <v>0</v>
      </c>
      <c r="E7458" s="214">
        <v>0</v>
      </c>
    </row>
    <row r="7459" spans="2:5">
      <c r="B7459" s="217" t="s">
        <v>3249</v>
      </c>
      <c r="C7459" s="214">
        <v>0</v>
      </c>
      <c r="D7459" s="214">
        <v>1101607.1499999999</v>
      </c>
      <c r="E7459" s="214">
        <v>0</v>
      </c>
    </row>
    <row r="7460" spans="2:5">
      <c r="B7460" s="218" t="s">
        <v>3248</v>
      </c>
      <c r="C7460" s="214">
        <v>0</v>
      </c>
      <c r="D7460" s="214">
        <v>1101607.1499999999</v>
      </c>
      <c r="E7460" s="214">
        <v>0</v>
      </c>
    </row>
    <row r="7461" spans="2:5">
      <c r="B7461" s="213" t="s">
        <v>546</v>
      </c>
      <c r="C7461" s="214">
        <v>480820595</v>
      </c>
      <c r="D7461" s="214">
        <v>509753929.51999998</v>
      </c>
      <c r="E7461" s="214">
        <v>344752607.73000002</v>
      </c>
    </row>
    <row r="7462" spans="2:5">
      <c r="B7462" s="215" t="s">
        <v>281</v>
      </c>
      <c r="C7462" s="216">
        <v>480820595</v>
      </c>
      <c r="D7462" s="216">
        <v>509753929.51999998</v>
      </c>
      <c r="E7462" s="216">
        <v>344752607.73000002</v>
      </c>
    </row>
    <row r="7463" spans="2:5">
      <c r="B7463" s="217" t="s">
        <v>3011</v>
      </c>
      <c r="C7463" s="214">
        <v>6304849</v>
      </c>
      <c r="D7463" s="214">
        <v>5989607</v>
      </c>
      <c r="E7463" s="214">
        <v>5989607</v>
      </c>
    </row>
    <row r="7464" spans="2:5">
      <c r="B7464" s="218" t="s">
        <v>3012</v>
      </c>
      <c r="C7464" s="214">
        <v>6304849</v>
      </c>
      <c r="D7464" s="214">
        <v>5989607</v>
      </c>
      <c r="E7464" s="214">
        <v>5989607</v>
      </c>
    </row>
    <row r="7465" spans="2:5">
      <c r="B7465" s="217" t="s">
        <v>547</v>
      </c>
      <c r="C7465" s="214">
        <v>1176208</v>
      </c>
      <c r="D7465" s="214">
        <v>109361043.06999999</v>
      </c>
      <c r="E7465" s="214">
        <v>75448320.920000002</v>
      </c>
    </row>
    <row r="7466" spans="2:5">
      <c r="B7466" s="218" t="s">
        <v>894</v>
      </c>
      <c r="C7466" s="214">
        <v>1176208</v>
      </c>
      <c r="D7466" s="214">
        <v>109361043.06999999</v>
      </c>
      <c r="E7466" s="214">
        <v>75448320.920000002</v>
      </c>
    </row>
    <row r="7467" spans="2:5">
      <c r="B7467" s="217" t="s">
        <v>548</v>
      </c>
      <c r="C7467" s="214">
        <v>395979</v>
      </c>
      <c r="D7467" s="214">
        <v>395979</v>
      </c>
      <c r="E7467" s="214">
        <v>0</v>
      </c>
    </row>
    <row r="7468" spans="2:5">
      <c r="B7468" s="218" t="s">
        <v>895</v>
      </c>
      <c r="C7468" s="214">
        <v>395979</v>
      </c>
      <c r="D7468" s="214">
        <v>395979</v>
      </c>
      <c r="E7468" s="214">
        <v>0</v>
      </c>
    </row>
    <row r="7469" spans="2:5">
      <c r="B7469" s="217" t="s">
        <v>549</v>
      </c>
      <c r="C7469" s="214">
        <v>366625</v>
      </c>
      <c r="D7469" s="214">
        <v>366625</v>
      </c>
      <c r="E7469" s="214">
        <v>0</v>
      </c>
    </row>
    <row r="7470" spans="2:5">
      <c r="B7470" s="218" t="s">
        <v>896</v>
      </c>
      <c r="C7470" s="214">
        <v>366625</v>
      </c>
      <c r="D7470" s="214">
        <v>366625</v>
      </c>
      <c r="E7470" s="214">
        <v>0</v>
      </c>
    </row>
    <row r="7471" spans="2:5">
      <c r="B7471" s="217" t="s">
        <v>550</v>
      </c>
      <c r="C7471" s="214">
        <v>1069096</v>
      </c>
      <c r="D7471" s="214">
        <v>1069096</v>
      </c>
      <c r="E7471" s="214">
        <v>0</v>
      </c>
    </row>
    <row r="7472" spans="2:5">
      <c r="B7472" s="218" t="s">
        <v>897</v>
      </c>
      <c r="C7472" s="214">
        <v>1069096</v>
      </c>
      <c r="D7472" s="214">
        <v>1069096</v>
      </c>
      <c r="E7472" s="214">
        <v>0</v>
      </c>
    </row>
    <row r="7473" spans="2:5">
      <c r="B7473" s="217" t="s">
        <v>551</v>
      </c>
      <c r="C7473" s="214">
        <v>395979</v>
      </c>
      <c r="D7473" s="214">
        <v>395979</v>
      </c>
      <c r="E7473" s="214">
        <v>0</v>
      </c>
    </row>
    <row r="7474" spans="2:5">
      <c r="B7474" s="218" t="s">
        <v>898</v>
      </c>
      <c r="C7474" s="214">
        <v>395979</v>
      </c>
      <c r="D7474" s="214">
        <v>395979</v>
      </c>
      <c r="E7474" s="214">
        <v>0</v>
      </c>
    </row>
    <row r="7475" spans="2:5">
      <c r="B7475" s="217" t="s">
        <v>552</v>
      </c>
      <c r="C7475" s="214">
        <v>2706487</v>
      </c>
      <c r="D7475" s="214">
        <v>4931238.88</v>
      </c>
      <c r="E7475" s="214">
        <v>2641361.35</v>
      </c>
    </row>
    <row r="7476" spans="2:5">
      <c r="B7476" s="218" t="s">
        <v>899</v>
      </c>
      <c r="C7476" s="214">
        <v>2706487</v>
      </c>
      <c r="D7476" s="214">
        <v>4931238.88</v>
      </c>
      <c r="E7476" s="214">
        <v>2641361.35</v>
      </c>
    </row>
    <row r="7477" spans="2:5">
      <c r="B7477" s="217" t="s">
        <v>553</v>
      </c>
      <c r="C7477" s="214">
        <v>5396255</v>
      </c>
      <c r="D7477" s="214">
        <v>1396255</v>
      </c>
      <c r="E7477" s="214">
        <v>0</v>
      </c>
    </row>
    <row r="7478" spans="2:5">
      <c r="B7478" s="218" t="s">
        <v>900</v>
      </c>
      <c r="C7478" s="214">
        <v>5396255</v>
      </c>
      <c r="D7478" s="214">
        <v>1396255</v>
      </c>
      <c r="E7478" s="214">
        <v>0</v>
      </c>
    </row>
    <row r="7479" spans="2:5">
      <c r="B7479" s="217" t="s">
        <v>554</v>
      </c>
      <c r="C7479" s="214">
        <v>359703</v>
      </c>
      <c r="D7479" s="214">
        <v>1561275.7</v>
      </c>
      <c r="E7479" s="214">
        <v>1427740.17</v>
      </c>
    </row>
    <row r="7480" spans="2:5">
      <c r="B7480" s="218" t="s">
        <v>901</v>
      </c>
      <c r="C7480" s="214">
        <v>359703</v>
      </c>
      <c r="D7480" s="214">
        <v>1561275.7</v>
      </c>
      <c r="E7480" s="214">
        <v>1427740.17</v>
      </c>
    </row>
    <row r="7481" spans="2:5">
      <c r="B7481" s="217" t="s">
        <v>555</v>
      </c>
      <c r="C7481" s="214">
        <v>10286248</v>
      </c>
      <c r="D7481" s="214">
        <v>1</v>
      </c>
      <c r="E7481" s="214">
        <v>0</v>
      </c>
    </row>
    <row r="7482" spans="2:5">
      <c r="B7482" s="218" t="s">
        <v>902</v>
      </c>
      <c r="C7482" s="214">
        <v>10286248</v>
      </c>
      <c r="D7482" s="214">
        <v>1</v>
      </c>
      <c r="E7482" s="214">
        <v>0</v>
      </c>
    </row>
    <row r="7483" spans="2:5">
      <c r="B7483" s="217" t="s">
        <v>2295</v>
      </c>
      <c r="C7483" s="214">
        <v>6731551</v>
      </c>
      <c r="D7483" s="214">
        <v>1558697</v>
      </c>
      <c r="E7483" s="214">
        <v>1558695.07</v>
      </c>
    </row>
    <row r="7484" spans="2:5">
      <c r="B7484" s="218" t="s">
        <v>2296</v>
      </c>
      <c r="C7484" s="214">
        <v>6731551</v>
      </c>
      <c r="D7484" s="214">
        <v>1558697</v>
      </c>
      <c r="E7484" s="214">
        <v>1558695.07</v>
      </c>
    </row>
    <row r="7485" spans="2:5">
      <c r="B7485" s="217" t="s">
        <v>2297</v>
      </c>
      <c r="C7485" s="214">
        <v>6731551</v>
      </c>
      <c r="D7485" s="214">
        <v>1558697</v>
      </c>
      <c r="E7485" s="214">
        <v>1558695.07</v>
      </c>
    </row>
    <row r="7486" spans="2:5">
      <c r="B7486" s="218" t="s">
        <v>2298</v>
      </c>
      <c r="C7486" s="214">
        <v>6731551</v>
      </c>
      <c r="D7486" s="214">
        <v>1558697</v>
      </c>
      <c r="E7486" s="214">
        <v>1558695.07</v>
      </c>
    </row>
    <row r="7487" spans="2:5">
      <c r="B7487" s="217" t="s">
        <v>2299</v>
      </c>
      <c r="C7487" s="214">
        <v>12486882</v>
      </c>
      <c r="D7487" s="214">
        <v>2704206</v>
      </c>
      <c r="E7487" s="214">
        <v>2704204.05</v>
      </c>
    </row>
    <row r="7488" spans="2:5">
      <c r="B7488" s="218" t="s">
        <v>2300</v>
      </c>
      <c r="C7488" s="214">
        <v>12486882</v>
      </c>
      <c r="D7488" s="214">
        <v>2704206</v>
      </c>
      <c r="E7488" s="214">
        <v>2704204.05</v>
      </c>
    </row>
    <row r="7489" spans="2:5">
      <c r="B7489" s="217" t="s">
        <v>556</v>
      </c>
      <c r="C7489" s="214">
        <v>14693812</v>
      </c>
      <c r="D7489" s="214">
        <v>63918756</v>
      </c>
      <c r="E7489" s="214">
        <v>35592339.149999999</v>
      </c>
    </row>
    <row r="7490" spans="2:5">
      <c r="B7490" s="218" t="s">
        <v>903</v>
      </c>
      <c r="C7490" s="214">
        <v>14693812</v>
      </c>
      <c r="D7490" s="214">
        <v>63918756</v>
      </c>
      <c r="E7490" s="214">
        <v>35592339.149999999</v>
      </c>
    </row>
    <row r="7491" spans="2:5">
      <c r="B7491" s="217" t="s">
        <v>557</v>
      </c>
      <c r="C7491" s="214">
        <v>1239531</v>
      </c>
      <c r="D7491" s="214">
        <v>9671849.0199999996</v>
      </c>
      <c r="E7491" s="214">
        <v>8978147.9100000001</v>
      </c>
    </row>
    <row r="7492" spans="2:5">
      <c r="B7492" s="218" t="s">
        <v>904</v>
      </c>
      <c r="C7492" s="214">
        <v>1239531</v>
      </c>
      <c r="D7492" s="214">
        <v>9671849.0199999996</v>
      </c>
      <c r="E7492" s="214">
        <v>8978147.9100000001</v>
      </c>
    </row>
    <row r="7493" spans="2:5">
      <c r="B7493" s="217" t="s">
        <v>3884</v>
      </c>
      <c r="C7493" s="214">
        <v>83390754</v>
      </c>
      <c r="D7493" s="214">
        <v>13314490</v>
      </c>
      <c r="E7493" s="214">
        <v>13314455.18</v>
      </c>
    </row>
    <row r="7494" spans="2:5">
      <c r="B7494" s="218" t="s">
        <v>2782</v>
      </c>
      <c r="C7494" s="214">
        <v>83390754</v>
      </c>
      <c r="D7494" s="214">
        <v>13314490</v>
      </c>
      <c r="E7494" s="214">
        <v>13314455.18</v>
      </c>
    </row>
    <row r="7495" spans="2:5">
      <c r="B7495" s="217" t="s">
        <v>2665</v>
      </c>
      <c r="C7495" s="214">
        <v>56208476</v>
      </c>
      <c r="D7495" s="214">
        <v>38803727.75</v>
      </c>
      <c r="E7495" s="214">
        <v>38772336.760000005</v>
      </c>
    </row>
    <row r="7496" spans="2:5">
      <c r="B7496" s="218" t="s">
        <v>2666</v>
      </c>
      <c r="C7496" s="214">
        <v>56208476</v>
      </c>
      <c r="D7496" s="214">
        <v>38803727.75</v>
      </c>
      <c r="E7496" s="214">
        <v>38772336.760000005</v>
      </c>
    </row>
    <row r="7497" spans="2:5">
      <c r="B7497" s="217" t="s">
        <v>2301</v>
      </c>
      <c r="C7497" s="214">
        <v>11208701</v>
      </c>
      <c r="D7497" s="214">
        <v>1</v>
      </c>
      <c r="E7497" s="214">
        <v>0</v>
      </c>
    </row>
    <row r="7498" spans="2:5">
      <c r="B7498" s="218" t="s">
        <v>2302</v>
      </c>
      <c r="C7498" s="214">
        <v>11208701</v>
      </c>
      <c r="D7498" s="214">
        <v>1</v>
      </c>
      <c r="E7498" s="214">
        <v>0</v>
      </c>
    </row>
    <row r="7499" spans="2:5">
      <c r="B7499" s="217" t="s">
        <v>3883</v>
      </c>
      <c r="C7499" s="214">
        <v>11548427</v>
      </c>
      <c r="D7499" s="214">
        <v>4944779</v>
      </c>
      <c r="E7499" s="214">
        <v>4367357.8899999997</v>
      </c>
    </row>
    <row r="7500" spans="2:5">
      <c r="B7500" s="218" t="s">
        <v>3013</v>
      </c>
      <c r="C7500" s="214">
        <v>11548427</v>
      </c>
      <c r="D7500" s="214">
        <v>4944779</v>
      </c>
      <c r="E7500" s="214">
        <v>4367357.8899999997</v>
      </c>
    </row>
    <row r="7501" spans="2:5">
      <c r="B7501" s="217" t="s">
        <v>2303</v>
      </c>
      <c r="C7501" s="214">
        <v>4768626</v>
      </c>
      <c r="D7501" s="214">
        <v>0</v>
      </c>
      <c r="E7501" s="214">
        <v>0</v>
      </c>
    </row>
    <row r="7502" spans="2:5">
      <c r="B7502" s="218" t="s">
        <v>2304</v>
      </c>
      <c r="C7502" s="214">
        <v>4768626</v>
      </c>
      <c r="D7502" s="214">
        <v>0</v>
      </c>
      <c r="E7502" s="214">
        <v>0</v>
      </c>
    </row>
    <row r="7503" spans="2:5">
      <c r="B7503" s="217" t="s">
        <v>3882</v>
      </c>
      <c r="C7503" s="214">
        <v>3589097</v>
      </c>
      <c r="D7503" s="214">
        <v>1845905</v>
      </c>
      <c r="E7503" s="214">
        <v>1845902.55</v>
      </c>
    </row>
    <row r="7504" spans="2:5">
      <c r="B7504" s="218" t="s">
        <v>3014</v>
      </c>
      <c r="C7504" s="214">
        <v>3589097</v>
      </c>
      <c r="D7504" s="214">
        <v>1845905</v>
      </c>
      <c r="E7504" s="214">
        <v>1845902.55</v>
      </c>
    </row>
    <row r="7505" spans="2:5">
      <c r="B7505" s="217" t="s">
        <v>2305</v>
      </c>
      <c r="C7505" s="214">
        <v>11208701</v>
      </c>
      <c r="D7505" s="214">
        <v>1</v>
      </c>
      <c r="E7505" s="214">
        <v>0</v>
      </c>
    </row>
    <row r="7506" spans="2:5">
      <c r="B7506" s="218" t="s">
        <v>2306</v>
      </c>
      <c r="C7506" s="214">
        <v>11208701</v>
      </c>
      <c r="D7506" s="214">
        <v>1</v>
      </c>
      <c r="E7506" s="214">
        <v>0</v>
      </c>
    </row>
    <row r="7507" spans="2:5">
      <c r="B7507" s="217" t="s">
        <v>2307</v>
      </c>
      <c r="C7507" s="214">
        <v>6731551</v>
      </c>
      <c r="D7507" s="214">
        <v>1</v>
      </c>
      <c r="E7507" s="214">
        <v>0</v>
      </c>
    </row>
    <row r="7508" spans="2:5">
      <c r="B7508" s="218" t="s">
        <v>2308</v>
      </c>
      <c r="C7508" s="214">
        <v>6731551</v>
      </c>
      <c r="D7508" s="214">
        <v>1</v>
      </c>
      <c r="E7508" s="214">
        <v>0</v>
      </c>
    </row>
    <row r="7509" spans="2:5">
      <c r="B7509" s="217" t="s">
        <v>2309</v>
      </c>
      <c r="C7509" s="214">
        <v>6731551</v>
      </c>
      <c r="D7509" s="214">
        <v>1</v>
      </c>
      <c r="E7509" s="214">
        <v>0</v>
      </c>
    </row>
    <row r="7510" spans="2:5">
      <c r="B7510" s="218" t="s">
        <v>2310</v>
      </c>
      <c r="C7510" s="214">
        <v>6731551</v>
      </c>
      <c r="D7510" s="214">
        <v>1</v>
      </c>
      <c r="E7510" s="214">
        <v>0</v>
      </c>
    </row>
    <row r="7511" spans="2:5">
      <c r="B7511" s="217" t="s">
        <v>2311</v>
      </c>
      <c r="C7511" s="214">
        <v>4768626</v>
      </c>
      <c r="D7511" s="214">
        <v>0</v>
      </c>
      <c r="E7511" s="214">
        <v>0</v>
      </c>
    </row>
    <row r="7512" spans="2:5">
      <c r="B7512" s="218" t="s">
        <v>2312</v>
      </c>
      <c r="C7512" s="214">
        <v>4768626</v>
      </c>
      <c r="D7512" s="214">
        <v>0</v>
      </c>
      <c r="E7512" s="214">
        <v>0</v>
      </c>
    </row>
    <row r="7513" spans="2:5">
      <c r="B7513" s="217" t="s">
        <v>3881</v>
      </c>
      <c r="C7513" s="214">
        <v>11208701</v>
      </c>
      <c r="D7513" s="214">
        <v>1</v>
      </c>
      <c r="E7513" s="214">
        <v>0</v>
      </c>
    </row>
    <row r="7514" spans="2:5">
      <c r="B7514" s="218" t="s">
        <v>2313</v>
      </c>
      <c r="C7514" s="214">
        <v>11208701</v>
      </c>
      <c r="D7514" s="214">
        <v>1</v>
      </c>
      <c r="E7514" s="214">
        <v>0</v>
      </c>
    </row>
    <row r="7515" spans="2:5">
      <c r="B7515" s="217" t="s">
        <v>558</v>
      </c>
      <c r="C7515" s="214">
        <v>2080099</v>
      </c>
      <c r="D7515" s="214">
        <v>5584429.2800000003</v>
      </c>
      <c r="E7515" s="214">
        <v>818100.28</v>
      </c>
    </row>
    <row r="7516" spans="2:5">
      <c r="B7516" s="218" t="s">
        <v>905</v>
      </c>
      <c r="C7516" s="214">
        <v>2080099</v>
      </c>
      <c r="D7516" s="214">
        <v>5584429.2800000003</v>
      </c>
      <c r="E7516" s="214">
        <v>818100.28</v>
      </c>
    </row>
    <row r="7517" spans="2:5">
      <c r="B7517" s="217" t="s">
        <v>1055</v>
      </c>
      <c r="C7517" s="214">
        <v>6223248</v>
      </c>
      <c r="D7517" s="214">
        <v>22447212.170000002</v>
      </c>
      <c r="E7517" s="214">
        <v>0</v>
      </c>
    </row>
    <row r="7518" spans="2:5">
      <c r="B7518" s="218" t="s">
        <v>1056</v>
      </c>
      <c r="C7518" s="214">
        <v>6223248</v>
      </c>
      <c r="D7518" s="214">
        <v>22447212.170000002</v>
      </c>
      <c r="E7518" s="214">
        <v>0</v>
      </c>
    </row>
    <row r="7519" spans="2:5">
      <c r="B7519" s="217" t="s">
        <v>3880</v>
      </c>
      <c r="C7519" s="214">
        <v>11208701</v>
      </c>
      <c r="D7519" s="214">
        <v>44073181.810000002</v>
      </c>
      <c r="E7519" s="214">
        <v>30582545.559999999</v>
      </c>
    </row>
    <row r="7520" spans="2:5">
      <c r="B7520" s="218" t="s">
        <v>3299</v>
      </c>
      <c r="C7520" s="214">
        <v>0</v>
      </c>
      <c r="D7520" s="214">
        <v>35193580.810000002</v>
      </c>
      <c r="E7520" s="214">
        <v>30582545.559999999</v>
      </c>
    </row>
    <row r="7521" spans="2:5">
      <c r="B7521" s="218" t="s">
        <v>2314</v>
      </c>
      <c r="C7521" s="214">
        <v>11208701</v>
      </c>
      <c r="D7521" s="214">
        <v>8879601</v>
      </c>
      <c r="E7521" s="214">
        <v>0</v>
      </c>
    </row>
    <row r="7522" spans="2:5">
      <c r="B7522" s="217" t="s">
        <v>2315</v>
      </c>
      <c r="C7522" s="214">
        <v>6731551</v>
      </c>
      <c r="D7522" s="214">
        <v>6172451</v>
      </c>
      <c r="E7522" s="214">
        <v>0</v>
      </c>
    </row>
    <row r="7523" spans="2:5">
      <c r="B7523" s="218" t="s">
        <v>2316</v>
      </c>
      <c r="C7523" s="214">
        <v>6731551</v>
      </c>
      <c r="D7523" s="214">
        <v>6172451</v>
      </c>
      <c r="E7523" s="214">
        <v>0</v>
      </c>
    </row>
    <row r="7524" spans="2:5">
      <c r="B7524" s="217" t="s">
        <v>2317</v>
      </c>
      <c r="C7524" s="214">
        <v>11208701</v>
      </c>
      <c r="D7524" s="214">
        <v>1</v>
      </c>
      <c r="E7524" s="214">
        <v>0</v>
      </c>
    </row>
    <row r="7525" spans="2:5">
      <c r="B7525" s="218" t="s">
        <v>2318</v>
      </c>
      <c r="C7525" s="214">
        <v>11208701</v>
      </c>
      <c r="D7525" s="214">
        <v>1</v>
      </c>
      <c r="E7525" s="214">
        <v>0</v>
      </c>
    </row>
    <row r="7526" spans="2:5">
      <c r="B7526" s="217" t="s">
        <v>2319</v>
      </c>
      <c r="C7526" s="214">
        <v>4768626</v>
      </c>
      <c r="D7526" s="214">
        <v>1</v>
      </c>
      <c r="E7526" s="214">
        <v>0</v>
      </c>
    </row>
    <row r="7527" spans="2:5">
      <c r="B7527" s="218" t="s">
        <v>2320</v>
      </c>
      <c r="C7527" s="214">
        <v>4768626</v>
      </c>
      <c r="D7527" s="214">
        <v>1</v>
      </c>
      <c r="E7527" s="214">
        <v>0</v>
      </c>
    </row>
    <row r="7528" spans="2:5">
      <c r="B7528" s="217" t="s">
        <v>2321</v>
      </c>
      <c r="C7528" s="214">
        <v>6731551</v>
      </c>
      <c r="D7528" s="214">
        <v>1</v>
      </c>
      <c r="E7528" s="214">
        <v>0</v>
      </c>
    </row>
    <row r="7529" spans="2:5">
      <c r="B7529" s="218" t="s">
        <v>2322</v>
      </c>
      <c r="C7529" s="214">
        <v>6731551</v>
      </c>
      <c r="D7529" s="214">
        <v>1</v>
      </c>
      <c r="E7529" s="214">
        <v>0</v>
      </c>
    </row>
    <row r="7530" spans="2:5">
      <c r="B7530" s="217" t="s">
        <v>2323</v>
      </c>
      <c r="C7530" s="214">
        <v>6731551</v>
      </c>
      <c r="D7530" s="214">
        <v>1</v>
      </c>
      <c r="E7530" s="214">
        <v>0</v>
      </c>
    </row>
    <row r="7531" spans="2:5">
      <c r="B7531" s="218" t="s">
        <v>2324</v>
      </c>
      <c r="C7531" s="214">
        <v>6731551</v>
      </c>
      <c r="D7531" s="214">
        <v>1</v>
      </c>
      <c r="E7531" s="214">
        <v>0</v>
      </c>
    </row>
    <row r="7532" spans="2:5">
      <c r="B7532" s="217" t="s">
        <v>3015</v>
      </c>
      <c r="C7532" s="214">
        <v>26373497</v>
      </c>
      <c r="D7532" s="214">
        <v>17895082.66</v>
      </c>
      <c r="E7532" s="214">
        <v>17895082.66</v>
      </c>
    </row>
    <row r="7533" spans="2:5">
      <c r="B7533" s="218" t="s">
        <v>3012</v>
      </c>
      <c r="C7533" s="214">
        <v>26373497</v>
      </c>
      <c r="D7533" s="214">
        <v>17895082.66</v>
      </c>
      <c r="E7533" s="214">
        <v>17895082.66</v>
      </c>
    </row>
    <row r="7534" spans="2:5">
      <c r="B7534" s="217" t="s">
        <v>3370</v>
      </c>
      <c r="C7534" s="214">
        <v>0</v>
      </c>
      <c r="D7534" s="214">
        <v>1875829.6</v>
      </c>
      <c r="E7534" s="214">
        <v>0</v>
      </c>
    </row>
    <row r="7535" spans="2:5">
      <c r="B7535" s="218" t="s">
        <v>3369</v>
      </c>
      <c r="C7535" s="214">
        <v>0</v>
      </c>
      <c r="D7535" s="214">
        <v>1875829.6</v>
      </c>
      <c r="E7535" s="214">
        <v>0</v>
      </c>
    </row>
    <row r="7536" spans="2:5">
      <c r="B7536" s="217" t="s">
        <v>3879</v>
      </c>
      <c r="C7536" s="214">
        <v>0</v>
      </c>
      <c r="D7536" s="214">
        <v>1875829.6</v>
      </c>
      <c r="E7536" s="214">
        <v>0</v>
      </c>
    </row>
    <row r="7537" spans="2:5">
      <c r="B7537" s="218" t="s">
        <v>3368</v>
      </c>
      <c r="C7537" s="214">
        <v>0</v>
      </c>
      <c r="D7537" s="214">
        <v>1875829.6</v>
      </c>
      <c r="E7537" s="214">
        <v>0</v>
      </c>
    </row>
    <row r="7538" spans="2:5">
      <c r="B7538" s="217" t="s">
        <v>1100</v>
      </c>
      <c r="C7538" s="214">
        <v>109550415</v>
      </c>
      <c r="D7538" s="214">
        <v>133575499.16</v>
      </c>
      <c r="E7538" s="214">
        <v>95526767.579999998</v>
      </c>
    </row>
    <row r="7539" spans="2:5">
      <c r="B7539" s="218" t="s">
        <v>1101</v>
      </c>
      <c r="C7539" s="214">
        <v>109550415</v>
      </c>
      <c r="D7539" s="214">
        <v>133575499.16</v>
      </c>
      <c r="E7539" s="214">
        <v>95526767.579999998</v>
      </c>
    </row>
    <row r="7540" spans="2:5">
      <c r="B7540" s="217" t="s">
        <v>3367</v>
      </c>
      <c r="C7540" s="214">
        <v>0</v>
      </c>
      <c r="D7540" s="214">
        <v>3114233.87</v>
      </c>
      <c r="E7540" s="214">
        <v>0</v>
      </c>
    </row>
    <row r="7541" spans="2:5">
      <c r="B7541" s="218" t="s">
        <v>3366</v>
      </c>
      <c r="C7541" s="214">
        <v>0</v>
      </c>
      <c r="D7541" s="214">
        <v>3114233.87</v>
      </c>
      <c r="E7541" s="214">
        <v>0</v>
      </c>
    </row>
    <row r="7542" spans="2:5">
      <c r="B7542" s="217" t="s">
        <v>3365</v>
      </c>
      <c r="C7542" s="214">
        <v>0</v>
      </c>
      <c r="D7542" s="214">
        <v>1332377.8899999999</v>
      </c>
      <c r="E7542" s="214">
        <v>0</v>
      </c>
    </row>
    <row r="7543" spans="2:5">
      <c r="B7543" s="218" t="s">
        <v>3364</v>
      </c>
      <c r="C7543" s="214">
        <v>0</v>
      </c>
      <c r="D7543" s="214">
        <v>1332377.8899999999</v>
      </c>
      <c r="E7543" s="214">
        <v>0</v>
      </c>
    </row>
    <row r="7544" spans="2:5">
      <c r="B7544" s="217" t="s">
        <v>559</v>
      </c>
      <c r="C7544" s="214">
        <v>813873</v>
      </c>
      <c r="D7544" s="214">
        <v>3922423.7800000003</v>
      </c>
      <c r="E7544" s="214">
        <v>3324115.67</v>
      </c>
    </row>
    <row r="7545" spans="2:5">
      <c r="B7545" s="218" t="s">
        <v>906</v>
      </c>
      <c r="C7545" s="214">
        <v>813873</v>
      </c>
      <c r="D7545" s="214">
        <v>3922423.7800000003</v>
      </c>
      <c r="E7545" s="214">
        <v>3324115.67</v>
      </c>
    </row>
    <row r="7546" spans="2:5">
      <c r="B7546" s="217" t="s">
        <v>560</v>
      </c>
      <c r="C7546" s="214">
        <v>472277</v>
      </c>
      <c r="D7546" s="214">
        <v>2691171.2800000003</v>
      </c>
      <c r="E7546" s="214">
        <v>2406832.91</v>
      </c>
    </row>
    <row r="7547" spans="2:5">
      <c r="B7547" s="218" t="s">
        <v>907</v>
      </c>
      <c r="C7547" s="214">
        <v>472277</v>
      </c>
      <c r="D7547" s="214">
        <v>2691171.2800000003</v>
      </c>
      <c r="E7547" s="214">
        <v>2406832.91</v>
      </c>
    </row>
    <row r="7548" spans="2:5">
      <c r="B7548" s="217" t="s">
        <v>561</v>
      </c>
      <c r="C7548" s="214">
        <v>2605992</v>
      </c>
      <c r="D7548" s="214">
        <v>1405992</v>
      </c>
      <c r="E7548" s="214">
        <v>0</v>
      </c>
    </row>
    <row r="7549" spans="2:5">
      <c r="B7549" s="218" t="s">
        <v>908</v>
      </c>
      <c r="C7549" s="214">
        <v>2605992</v>
      </c>
      <c r="D7549" s="214">
        <v>1405992</v>
      </c>
      <c r="E7549" s="214">
        <v>0</v>
      </c>
    </row>
    <row r="7550" spans="2:5">
      <c r="B7550" s="217" t="s">
        <v>3016</v>
      </c>
      <c r="C7550" s="214">
        <v>3616546</v>
      </c>
      <c r="D7550" s="214">
        <v>0</v>
      </c>
      <c r="E7550" s="214">
        <v>0</v>
      </c>
    </row>
    <row r="7551" spans="2:5">
      <c r="B7551" s="218" t="s">
        <v>3012</v>
      </c>
      <c r="C7551" s="214">
        <v>3616546</v>
      </c>
      <c r="D7551" s="214">
        <v>0</v>
      </c>
      <c r="E7551" s="214">
        <v>0</v>
      </c>
    </row>
    <row r="7552" spans="2:5">
      <c r="B7552" s="213" t="s">
        <v>562</v>
      </c>
      <c r="C7552" s="214">
        <v>1032177202</v>
      </c>
      <c r="D7552" s="214">
        <v>1588000280.9399998</v>
      </c>
      <c r="E7552" s="214">
        <v>1108795815.3699999</v>
      </c>
    </row>
    <row r="7553" spans="2:5">
      <c r="B7553" s="215" t="s">
        <v>281</v>
      </c>
      <c r="C7553" s="216">
        <v>1032177202</v>
      </c>
      <c r="D7553" s="216">
        <v>1482565750.9399998</v>
      </c>
      <c r="E7553" s="216">
        <v>1070257175.42</v>
      </c>
    </row>
    <row r="7554" spans="2:5">
      <c r="B7554" s="217" t="s">
        <v>1365</v>
      </c>
      <c r="C7554" s="214">
        <v>4561511</v>
      </c>
      <c r="D7554" s="214">
        <v>1991321.94</v>
      </c>
      <c r="E7554" s="214">
        <v>0</v>
      </c>
    </row>
    <row r="7555" spans="2:5">
      <c r="B7555" s="218" t="s">
        <v>1366</v>
      </c>
      <c r="C7555" s="214">
        <v>4561511</v>
      </c>
      <c r="D7555" s="214">
        <v>1991321.94</v>
      </c>
      <c r="E7555" s="214">
        <v>0</v>
      </c>
    </row>
    <row r="7556" spans="2:5">
      <c r="B7556" s="217" t="s">
        <v>1367</v>
      </c>
      <c r="C7556" s="214">
        <v>10954371</v>
      </c>
      <c r="D7556" s="214">
        <v>5273691.25</v>
      </c>
      <c r="E7556" s="214">
        <v>4218951.59</v>
      </c>
    </row>
    <row r="7557" spans="2:5">
      <c r="B7557" s="218" t="s">
        <v>1368</v>
      </c>
      <c r="C7557" s="214">
        <v>10954371</v>
      </c>
      <c r="D7557" s="214">
        <v>5273691.25</v>
      </c>
      <c r="E7557" s="214">
        <v>4218951.59</v>
      </c>
    </row>
    <row r="7558" spans="2:5">
      <c r="B7558" s="217" t="s">
        <v>1369</v>
      </c>
      <c r="C7558" s="214">
        <v>4561511</v>
      </c>
      <c r="D7558" s="214">
        <v>0.94</v>
      </c>
      <c r="E7558" s="214">
        <v>0</v>
      </c>
    </row>
    <row r="7559" spans="2:5">
      <c r="B7559" s="218" t="s">
        <v>1370</v>
      </c>
      <c r="C7559" s="214">
        <v>4561511</v>
      </c>
      <c r="D7559" s="214">
        <v>0.94</v>
      </c>
      <c r="E7559" s="214">
        <v>0</v>
      </c>
    </row>
    <row r="7560" spans="2:5">
      <c r="B7560" s="217" t="s">
        <v>1371</v>
      </c>
      <c r="C7560" s="214">
        <v>6510045</v>
      </c>
      <c r="D7560" s="214">
        <v>7412380.9500000002</v>
      </c>
      <c r="E7560" s="214">
        <v>5391204.46</v>
      </c>
    </row>
    <row r="7561" spans="2:5">
      <c r="B7561" s="218" t="s">
        <v>1372</v>
      </c>
      <c r="C7561" s="214">
        <v>6510045</v>
      </c>
      <c r="D7561" s="214">
        <v>6089404.6600000001</v>
      </c>
      <c r="E7561" s="214">
        <v>5391204.46</v>
      </c>
    </row>
    <row r="7562" spans="2:5">
      <c r="B7562" s="218" t="s">
        <v>3363</v>
      </c>
      <c r="C7562" s="214">
        <v>0</v>
      </c>
      <c r="D7562" s="214">
        <v>1322976.29</v>
      </c>
      <c r="E7562" s="214">
        <v>0</v>
      </c>
    </row>
    <row r="7563" spans="2:5">
      <c r="B7563" s="217" t="s">
        <v>1373</v>
      </c>
      <c r="C7563" s="214">
        <v>12223182</v>
      </c>
      <c r="D7563" s="214">
        <v>6619941.2700000005</v>
      </c>
      <c r="E7563" s="214">
        <v>5296964.9800000004</v>
      </c>
    </row>
    <row r="7564" spans="2:5">
      <c r="B7564" s="218" t="s">
        <v>1374</v>
      </c>
      <c r="C7564" s="214">
        <v>12223182</v>
      </c>
      <c r="D7564" s="214">
        <v>5296964.9800000004</v>
      </c>
      <c r="E7564" s="214">
        <v>5296964.9800000004</v>
      </c>
    </row>
    <row r="7565" spans="2:5">
      <c r="B7565" s="218" t="s">
        <v>3362</v>
      </c>
      <c r="C7565" s="214">
        <v>0</v>
      </c>
      <c r="D7565" s="214">
        <v>1322976.29</v>
      </c>
      <c r="E7565" s="214">
        <v>0</v>
      </c>
    </row>
    <row r="7566" spans="2:5">
      <c r="B7566" s="217" t="s">
        <v>1375</v>
      </c>
      <c r="C7566" s="214">
        <v>4561511</v>
      </c>
      <c r="D7566" s="214">
        <v>7083090.7599999998</v>
      </c>
      <c r="E7566" s="214">
        <v>3601439.74</v>
      </c>
    </row>
    <row r="7567" spans="2:5">
      <c r="B7567" s="218" t="s">
        <v>1376</v>
      </c>
      <c r="C7567" s="214">
        <v>4561511</v>
      </c>
      <c r="D7567" s="214">
        <v>3991321.94</v>
      </c>
      <c r="E7567" s="214">
        <v>3601439.74</v>
      </c>
    </row>
    <row r="7568" spans="2:5">
      <c r="B7568" s="218" t="s">
        <v>3361</v>
      </c>
      <c r="C7568" s="214">
        <v>0</v>
      </c>
      <c r="D7568" s="214">
        <v>3091768.82</v>
      </c>
      <c r="E7568" s="214">
        <v>0</v>
      </c>
    </row>
    <row r="7569" spans="2:5">
      <c r="B7569" s="217" t="s">
        <v>1377</v>
      </c>
      <c r="C7569" s="214">
        <v>6510045</v>
      </c>
      <c r="D7569" s="214">
        <v>1862445.41</v>
      </c>
      <c r="E7569" s="214">
        <v>0</v>
      </c>
    </row>
    <row r="7570" spans="2:5">
      <c r="B7570" s="218" t="s">
        <v>1378</v>
      </c>
      <c r="C7570" s="214">
        <v>6510045</v>
      </c>
      <c r="D7570" s="214">
        <v>1.66</v>
      </c>
      <c r="E7570" s="214">
        <v>0</v>
      </c>
    </row>
    <row r="7571" spans="2:5">
      <c r="B7571" s="218" t="s">
        <v>3360</v>
      </c>
      <c r="C7571" s="214">
        <v>0</v>
      </c>
      <c r="D7571" s="214">
        <v>1862443.75</v>
      </c>
      <c r="E7571" s="214">
        <v>0</v>
      </c>
    </row>
    <row r="7572" spans="2:5">
      <c r="B7572" s="217" t="s">
        <v>4183</v>
      </c>
      <c r="C7572" s="214">
        <v>0</v>
      </c>
      <c r="D7572" s="214">
        <v>15684815.470000001</v>
      </c>
      <c r="E7572" s="214">
        <v>0</v>
      </c>
    </row>
    <row r="7573" spans="2:5">
      <c r="B7573" s="218" t="s">
        <v>4182</v>
      </c>
      <c r="C7573" s="214">
        <v>0</v>
      </c>
      <c r="D7573" s="214">
        <v>15684815.470000001</v>
      </c>
      <c r="E7573" s="214">
        <v>0</v>
      </c>
    </row>
    <row r="7574" spans="2:5">
      <c r="B7574" s="217" t="s">
        <v>3878</v>
      </c>
      <c r="C7574" s="214">
        <v>0</v>
      </c>
      <c r="D7574" s="214">
        <v>392971546.03000003</v>
      </c>
      <c r="E7574" s="214">
        <v>362348951.01999998</v>
      </c>
    </row>
    <row r="7575" spans="2:5">
      <c r="B7575" s="218" t="s">
        <v>3667</v>
      </c>
      <c r="C7575" s="214">
        <v>0</v>
      </c>
      <c r="D7575" s="214">
        <v>71285213.359999999</v>
      </c>
      <c r="E7575" s="214">
        <v>71285213.349999994</v>
      </c>
    </row>
    <row r="7576" spans="2:5">
      <c r="B7576" s="218" t="s">
        <v>3666</v>
      </c>
      <c r="C7576" s="214">
        <v>0</v>
      </c>
      <c r="D7576" s="214">
        <v>321686332.67000002</v>
      </c>
      <c r="E7576" s="214">
        <v>291063737.67000002</v>
      </c>
    </row>
    <row r="7577" spans="2:5">
      <c r="B7577" s="217" t="s">
        <v>3359</v>
      </c>
      <c r="C7577" s="214">
        <v>0</v>
      </c>
      <c r="D7577" s="214">
        <v>1862443.75</v>
      </c>
      <c r="E7577" s="214">
        <v>0</v>
      </c>
    </row>
    <row r="7578" spans="2:5">
      <c r="B7578" s="218" t="s">
        <v>3358</v>
      </c>
      <c r="C7578" s="214">
        <v>0</v>
      </c>
      <c r="D7578" s="214">
        <v>1862443.75</v>
      </c>
      <c r="E7578" s="214">
        <v>0</v>
      </c>
    </row>
    <row r="7579" spans="2:5">
      <c r="B7579" s="217" t="s">
        <v>4244</v>
      </c>
      <c r="C7579" s="214">
        <v>0</v>
      </c>
      <c r="D7579" s="214">
        <v>86780000</v>
      </c>
      <c r="E7579" s="214">
        <v>0</v>
      </c>
    </row>
    <row r="7580" spans="2:5">
      <c r="B7580" s="218" t="s">
        <v>4243</v>
      </c>
      <c r="C7580" s="214">
        <v>0</v>
      </c>
      <c r="D7580" s="214">
        <v>86780000</v>
      </c>
      <c r="E7580" s="214">
        <v>0</v>
      </c>
    </row>
    <row r="7581" spans="2:5">
      <c r="B7581" s="217" t="s">
        <v>3357</v>
      </c>
      <c r="C7581" s="214">
        <v>0</v>
      </c>
      <c r="D7581" s="214">
        <v>1862443.75</v>
      </c>
      <c r="E7581" s="214">
        <v>0</v>
      </c>
    </row>
    <row r="7582" spans="2:5">
      <c r="B7582" s="218" t="s">
        <v>3356</v>
      </c>
      <c r="C7582" s="214">
        <v>0</v>
      </c>
      <c r="D7582" s="214">
        <v>1862443.75</v>
      </c>
      <c r="E7582" s="214">
        <v>0</v>
      </c>
    </row>
    <row r="7583" spans="2:5">
      <c r="B7583" s="217" t="s">
        <v>3355</v>
      </c>
      <c r="C7583" s="214">
        <v>0</v>
      </c>
      <c r="D7583" s="214">
        <v>3529701.53</v>
      </c>
      <c r="E7583" s="214">
        <v>0</v>
      </c>
    </row>
    <row r="7584" spans="2:5">
      <c r="B7584" s="218" t="s">
        <v>3354</v>
      </c>
      <c r="C7584" s="214">
        <v>0</v>
      </c>
      <c r="D7584" s="214">
        <v>3529701.53</v>
      </c>
      <c r="E7584" s="214">
        <v>0</v>
      </c>
    </row>
    <row r="7585" spans="2:5">
      <c r="B7585" s="217" t="s">
        <v>3353</v>
      </c>
      <c r="C7585" s="214">
        <v>0</v>
      </c>
      <c r="D7585" s="214">
        <v>1322976.29</v>
      </c>
      <c r="E7585" s="214">
        <v>0</v>
      </c>
    </row>
    <row r="7586" spans="2:5">
      <c r="B7586" s="218" t="s">
        <v>3352</v>
      </c>
      <c r="C7586" s="214">
        <v>0</v>
      </c>
      <c r="D7586" s="214">
        <v>1322976.29</v>
      </c>
      <c r="E7586" s="214">
        <v>0</v>
      </c>
    </row>
    <row r="7587" spans="2:5">
      <c r="B7587" s="217" t="s">
        <v>1033</v>
      </c>
      <c r="C7587" s="214">
        <v>17110090</v>
      </c>
      <c r="D7587" s="214">
        <v>36001206</v>
      </c>
      <c r="E7587" s="214">
        <v>25114937.309999999</v>
      </c>
    </row>
    <row r="7588" spans="2:5">
      <c r="B7588" s="218" t="s">
        <v>1034</v>
      </c>
      <c r="C7588" s="214">
        <v>17110090</v>
      </c>
      <c r="D7588" s="214">
        <v>36001206</v>
      </c>
      <c r="E7588" s="214">
        <v>25114937.309999999</v>
      </c>
    </row>
    <row r="7589" spans="2:5">
      <c r="B7589" s="217" t="s">
        <v>563</v>
      </c>
      <c r="C7589" s="214">
        <v>27732712</v>
      </c>
      <c r="D7589" s="214">
        <v>28026124.34</v>
      </c>
      <c r="E7589" s="214">
        <v>22811006.190000001</v>
      </c>
    </row>
    <row r="7590" spans="2:5">
      <c r="B7590" s="218" t="s">
        <v>909</v>
      </c>
      <c r="C7590" s="214">
        <v>27732712</v>
      </c>
      <c r="D7590" s="214">
        <v>28026124.34</v>
      </c>
      <c r="E7590" s="214">
        <v>22811006.190000001</v>
      </c>
    </row>
    <row r="7591" spans="2:5">
      <c r="B7591" s="217" t="s">
        <v>564</v>
      </c>
      <c r="C7591" s="214">
        <v>4945292</v>
      </c>
      <c r="D7591" s="214">
        <v>2945292</v>
      </c>
      <c r="E7591" s="214">
        <v>0</v>
      </c>
    </row>
    <row r="7592" spans="2:5">
      <c r="B7592" s="218" t="s">
        <v>910</v>
      </c>
      <c r="C7592" s="214">
        <v>4945292</v>
      </c>
      <c r="D7592" s="214">
        <v>2945292</v>
      </c>
      <c r="E7592" s="214">
        <v>0</v>
      </c>
    </row>
    <row r="7593" spans="2:5">
      <c r="B7593" s="217" t="s">
        <v>3877</v>
      </c>
      <c r="C7593" s="214">
        <v>1764860</v>
      </c>
      <c r="D7593" s="214">
        <v>6292803.7300000004</v>
      </c>
      <c r="E7593" s="214">
        <v>5866224</v>
      </c>
    </row>
    <row r="7594" spans="2:5">
      <c r="B7594" s="218" t="s">
        <v>911</v>
      </c>
      <c r="C7594" s="214">
        <v>1764860</v>
      </c>
      <c r="D7594" s="214">
        <v>6292803.7300000004</v>
      </c>
      <c r="E7594" s="214">
        <v>5866224</v>
      </c>
    </row>
    <row r="7595" spans="2:5">
      <c r="B7595" s="217" t="s">
        <v>389</v>
      </c>
      <c r="C7595" s="214">
        <v>0</v>
      </c>
      <c r="D7595" s="214">
        <v>20594591.18</v>
      </c>
      <c r="E7595" s="214">
        <v>0</v>
      </c>
    </row>
    <row r="7596" spans="2:5">
      <c r="B7596" s="218" t="s">
        <v>723</v>
      </c>
      <c r="C7596" s="214">
        <v>0</v>
      </c>
      <c r="D7596" s="214">
        <v>20594591.18</v>
      </c>
      <c r="E7596" s="214">
        <v>0</v>
      </c>
    </row>
    <row r="7597" spans="2:5">
      <c r="B7597" s="217" t="s">
        <v>2783</v>
      </c>
      <c r="C7597" s="214">
        <v>19151206</v>
      </c>
      <c r="D7597" s="214">
        <v>18193646</v>
      </c>
      <c r="E7597" s="214">
        <v>18193646</v>
      </c>
    </row>
    <row r="7598" spans="2:5">
      <c r="B7598" s="218" t="s">
        <v>2784</v>
      </c>
      <c r="C7598" s="214">
        <v>19151206</v>
      </c>
      <c r="D7598" s="214">
        <v>18193646</v>
      </c>
      <c r="E7598" s="214">
        <v>18193646</v>
      </c>
    </row>
    <row r="7599" spans="2:5">
      <c r="B7599" s="217" t="s">
        <v>565</v>
      </c>
      <c r="C7599" s="214">
        <v>5742217</v>
      </c>
      <c r="D7599" s="214">
        <v>33001870.359999999</v>
      </c>
      <c r="E7599" s="214">
        <v>16711929.359999999</v>
      </c>
    </row>
    <row r="7600" spans="2:5">
      <c r="B7600" s="218" t="s">
        <v>912</v>
      </c>
      <c r="C7600" s="214">
        <v>5742217</v>
      </c>
      <c r="D7600" s="214">
        <v>33001870.359999999</v>
      </c>
      <c r="E7600" s="214">
        <v>16711929.359999999</v>
      </c>
    </row>
    <row r="7601" spans="2:5">
      <c r="B7601" s="217" t="s">
        <v>3876</v>
      </c>
      <c r="C7601" s="214">
        <v>1999367</v>
      </c>
      <c r="D7601" s="214">
        <v>490</v>
      </c>
      <c r="E7601" s="214">
        <v>0</v>
      </c>
    </row>
    <row r="7602" spans="2:5">
      <c r="B7602" s="218" t="s">
        <v>4209</v>
      </c>
      <c r="C7602" s="214">
        <v>1999367</v>
      </c>
      <c r="D7602" s="214">
        <v>490</v>
      </c>
      <c r="E7602" s="214">
        <v>0</v>
      </c>
    </row>
    <row r="7603" spans="2:5">
      <c r="B7603" s="217" t="s">
        <v>566</v>
      </c>
      <c r="C7603" s="214">
        <v>2724072</v>
      </c>
      <c r="D7603" s="214">
        <v>5000000</v>
      </c>
      <c r="E7603" s="214">
        <v>0</v>
      </c>
    </row>
    <row r="7604" spans="2:5">
      <c r="B7604" s="218" t="s">
        <v>913</v>
      </c>
      <c r="C7604" s="214">
        <v>2724072</v>
      </c>
      <c r="D7604" s="214">
        <v>5000000</v>
      </c>
      <c r="E7604" s="214">
        <v>0</v>
      </c>
    </row>
    <row r="7605" spans="2:5">
      <c r="B7605" s="217" t="s">
        <v>3017</v>
      </c>
      <c r="C7605" s="214">
        <v>4562691</v>
      </c>
      <c r="D7605" s="214">
        <v>4562691</v>
      </c>
      <c r="E7605" s="214">
        <v>0</v>
      </c>
    </row>
    <row r="7606" spans="2:5">
      <c r="B7606" s="218" t="s">
        <v>3018</v>
      </c>
      <c r="C7606" s="214">
        <v>4562691</v>
      </c>
      <c r="D7606" s="214">
        <v>4562691</v>
      </c>
      <c r="E7606" s="214">
        <v>0</v>
      </c>
    </row>
    <row r="7607" spans="2:5">
      <c r="B7607" s="217" t="s">
        <v>3019</v>
      </c>
      <c r="C7607" s="214">
        <v>15225234</v>
      </c>
      <c r="D7607" s="214">
        <v>1</v>
      </c>
      <c r="E7607" s="214">
        <v>0</v>
      </c>
    </row>
    <row r="7608" spans="2:5">
      <c r="B7608" s="218" t="s">
        <v>3020</v>
      </c>
      <c r="C7608" s="214">
        <v>15225234</v>
      </c>
      <c r="D7608" s="214">
        <v>1</v>
      </c>
      <c r="E7608" s="214">
        <v>0</v>
      </c>
    </row>
    <row r="7609" spans="2:5">
      <c r="B7609" s="217" t="s">
        <v>3021</v>
      </c>
      <c r="C7609" s="214">
        <v>7694092</v>
      </c>
      <c r="D7609" s="214">
        <v>694092</v>
      </c>
      <c r="E7609" s="214">
        <v>0</v>
      </c>
    </row>
    <row r="7610" spans="2:5">
      <c r="B7610" s="218" t="s">
        <v>3022</v>
      </c>
      <c r="C7610" s="214">
        <v>7694092</v>
      </c>
      <c r="D7610" s="214">
        <v>694092</v>
      </c>
      <c r="E7610" s="214">
        <v>0</v>
      </c>
    </row>
    <row r="7611" spans="2:5">
      <c r="B7611" s="217" t="s">
        <v>567</v>
      </c>
      <c r="C7611" s="214">
        <v>51505022</v>
      </c>
      <c r="D7611" s="214">
        <v>41757129</v>
      </c>
      <c r="E7611" s="214">
        <v>29894272.300000001</v>
      </c>
    </row>
    <row r="7612" spans="2:5">
      <c r="B7612" s="218" t="s">
        <v>914</v>
      </c>
      <c r="C7612" s="214">
        <v>51505022</v>
      </c>
      <c r="D7612" s="214">
        <v>41757129</v>
      </c>
      <c r="E7612" s="214">
        <v>29894272.300000001</v>
      </c>
    </row>
    <row r="7613" spans="2:5">
      <c r="B7613" s="217" t="s">
        <v>568</v>
      </c>
      <c r="C7613" s="214">
        <v>34929333</v>
      </c>
      <c r="D7613" s="214">
        <v>38207094.310000002</v>
      </c>
      <c r="E7613" s="214">
        <v>21863345.850000001</v>
      </c>
    </row>
    <row r="7614" spans="2:5">
      <c r="B7614" s="218" t="s">
        <v>915</v>
      </c>
      <c r="C7614" s="214">
        <v>34929333</v>
      </c>
      <c r="D7614" s="214">
        <v>38207094.310000002</v>
      </c>
      <c r="E7614" s="214">
        <v>21863345.850000001</v>
      </c>
    </row>
    <row r="7615" spans="2:5">
      <c r="B7615" s="217" t="s">
        <v>3875</v>
      </c>
      <c r="C7615" s="214">
        <v>87879417</v>
      </c>
      <c r="D7615" s="214">
        <v>120148170.54000001</v>
      </c>
      <c r="E7615" s="214">
        <v>120148170.41</v>
      </c>
    </row>
    <row r="7616" spans="2:5">
      <c r="B7616" s="218" t="s">
        <v>2785</v>
      </c>
      <c r="C7616" s="214">
        <v>87879417</v>
      </c>
      <c r="D7616" s="214">
        <v>120148170.54000001</v>
      </c>
      <c r="E7616" s="214">
        <v>120148170.41</v>
      </c>
    </row>
    <row r="7617" spans="2:5">
      <c r="B7617" s="217" t="s">
        <v>3874</v>
      </c>
      <c r="C7617" s="214">
        <v>18159739</v>
      </c>
      <c r="D7617" s="214">
        <v>4159739</v>
      </c>
      <c r="E7617" s="214">
        <v>2721268.93</v>
      </c>
    </row>
    <row r="7618" spans="2:5">
      <c r="B7618" s="218" t="s">
        <v>2807</v>
      </c>
      <c r="C7618" s="214">
        <v>18159739</v>
      </c>
      <c r="D7618" s="214">
        <v>4159739</v>
      </c>
      <c r="E7618" s="214">
        <v>2721268.93</v>
      </c>
    </row>
    <row r="7619" spans="2:5">
      <c r="B7619" s="217" t="s">
        <v>2786</v>
      </c>
      <c r="C7619" s="214">
        <v>18141523</v>
      </c>
      <c r="D7619" s="214">
        <v>41681838.909999996</v>
      </c>
      <c r="E7619" s="214">
        <v>41681838.909999996</v>
      </c>
    </row>
    <row r="7620" spans="2:5">
      <c r="B7620" s="218" t="s">
        <v>2787</v>
      </c>
      <c r="C7620" s="214">
        <v>18141523</v>
      </c>
      <c r="D7620" s="214">
        <v>41681838.909999996</v>
      </c>
      <c r="E7620" s="214">
        <v>41681838.909999996</v>
      </c>
    </row>
    <row r="7621" spans="2:5">
      <c r="B7621" s="217" t="s">
        <v>4304</v>
      </c>
      <c r="C7621" s="214">
        <v>0</v>
      </c>
      <c r="D7621" s="214">
        <v>3000000</v>
      </c>
      <c r="E7621" s="214">
        <v>0</v>
      </c>
    </row>
    <row r="7622" spans="2:5">
      <c r="B7622" s="218" t="s">
        <v>4305</v>
      </c>
      <c r="C7622" s="214">
        <v>0</v>
      </c>
      <c r="D7622" s="214">
        <v>3000000</v>
      </c>
      <c r="E7622" s="214">
        <v>0</v>
      </c>
    </row>
    <row r="7623" spans="2:5">
      <c r="B7623" s="217" t="s">
        <v>3023</v>
      </c>
      <c r="C7623" s="214">
        <v>7564426</v>
      </c>
      <c r="D7623" s="214">
        <v>564426</v>
      </c>
      <c r="E7623" s="214">
        <v>0</v>
      </c>
    </row>
    <row r="7624" spans="2:5">
      <c r="B7624" s="218" t="s">
        <v>3024</v>
      </c>
      <c r="C7624" s="214">
        <v>7564426</v>
      </c>
      <c r="D7624" s="214">
        <v>564426</v>
      </c>
      <c r="E7624" s="214">
        <v>0</v>
      </c>
    </row>
    <row r="7625" spans="2:5">
      <c r="B7625" s="217" t="s">
        <v>2667</v>
      </c>
      <c r="C7625" s="214">
        <v>18611549</v>
      </c>
      <c r="D7625" s="214">
        <v>2000389</v>
      </c>
      <c r="E7625" s="214">
        <v>1957598.75</v>
      </c>
    </row>
    <row r="7626" spans="2:5">
      <c r="B7626" s="218" t="s">
        <v>2668</v>
      </c>
      <c r="C7626" s="214">
        <v>18611549</v>
      </c>
      <c r="D7626" s="214">
        <v>2000389</v>
      </c>
      <c r="E7626" s="214">
        <v>1957598.75</v>
      </c>
    </row>
    <row r="7627" spans="2:5">
      <c r="B7627" s="217" t="s">
        <v>2669</v>
      </c>
      <c r="C7627" s="214">
        <v>37326861</v>
      </c>
      <c r="D7627" s="214">
        <v>30145008</v>
      </c>
      <c r="E7627" s="214">
        <v>30125615.199999999</v>
      </c>
    </row>
    <row r="7628" spans="2:5">
      <c r="B7628" s="218" t="s">
        <v>2670</v>
      </c>
      <c r="C7628" s="214">
        <v>37326861</v>
      </c>
      <c r="D7628" s="214">
        <v>30145008</v>
      </c>
      <c r="E7628" s="214">
        <v>30125615.199999999</v>
      </c>
    </row>
    <row r="7629" spans="2:5">
      <c r="B7629" s="217" t="s">
        <v>2671</v>
      </c>
      <c r="C7629" s="214">
        <v>44273355</v>
      </c>
      <c r="D7629" s="214">
        <v>21498919</v>
      </c>
      <c r="E7629" s="214">
        <v>21498730</v>
      </c>
    </row>
    <row r="7630" spans="2:5">
      <c r="B7630" s="218" t="s">
        <v>2672</v>
      </c>
      <c r="C7630" s="214">
        <v>40250191</v>
      </c>
      <c r="D7630" s="214">
        <v>21498917</v>
      </c>
      <c r="E7630" s="214">
        <v>21498730</v>
      </c>
    </row>
    <row r="7631" spans="2:5">
      <c r="B7631" s="218" t="s">
        <v>2788</v>
      </c>
      <c r="C7631" s="214">
        <v>4023164</v>
      </c>
      <c r="D7631" s="214">
        <v>2</v>
      </c>
      <c r="E7631" s="214">
        <v>0</v>
      </c>
    </row>
    <row r="7632" spans="2:5">
      <c r="B7632" s="217" t="s">
        <v>2789</v>
      </c>
      <c r="C7632" s="214">
        <v>2390995</v>
      </c>
      <c r="D7632" s="214">
        <v>2</v>
      </c>
      <c r="E7632" s="214">
        <v>0</v>
      </c>
    </row>
    <row r="7633" spans="2:5">
      <c r="B7633" s="218" t="s">
        <v>2790</v>
      </c>
      <c r="C7633" s="214">
        <v>2390995</v>
      </c>
      <c r="D7633" s="214">
        <v>2</v>
      </c>
      <c r="E7633" s="214">
        <v>0</v>
      </c>
    </row>
    <row r="7634" spans="2:5">
      <c r="B7634" s="217" t="s">
        <v>2325</v>
      </c>
      <c r="C7634" s="214">
        <v>6683666</v>
      </c>
      <c r="D7634" s="214">
        <v>1</v>
      </c>
      <c r="E7634" s="214">
        <v>0</v>
      </c>
    </row>
    <row r="7635" spans="2:5">
      <c r="B7635" s="218" t="s">
        <v>2326</v>
      </c>
      <c r="C7635" s="214">
        <v>6683666</v>
      </c>
      <c r="D7635" s="214">
        <v>1</v>
      </c>
      <c r="E7635" s="214">
        <v>0</v>
      </c>
    </row>
    <row r="7636" spans="2:5">
      <c r="B7636" s="217" t="s">
        <v>569</v>
      </c>
      <c r="C7636" s="214">
        <v>19505331</v>
      </c>
      <c r="D7636" s="214">
        <v>70329003.800000012</v>
      </c>
      <c r="E7636" s="214">
        <v>32112778.329999998</v>
      </c>
    </row>
    <row r="7637" spans="2:5">
      <c r="B7637" s="218" t="s">
        <v>916</v>
      </c>
      <c r="C7637" s="214">
        <v>14770199</v>
      </c>
      <c r="D7637" s="214">
        <v>70329002.800000012</v>
      </c>
      <c r="E7637" s="214">
        <v>32112778.329999998</v>
      </c>
    </row>
    <row r="7638" spans="2:5">
      <c r="B7638" s="218" t="s">
        <v>2327</v>
      </c>
      <c r="C7638" s="214">
        <v>4735132</v>
      </c>
      <c r="D7638" s="214">
        <v>1</v>
      </c>
      <c r="E7638" s="214">
        <v>0</v>
      </c>
    </row>
    <row r="7639" spans="2:5">
      <c r="B7639" s="217" t="s">
        <v>3025</v>
      </c>
      <c r="C7639" s="214">
        <v>11127992</v>
      </c>
      <c r="D7639" s="214">
        <v>1</v>
      </c>
      <c r="E7639" s="214">
        <v>0</v>
      </c>
    </row>
    <row r="7640" spans="2:5">
      <c r="B7640" s="218" t="s">
        <v>2558</v>
      </c>
      <c r="C7640" s="214">
        <v>11127992</v>
      </c>
      <c r="D7640" s="214">
        <v>1</v>
      </c>
      <c r="E7640" s="214">
        <v>0</v>
      </c>
    </row>
    <row r="7641" spans="2:5">
      <c r="B7641" s="217" t="s">
        <v>3873</v>
      </c>
      <c r="C7641" s="214">
        <v>2789356</v>
      </c>
      <c r="D7641" s="214">
        <v>2</v>
      </c>
      <c r="E7641" s="214">
        <v>0</v>
      </c>
    </row>
    <row r="7642" spans="2:5">
      <c r="B7642" s="218" t="s">
        <v>3026</v>
      </c>
      <c r="C7642" s="214">
        <v>2789356</v>
      </c>
      <c r="D7642" s="214">
        <v>2</v>
      </c>
      <c r="E7642" s="214">
        <v>0</v>
      </c>
    </row>
    <row r="7643" spans="2:5">
      <c r="B7643" s="217" t="s">
        <v>2725</v>
      </c>
      <c r="C7643" s="214">
        <v>11127992</v>
      </c>
      <c r="D7643" s="214">
        <v>1</v>
      </c>
      <c r="E7643" s="214">
        <v>0</v>
      </c>
    </row>
    <row r="7644" spans="2:5">
      <c r="B7644" s="218" t="s">
        <v>2328</v>
      </c>
      <c r="C7644" s="214">
        <v>11127992</v>
      </c>
      <c r="D7644" s="214">
        <v>1</v>
      </c>
      <c r="E7644" s="214">
        <v>0</v>
      </c>
    </row>
    <row r="7645" spans="2:5">
      <c r="B7645" s="217" t="s">
        <v>2329</v>
      </c>
      <c r="C7645" s="214">
        <v>6683666</v>
      </c>
      <c r="D7645" s="214">
        <v>1</v>
      </c>
      <c r="E7645" s="214">
        <v>0</v>
      </c>
    </row>
    <row r="7646" spans="2:5">
      <c r="B7646" s="218" t="s">
        <v>2330</v>
      </c>
      <c r="C7646" s="214">
        <v>6683666</v>
      </c>
      <c r="D7646" s="214">
        <v>1</v>
      </c>
      <c r="E7646" s="214">
        <v>0</v>
      </c>
    </row>
    <row r="7647" spans="2:5">
      <c r="B7647" s="217" t="s">
        <v>2331</v>
      </c>
      <c r="C7647" s="214">
        <v>6683666</v>
      </c>
      <c r="D7647" s="214">
        <v>1</v>
      </c>
      <c r="E7647" s="214">
        <v>0</v>
      </c>
    </row>
    <row r="7648" spans="2:5">
      <c r="B7648" s="218" t="s">
        <v>2332</v>
      </c>
      <c r="C7648" s="214">
        <v>6683666</v>
      </c>
      <c r="D7648" s="214">
        <v>1</v>
      </c>
      <c r="E7648" s="214">
        <v>0</v>
      </c>
    </row>
    <row r="7649" spans="2:5">
      <c r="B7649" s="217" t="s">
        <v>3872</v>
      </c>
      <c r="C7649" s="214">
        <v>13760435</v>
      </c>
      <c r="D7649" s="214">
        <v>2</v>
      </c>
      <c r="E7649" s="214">
        <v>0</v>
      </c>
    </row>
    <row r="7650" spans="2:5">
      <c r="B7650" s="218" t="s">
        <v>3027</v>
      </c>
      <c r="C7650" s="214">
        <v>13760435</v>
      </c>
      <c r="D7650" s="214">
        <v>2</v>
      </c>
      <c r="E7650" s="214">
        <v>0</v>
      </c>
    </row>
    <row r="7651" spans="2:5">
      <c r="B7651" s="217" t="s">
        <v>3871</v>
      </c>
      <c r="C7651" s="214">
        <v>6683666</v>
      </c>
      <c r="D7651" s="214">
        <v>1</v>
      </c>
      <c r="E7651" s="214">
        <v>0</v>
      </c>
    </row>
    <row r="7652" spans="2:5">
      <c r="B7652" s="218" t="s">
        <v>2333</v>
      </c>
      <c r="C7652" s="214">
        <v>6683666</v>
      </c>
      <c r="D7652" s="214">
        <v>1</v>
      </c>
      <c r="E7652" s="214">
        <v>0</v>
      </c>
    </row>
    <row r="7653" spans="2:5">
      <c r="B7653" s="217" t="s">
        <v>3028</v>
      </c>
      <c r="C7653" s="214">
        <v>2049849</v>
      </c>
      <c r="D7653" s="214">
        <v>149849</v>
      </c>
      <c r="E7653" s="214">
        <v>0</v>
      </c>
    </row>
    <row r="7654" spans="2:5">
      <c r="B7654" s="218" t="s">
        <v>3029</v>
      </c>
      <c r="C7654" s="214">
        <v>2049849</v>
      </c>
      <c r="D7654" s="214">
        <v>149849</v>
      </c>
      <c r="E7654" s="214">
        <v>0</v>
      </c>
    </row>
    <row r="7655" spans="2:5">
      <c r="B7655" s="217" t="s">
        <v>3870</v>
      </c>
      <c r="C7655" s="214">
        <v>10106363</v>
      </c>
      <c r="D7655" s="214">
        <v>2</v>
      </c>
      <c r="E7655" s="214">
        <v>0</v>
      </c>
    </row>
    <row r="7656" spans="2:5">
      <c r="B7656" s="218" t="s">
        <v>4208</v>
      </c>
      <c r="C7656" s="214">
        <v>10106363</v>
      </c>
      <c r="D7656" s="214">
        <v>2</v>
      </c>
      <c r="E7656" s="214">
        <v>0</v>
      </c>
    </row>
    <row r="7657" spans="2:5">
      <c r="B7657" s="217" t="s">
        <v>2334</v>
      </c>
      <c r="C7657" s="214">
        <v>6683666</v>
      </c>
      <c r="D7657" s="214">
        <v>2683666</v>
      </c>
      <c r="E7657" s="214">
        <v>0</v>
      </c>
    </row>
    <row r="7658" spans="2:5">
      <c r="B7658" s="218" t="s">
        <v>2335</v>
      </c>
      <c r="C7658" s="214">
        <v>6683666</v>
      </c>
      <c r="D7658" s="214">
        <v>2683666</v>
      </c>
      <c r="E7658" s="214">
        <v>0</v>
      </c>
    </row>
    <row r="7659" spans="2:5">
      <c r="B7659" s="217" t="s">
        <v>3869</v>
      </c>
      <c r="C7659" s="214">
        <v>8886803</v>
      </c>
      <c r="D7659" s="214">
        <v>2</v>
      </c>
      <c r="E7659" s="214">
        <v>0</v>
      </c>
    </row>
    <row r="7660" spans="2:5">
      <c r="B7660" s="218" t="s">
        <v>3030</v>
      </c>
      <c r="C7660" s="214">
        <v>8886803</v>
      </c>
      <c r="D7660" s="214">
        <v>2</v>
      </c>
      <c r="E7660" s="214">
        <v>0</v>
      </c>
    </row>
    <row r="7661" spans="2:5">
      <c r="B7661" s="217" t="s">
        <v>2336</v>
      </c>
      <c r="C7661" s="214">
        <v>11127992</v>
      </c>
      <c r="D7661" s="214">
        <v>6381647</v>
      </c>
      <c r="E7661" s="214">
        <v>0</v>
      </c>
    </row>
    <row r="7662" spans="2:5">
      <c r="B7662" s="218" t="s">
        <v>2337</v>
      </c>
      <c r="C7662" s="214">
        <v>11127992</v>
      </c>
      <c r="D7662" s="214">
        <v>6381647</v>
      </c>
      <c r="E7662" s="214">
        <v>0</v>
      </c>
    </row>
    <row r="7663" spans="2:5">
      <c r="B7663" s="217" t="s">
        <v>3868</v>
      </c>
      <c r="C7663" s="214">
        <v>9277539</v>
      </c>
      <c r="D7663" s="214">
        <v>2</v>
      </c>
      <c r="E7663" s="214">
        <v>0</v>
      </c>
    </row>
    <row r="7664" spans="2:5">
      <c r="B7664" s="218" t="s">
        <v>3031</v>
      </c>
      <c r="C7664" s="214">
        <v>9277539</v>
      </c>
      <c r="D7664" s="214">
        <v>2</v>
      </c>
      <c r="E7664" s="214">
        <v>0</v>
      </c>
    </row>
    <row r="7665" spans="2:5">
      <c r="B7665" s="217" t="s">
        <v>2338</v>
      </c>
      <c r="C7665" s="214">
        <v>4735132</v>
      </c>
      <c r="D7665" s="214">
        <v>0</v>
      </c>
      <c r="E7665" s="214">
        <v>0</v>
      </c>
    </row>
    <row r="7666" spans="2:5">
      <c r="B7666" s="218" t="s">
        <v>2339</v>
      </c>
      <c r="C7666" s="214">
        <v>4735132</v>
      </c>
      <c r="D7666" s="214">
        <v>0</v>
      </c>
      <c r="E7666" s="214">
        <v>0</v>
      </c>
    </row>
    <row r="7667" spans="2:5">
      <c r="B7667" s="217" t="s">
        <v>3867</v>
      </c>
      <c r="C7667" s="214">
        <v>8375826</v>
      </c>
      <c r="D7667" s="214">
        <v>2</v>
      </c>
      <c r="E7667" s="214">
        <v>0</v>
      </c>
    </row>
    <row r="7668" spans="2:5">
      <c r="B7668" s="218" t="s">
        <v>2791</v>
      </c>
      <c r="C7668" s="214">
        <v>8375826</v>
      </c>
      <c r="D7668" s="214">
        <v>2</v>
      </c>
      <c r="E7668" s="214">
        <v>0</v>
      </c>
    </row>
    <row r="7669" spans="2:5">
      <c r="B7669" s="217" t="s">
        <v>2340</v>
      </c>
      <c r="C7669" s="214">
        <v>6683666</v>
      </c>
      <c r="D7669" s="214">
        <v>1</v>
      </c>
      <c r="E7669" s="214">
        <v>0</v>
      </c>
    </row>
    <row r="7670" spans="2:5">
      <c r="B7670" s="218" t="s">
        <v>2341</v>
      </c>
      <c r="C7670" s="214">
        <v>6683666</v>
      </c>
      <c r="D7670" s="214">
        <v>1</v>
      </c>
      <c r="E7670" s="214">
        <v>0</v>
      </c>
    </row>
    <row r="7671" spans="2:5">
      <c r="B7671" s="217" t="s">
        <v>3866</v>
      </c>
      <c r="C7671" s="214">
        <v>2522874</v>
      </c>
      <c r="D7671" s="214">
        <v>6500001</v>
      </c>
      <c r="E7671" s="214">
        <v>0</v>
      </c>
    </row>
    <row r="7672" spans="2:5">
      <c r="B7672" s="218" t="s">
        <v>2792</v>
      </c>
      <c r="C7672" s="214">
        <v>2522874</v>
      </c>
      <c r="D7672" s="214">
        <v>6500001</v>
      </c>
      <c r="E7672" s="214">
        <v>0</v>
      </c>
    </row>
    <row r="7673" spans="2:5">
      <c r="B7673" s="217" t="s">
        <v>2342</v>
      </c>
      <c r="C7673" s="214">
        <v>6683666</v>
      </c>
      <c r="D7673" s="214">
        <v>1</v>
      </c>
      <c r="E7673" s="214">
        <v>0</v>
      </c>
    </row>
    <row r="7674" spans="2:5">
      <c r="B7674" s="218" t="s">
        <v>2343</v>
      </c>
      <c r="C7674" s="214">
        <v>6683666</v>
      </c>
      <c r="D7674" s="214">
        <v>1</v>
      </c>
      <c r="E7674" s="214">
        <v>0</v>
      </c>
    </row>
    <row r="7675" spans="2:5">
      <c r="B7675" s="217" t="s">
        <v>2344</v>
      </c>
      <c r="C7675" s="214">
        <v>6683666</v>
      </c>
      <c r="D7675" s="214">
        <v>5435921.5700000003</v>
      </c>
      <c r="E7675" s="214">
        <v>5435919.5700000003</v>
      </c>
    </row>
    <row r="7676" spans="2:5">
      <c r="B7676" s="218" t="s">
        <v>2345</v>
      </c>
      <c r="C7676" s="214">
        <v>6683666</v>
      </c>
      <c r="D7676" s="214">
        <v>5435921.5700000003</v>
      </c>
      <c r="E7676" s="214">
        <v>5435919.5700000003</v>
      </c>
    </row>
    <row r="7677" spans="2:5">
      <c r="B7677" s="217" t="s">
        <v>2346</v>
      </c>
      <c r="C7677" s="214">
        <v>11127992</v>
      </c>
      <c r="D7677" s="214">
        <v>1</v>
      </c>
      <c r="E7677" s="214">
        <v>0</v>
      </c>
    </row>
    <row r="7678" spans="2:5">
      <c r="B7678" s="218" t="s">
        <v>2347</v>
      </c>
      <c r="C7678" s="214">
        <v>11127992</v>
      </c>
      <c r="D7678" s="214">
        <v>1</v>
      </c>
      <c r="E7678" s="214">
        <v>0</v>
      </c>
    </row>
    <row r="7679" spans="2:5">
      <c r="B7679" s="217" t="s">
        <v>3865</v>
      </c>
      <c r="C7679" s="214">
        <v>29858470</v>
      </c>
      <c r="D7679" s="214">
        <v>18327948</v>
      </c>
      <c r="E7679" s="214">
        <v>0</v>
      </c>
    </row>
    <row r="7680" spans="2:5">
      <c r="B7680" s="218" t="s">
        <v>2673</v>
      </c>
      <c r="C7680" s="214">
        <v>29858470</v>
      </c>
      <c r="D7680" s="214">
        <v>18327948</v>
      </c>
      <c r="E7680" s="214">
        <v>0</v>
      </c>
    </row>
    <row r="7681" spans="2:5">
      <c r="B7681" s="217" t="s">
        <v>3864</v>
      </c>
      <c r="C7681" s="214">
        <v>4735132</v>
      </c>
      <c r="D7681" s="214">
        <v>22280174.77</v>
      </c>
      <c r="E7681" s="214">
        <v>16516341.15</v>
      </c>
    </row>
    <row r="7682" spans="2:5">
      <c r="B7682" s="218" t="s">
        <v>3183</v>
      </c>
      <c r="C7682" s="214">
        <v>0</v>
      </c>
      <c r="D7682" s="214">
        <v>22280173.77</v>
      </c>
      <c r="E7682" s="214">
        <v>16516341.15</v>
      </c>
    </row>
    <row r="7683" spans="2:5">
      <c r="B7683" s="218" t="s">
        <v>2348</v>
      </c>
      <c r="C7683" s="214">
        <v>4735132</v>
      </c>
      <c r="D7683" s="214">
        <v>1</v>
      </c>
      <c r="E7683" s="214">
        <v>0</v>
      </c>
    </row>
    <row r="7684" spans="2:5">
      <c r="B7684" s="217" t="s">
        <v>3863</v>
      </c>
      <c r="C7684" s="214">
        <v>103869279</v>
      </c>
      <c r="D7684" s="214">
        <v>198845978.12</v>
      </c>
      <c r="E7684" s="214">
        <v>198845978.12</v>
      </c>
    </row>
    <row r="7685" spans="2:5">
      <c r="B7685" s="218" t="s">
        <v>2793</v>
      </c>
      <c r="C7685" s="214">
        <v>103869279</v>
      </c>
      <c r="D7685" s="214">
        <v>198845978.12</v>
      </c>
      <c r="E7685" s="214">
        <v>198845978.12</v>
      </c>
    </row>
    <row r="7686" spans="2:5">
      <c r="B7686" s="217" t="s">
        <v>2349</v>
      </c>
      <c r="C7686" s="214">
        <v>6683666</v>
      </c>
      <c r="D7686" s="214">
        <v>1520749.16</v>
      </c>
      <c r="E7686" s="214">
        <v>1520747.83</v>
      </c>
    </row>
    <row r="7687" spans="2:5">
      <c r="B7687" s="218" t="s">
        <v>2350</v>
      </c>
      <c r="C7687" s="214">
        <v>6683666</v>
      </c>
      <c r="D7687" s="214">
        <v>1520749.16</v>
      </c>
      <c r="E7687" s="214">
        <v>1520747.83</v>
      </c>
    </row>
    <row r="7688" spans="2:5">
      <c r="B7688" s="217" t="s">
        <v>3862</v>
      </c>
      <c r="C7688" s="214">
        <v>4735132</v>
      </c>
      <c r="D7688" s="214">
        <v>1076684.1499999999</v>
      </c>
      <c r="E7688" s="214">
        <v>1076683.03</v>
      </c>
    </row>
    <row r="7689" spans="2:5">
      <c r="B7689" s="218" t="s">
        <v>2351</v>
      </c>
      <c r="C7689" s="214">
        <v>4735132</v>
      </c>
      <c r="D7689" s="214">
        <v>1076684.1499999999</v>
      </c>
      <c r="E7689" s="214">
        <v>1076683.03</v>
      </c>
    </row>
    <row r="7690" spans="2:5">
      <c r="B7690" s="217" t="s">
        <v>1102</v>
      </c>
      <c r="C7690" s="214">
        <v>27415621</v>
      </c>
      <c r="D7690" s="214">
        <v>33355724.899999999</v>
      </c>
      <c r="E7690" s="214">
        <v>7521422.5999999996</v>
      </c>
    </row>
    <row r="7691" spans="2:5">
      <c r="B7691" s="218" t="s">
        <v>1103</v>
      </c>
      <c r="C7691" s="214">
        <v>25073159</v>
      </c>
      <c r="D7691" s="214">
        <v>33355723.899999999</v>
      </c>
      <c r="E7691" s="214">
        <v>7521422.5999999996</v>
      </c>
    </row>
    <row r="7692" spans="2:5">
      <c r="B7692" s="218" t="s">
        <v>3032</v>
      </c>
      <c r="C7692" s="214">
        <v>2342462</v>
      </c>
      <c r="D7692" s="214">
        <v>1</v>
      </c>
      <c r="E7692" s="214">
        <v>0</v>
      </c>
    </row>
    <row r="7693" spans="2:5">
      <c r="B7693" s="217" t="s">
        <v>2352</v>
      </c>
      <c r="C7693" s="214">
        <v>6683666</v>
      </c>
      <c r="D7693" s="214">
        <v>1520747.83</v>
      </c>
      <c r="E7693" s="214">
        <v>1520747.83</v>
      </c>
    </row>
    <row r="7694" spans="2:5">
      <c r="B7694" s="218" t="s">
        <v>2353</v>
      </c>
      <c r="C7694" s="214">
        <v>6683666</v>
      </c>
      <c r="D7694" s="214">
        <v>1520747.83</v>
      </c>
      <c r="E7694" s="214">
        <v>1520747.83</v>
      </c>
    </row>
    <row r="7695" spans="2:5">
      <c r="B7695" s="217" t="s">
        <v>2354</v>
      </c>
      <c r="C7695" s="214">
        <v>6683666</v>
      </c>
      <c r="D7695" s="214">
        <v>1469099.75</v>
      </c>
      <c r="E7695" s="214">
        <v>1469098.28</v>
      </c>
    </row>
    <row r="7696" spans="2:5">
      <c r="B7696" s="218" t="s">
        <v>2355</v>
      </c>
      <c r="C7696" s="214">
        <v>6683666</v>
      </c>
      <c r="D7696" s="214">
        <v>1469099.75</v>
      </c>
      <c r="E7696" s="214">
        <v>1469098.28</v>
      </c>
    </row>
    <row r="7697" spans="2:5">
      <c r="B7697" s="217" t="s">
        <v>2356</v>
      </c>
      <c r="C7697" s="214">
        <v>6683666</v>
      </c>
      <c r="D7697" s="214">
        <v>1520749.15</v>
      </c>
      <c r="E7697" s="214">
        <v>1520747.83</v>
      </c>
    </row>
    <row r="7698" spans="2:5">
      <c r="B7698" s="218" t="s">
        <v>2357</v>
      </c>
      <c r="C7698" s="214">
        <v>6683666</v>
      </c>
      <c r="D7698" s="214">
        <v>1520749.15</v>
      </c>
      <c r="E7698" s="214">
        <v>1520747.83</v>
      </c>
    </row>
    <row r="7699" spans="2:5">
      <c r="B7699" s="217" t="s">
        <v>2358</v>
      </c>
      <c r="C7699" s="214">
        <v>4735132</v>
      </c>
      <c r="D7699" s="214">
        <v>1076684.1499999999</v>
      </c>
      <c r="E7699" s="214">
        <v>1076683.03</v>
      </c>
    </row>
    <row r="7700" spans="2:5">
      <c r="B7700" s="218" t="s">
        <v>2359</v>
      </c>
      <c r="C7700" s="214">
        <v>4735132</v>
      </c>
      <c r="D7700" s="214">
        <v>1076684.1499999999</v>
      </c>
      <c r="E7700" s="214">
        <v>1076683.03</v>
      </c>
    </row>
    <row r="7701" spans="2:5">
      <c r="B7701" s="217" t="s">
        <v>2360</v>
      </c>
      <c r="C7701" s="214">
        <v>6683666</v>
      </c>
      <c r="D7701" s="214">
        <v>1</v>
      </c>
      <c r="E7701" s="214">
        <v>0</v>
      </c>
    </row>
    <row r="7702" spans="2:5">
      <c r="B7702" s="218" t="s">
        <v>2361</v>
      </c>
      <c r="C7702" s="214">
        <v>6683666</v>
      </c>
      <c r="D7702" s="214">
        <v>1</v>
      </c>
      <c r="E7702" s="214">
        <v>0</v>
      </c>
    </row>
    <row r="7703" spans="2:5">
      <c r="B7703" s="217" t="s">
        <v>2362</v>
      </c>
      <c r="C7703" s="214">
        <v>11127992</v>
      </c>
      <c r="D7703" s="214">
        <v>1</v>
      </c>
      <c r="E7703" s="214">
        <v>0</v>
      </c>
    </row>
    <row r="7704" spans="2:5">
      <c r="B7704" s="218" t="s">
        <v>2363</v>
      </c>
      <c r="C7704" s="214">
        <v>11127992</v>
      </c>
      <c r="D7704" s="214">
        <v>1</v>
      </c>
      <c r="E7704" s="214">
        <v>0</v>
      </c>
    </row>
    <row r="7705" spans="2:5">
      <c r="B7705" s="217" t="s">
        <v>3861</v>
      </c>
      <c r="C7705" s="214">
        <v>11768758</v>
      </c>
      <c r="D7705" s="214">
        <v>27000002</v>
      </c>
      <c r="E7705" s="214">
        <v>27000000</v>
      </c>
    </row>
    <row r="7706" spans="2:5">
      <c r="B7706" s="218" t="s">
        <v>3033</v>
      </c>
      <c r="C7706" s="214">
        <v>11768758</v>
      </c>
      <c r="D7706" s="214">
        <v>27000002</v>
      </c>
      <c r="E7706" s="214">
        <v>27000000</v>
      </c>
    </row>
    <row r="7707" spans="2:5">
      <c r="B7707" s="217" t="s">
        <v>2364</v>
      </c>
      <c r="C7707" s="214">
        <v>4735132</v>
      </c>
      <c r="D7707" s="214">
        <v>4735132</v>
      </c>
      <c r="E7707" s="214">
        <v>2242599.13</v>
      </c>
    </row>
    <row r="7708" spans="2:5">
      <c r="B7708" s="218" t="s">
        <v>2365</v>
      </c>
      <c r="C7708" s="214">
        <v>4735132</v>
      </c>
      <c r="D7708" s="214">
        <v>4735132</v>
      </c>
      <c r="E7708" s="214">
        <v>2242599.13</v>
      </c>
    </row>
    <row r="7709" spans="2:5">
      <c r="B7709" s="217" t="s">
        <v>3860</v>
      </c>
      <c r="C7709" s="214">
        <v>29745219</v>
      </c>
      <c r="D7709" s="214">
        <v>1</v>
      </c>
      <c r="E7709" s="214">
        <v>0</v>
      </c>
    </row>
    <row r="7710" spans="2:5">
      <c r="B7710" s="218" t="s">
        <v>2794</v>
      </c>
      <c r="C7710" s="214">
        <v>29745219</v>
      </c>
      <c r="D7710" s="214">
        <v>1</v>
      </c>
      <c r="E7710" s="214">
        <v>0</v>
      </c>
    </row>
    <row r="7711" spans="2:5">
      <c r="B7711" s="217" t="s">
        <v>2366</v>
      </c>
      <c r="C7711" s="214">
        <v>4735132</v>
      </c>
      <c r="D7711" s="214">
        <v>1</v>
      </c>
      <c r="E7711" s="214">
        <v>0</v>
      </c>
    </row>
    <row r="7712" spans="2:5">
      <c r="B7712" s="218" t="s">
        <v>2367</v>
      </c>
      <c r="C7712" s="214">
        <v>4735132</v>
      </c>
      <c r="D7712" s="214">
        <v>1</v>
      </c>
      <c r="E7712" s="214">
        <v>0</v>
      </c>
    </row>
    <row r="7713" spans="2:5">
      <c r="B7713" s="217" t="s">
        <v>3859</v>
      </c>
      <c r="C7713" s="214">
        <v>9395859</v>
      </c>
      <c r="D7713" s="214">
        <v>18500002</v>
      </c>
      <c r="E7713" s="214">
        <v>11108376.91</v>
      </c>
    </row>
    <row r="7714" spans="2:5">
      <c r="B7714" s="218" t="s">
        <v>3033</v>
      </c>
      <c r="C7714" s="214">
        <v>9395859</v>
      </c>
      <c r="D7714" s="214">
        <v>18500002</v>
      </c>
      <c r="E7714" s="214">
        <v>11108376.91</v>
      </c>
    </row>
    <row r="7715" spans="2:5">
      <c r="B7715" s="217" t="s">
        <v>2368</v>
      </c>
      <c r="C7715" s="214">
        <v>4735132</v>
      </c>
      <c r="D7715" s="214">
        <v>4735132</v>
      </c>
      <c r="E7715" s="214">
        <v>2238882.44</v>
      </c>
    </row>
    <row r="7716" spans="2:5">
      <c r="B7716" s="218" t="s">
        <v>2369</v>
      </c>
      <c r="C7716" s="214">
        <v>4735132</v>
      </c>
      <c r="D7716" s="214">
        <v>4735132</v>
      </c>
      <c r="E7716" s="214">
        <v>2238882.44</v>
      </c>
    </row>
    <row r="7717" spans="2:5">
      <c r="B7717" s="217" t="s">
        <v>2370</v>
      </c>
      <c r="C7717" s="214">
        <v>4735132</v>
      </c>
      <c r="D7717" s="214">
        <v>4735132</v>
      </c>
      <c r="E7717" s="214">
        <v>2251611.59</v>
      </c>
    </row>
    <row r="7718" spans="2:5">
      <c r="B7718" s="218" t="s">
        <v>2371</v>
      </c>
      <c r="C7718" s="214">
        <v>4735132</v>
      </c>
      <c r="D7718" s="214">
        <v>4735132</v>
      </c>
      <c r="E7718" s="214">
        <v>2251611.59</v>
      </c>
    </row>
    <row r="7719" spans="2:5">
      <c r="B7719" s="217" t="s">
        <v>3034</v>
      </c>
      <c r="C7719" s="214">
        <v>4735132</v>
      </c>
      <c r="D7719" s="214">
        <v>5327021.32</v>
      </c>
      <c r="E7719" s="214">
        <v>1065404.26</v>
      </c>
    </row>
    <row r="7720" spans="2:5">
      <c r="B7720" s="218" t="s">
        <v>2559</v>
      </c>
      <c r="C7720" s="214">
        <v>4735132</v>
      </c>
      <c r="D7720" s="214">
        <v>5327021.32</v>
      </c>
      <c r="E7720" s="214">
        <v>1065404.26</v>
      </c>
    </row>
    <row r="7721" spans="2:5">
      <c r="B7721" s="217" t="s">
        <v>2372</v>
      </c>
      <c r="C7721" s="214">
        <v>11127992</v>
      </c>
      <c r="D7721" s="214">
        <v>8518990.8599999994</v>
      </c>
      <c r="E7721" s="214">
        <v>2503798.1800000002</v>
      </c>
    </row>
    <row r="7722" spans="2:5">
      <c r="B7722" s="218" t="s">
        <v>2373</v>
      </c>
      <c r="C7722" s="214">
        <v>11127992</v>
      </c>
      <c r="D7722" s="214">
        <v>8518990.8599999994</v>
      </c>
      <c r="E7722" s="214">
        <v>2503798.1800000002</v>
      </c>
    </row>
    <row r="7723" spans="2:5">
      <c r="B7723" s="217" t="s">
        <v>2374</v>
      </c>
      <c r="C7723" s="214">
        <v>4735132</v>
      </c>
      <c r="D7723" s="214">
        <v>5327021.32</v>
      </c>
      <c r="E7723" s="214">
        <v>1065404.26</v>
      </c>
    </row>
    <row r="7724" spans="2:5">
      <c r="B7724" s="218" t="s">
        <v>2375</v>
      </c>
      <c r="C7724" s="214">
        <v>4735132</v>
      </c>
      <c r="D7724" s="214">
        <v>5327021.32</v>
      </c>
      <c r="E7724" s="214">
        <v>1065404.26</v>
      </c>
    </row>
    <row r="7725" spans="2:5">
      <c r="B7725" s="217" t="s">
        <v>2376</v>
      </c>
      <c r="C7725" s="214">
        <v>6683666</v>
      </c>
      <c r="D7725" s="214">
        <v>7519124.0300000003</v>
      </c>
      <c r="E7725" s="214">
        <v>1503824.81</v>
      </c>
    </row>
    <row r="7726" spans="2:5">
      <c r="B7726" s="218" t="s">
        <v>2377</v>
      </c>
      <c r="C7726" s="214">
        <v>6683666</v>
      </c>
      <c r="D7726" s="214">
        <v>7519124.0300000003</v>
      </c>
      <c r="E7726" s="214">
        <v>1503824.81</v>
      </c>
    </row>
    <row r="7727" spans="2:5">
      <c r="B7727" s="217" t="s">
        <v>2378</v>
      </c>
      <c r="C7727" s="214">
        <v>6683666</v>
      </c>
      <c r="D7727" s="214">
        <v>7519124.0300000003</v>
      </c>
      <c r="E7727" s="214">
        <v>1503824.81</v>
      </c>
    </row>
    <row r="7728" spans="2:5">
      <c r="B7728" s="218" t="s">
        <v>2379</v>
      </c>
      <c r="C7728" s="214">
        <v>6683666</v>
      </c>
      <c r="D7728" s="214">
        <v>7519124.0300000003</v>
      </c>
      <c r="E7728" s="214">
        <v>1503824.81</v>
      </c>
    </row>
    <row r="7729" spans="2:5">
      <c r="B7729" s="217" t="s">
        <v>2380</v>
      </c>
      <c r="C7729" s="214">
        <v>4735132</v>
      </c>
      <c r="D7729" s="214">
        <v>5327021.32</v>
      </c>
      <c r="E7729" s="214">
        <v>1065404.26</v>
      </c>
    </row>
    <row r="7730" spans="2:5">
      <c r="B7730" s="218" t="s">
        <v>2381</v>
      </c>
      <c r="C7730" s="214">
        <v>4735132</v>
      </c>
      <c r="D7730" s="214">
        <v>5327021.32</v>
      </c>
      <c r="E7730" s="214">
        <v>1065404.26</v>
      </c>
    </row>
    <row r="7731" spans="2:5">
      <c r="B7731" s="217" t="s">
        <v>2382</v>
      </c>
      <c r="C7731" s="214">
        <v>6683666</v>
      </c>
      <c r="D7731" s="214">
        <v>1</v>
      </c>
      <c r="E7731" s="214">
        <v>0</v>
      </c>
    </row>
    <row r="7732" spans="2:5">
      <c r="B7732" s="218" t="s">
        <v>2383</v>
      </c>
      <c r="C7732" s="214">
        <v>6683666</v>
      </c>
      <c r="D7732" s="214">
        <v>1</v>
      </c>
      <c r="E7732" s="214">
        <v>0</v>
      </c>
    </row>
    <row r="7733" spans="2:5">
      <c r="B7733" s="217" t="s">
        <v>2384</v>
      </c>
      <c r="C7733" s="214">
        <v>6683666</v>
      </c>
      <c r="D7733" s="214">
        <v>1</v>
      </c>
      <c r="E7733" s="214">
        <v>0</v>
      </c>
    </row>
    <row r="7734" spans="2:5">
      <c r="B7734" s="218" t="s">
        <v>2385</v>
      </c>
      <c r="C7734" s="214">
        <v>6683666</v>
      </c>
      <c r="D7734" s="214">
        <v>1</v>
      </c>
      <c r="E7734" s="214">
        <v>0</v>
      </c>
    </row>
    <row r="7735" spans="2:5">
      <c r="B7735" s="217" t="s">
        <v>2386</v>
      </c>
      <c r="C7735" s="214">
        <v>4735132</v>
      </c>
      <c r="D7735" s="214">
        <v>4735132</v>
      </c>
      <c r="E7735" s="214">
        <v>0</v>
      </c>
    </row>
    <row r="7736" spans="2:5">
      <c r="B7736" s="218" t="s">
        <v>2387</v>
      </c>
      <c r="C7736" s="214">
        <v>4735132</v>
      </c>
      <c r="D7736" s="214">
        <v>4735132</v>
      </c>
      <c r="E7736" s="214">
        <v>0</v>
      </c>
    </row>
    <row r="7737" spans="2:5">
      <c r="B7737" s="217" t="s">
        <v>3858</v>
      </c>
      <c r="C7737" s="214">
        <v>5901674</v>
      </c>
      <c r="D7737" s="214">
        <v>5647535</v>
      </c>
      <c r="E7737" s="214">
        <v>5647535</v>
      </c>
    </row>
    <row r="7738" spans="2:5">
      <c r="B7738" s="218" t="s">
        <v>2795</v>
      </c>
      <c r="C7738" s="214">
        <v>5901674</v>
      </c>
      <c r="D7738" s="214">
        <v>5647535</v>
      </c>
      <c r="E7738" s="214">
        <v>5647535</v>
      </c>
    </row>
    <row r="7739" spans="2:5">
      <c r="B7739" s="217" t="s">
        <v>2388</v>
      </c>
      <c r="C7739" s="214">
        <v>4735132</v>
      </c>
      <c r="D7739" s="214">
        <v>4735132</v>
      </c>
      <c r="E7739" s="214">
        <v>0</v>
      </c>
    </row>
    <row r="7740" spans="2:5">
      <c r="B7740" s="218" t="s">
        <v>2389</v>
      </c>
      <c r="C7740" s="214">
        <v>4735132</v>
      </c>
      <c r="D7740" s="214">
        <v>4735132</v>
      </c>
      <c r="E7740" s="214">
        <v>0</v>
      </c>
    </row>
    <row r="7741" spans="2:5">
      <c r="B7741" s="217" t="s">
        <v>2390</v>
      </c>
      <c r="C7741" s="214">
        <v>4735132</v>
      </c>
      <c r="D7741" s="214">
        <v>0</v>
      </c>
      <c r="E7741" s="214">
        <v>0</v>
      </c>
    </row>
    <row r="7742" spans="2:5">
      <c r="B7742" s="218" t="s">
        <v>2391</v>
      </c>
      <c r="C7742" s="214">
        <v>4735132</v>
      </c>
      <c r="D7742" s="214">
        <v>0</v>
      </c>
      <c r="E7742" s="214">
        <v>0</v>
      </c>
    </row>
    <row r="7743" spans="2:5">
      <c r="B7743" s="217" t="s">
        <v>3035</v>
      </c>
      <c r="C7743" s="214">
        <v>2803807</v>
      </c>
      <c r="D7743" s="214">
        <v>2</v>
      </c>
      <c r="E7743" s="214">
        <v>0</v>
      </c>
    </row>
    <row r="7744" spans="2:5">
      <c r="B7744" s="218" t="s">
        <v>3036</v>
      </c>
      <c r="C7744" s="214">
        <v>2803807</v>
      </c>
      <c r="D7744" s="214">
        <v>2</v>
      </c>
      <c r="E7744" s="214">
        <v>0</v>
      </c>
    </row>
    <row r="7745" spans="2:5">
      <c r="B7745" s="217" t="s">
        <v>3037</v>
      </c>
      <c r="C7745" s="214">
        <v>8145788</v>
      </c>
      <c r="D7745" s="214">
        <v>2997269</v>
      </c>
      <c r="E7745" s="214">
        <v>2997267.17</v>
      </c>
    </row>
    <row r="7746" spans="2:5">
      <c r="B7746" s="218" t="s">
        <v>3038</v>
      </c>
      <c r="C7746" s="214">
        <v>8145788</v>
      </c>
      <c r="D7746" s="214">
        <v>2997269</v>
      </c>
      <c r="E7746" s="214">
        <v>2997267.17</v>
      </c>
    </row>
    <row r="7747" spans="2:5">
      <c r="B7747" s="215" t="s">
        <v>283</v>
      </c>
      <c r="C7747" s="216">
        <v>0</v>
      </c>
      <c r="D7747" s="216">
        <v>73500000</v>
      </c>
      <c r="E7747" s="216">
        <v>13059123.16</v>
      </c>
    </row>
    <row r="7748" spans="2:5">
      <c r="B7748" s="217" t="s">
        <v>3184</v>
      </c>
      <c r="C7748" s="214">
        <v>0</v>
      </c>
      <c r="D7748" s="214">
        <v>73500000</v>
      </c>
      <c r="E7748" s="214">
        <v>13059123.16</v>
      </c>
    </row>
    <row r="7749" spans="2:5">
      <c r="B7749" s="218" t="s">
        <v>3185</v>
      </c>
      <c r="C7749" s="214">
        <v>0</v>
      </c>
      <c r="D7749" s="214">
        <v>73500000</v>
      </c>
      <c r="E7749" s="214">
        <v>13059123.16</v>
      </c>
    </row>
    <row r="7750" spans="2:5">
      <c r="B7750" s="215" t="s">
        <v>298</v>
      </c>
      <c r="C7750" s="216">
        <v>0</v>
      </c>
      <c r="D7750" s="216">
        <v>31934530</v>
      </c>
      <c r="E7750" s="216">
        <v>25479516.789999999</v>
      </c>
    </row>
    <row r="7751" spans="2:5">
      <c r="B7751" s="217" t="s">
        <v>1033</v>
      </c>
      <c r="C7751" s="214">
        <v>0</v>
      </c>
      <c r="D7751" s="214">
        <v>31934530</v>
      </c>
      <c r="E7751" s="214">
        <v>25479516.789999999</v>
      </c>
    </row>
    <row r="7752" spans="2:5">
      <c r="B7752" s="218" t="s">
        <v>1034</v>
      </c>
      <c r="C7752" s="214">
        <v>0</v>
      </c>
      <c r="D7752" s="214">
        <v>31934530</v>
      </c>
      <c r="E7752" s="214">
        <v>25479516.789999999</v>
      </c>
    </row>
    <row r="7753" spans="2:5">
      <c r="B7753" s="213" t="s">
        <v>570</v>
      </c>
      <c r="C7753" s="214">
        <v>707064865</v>
      </c>
      <c r="D7753" s="214">
        <v>1213496608.0599999</v>
      </c>
      <c r="E7753" s="214">
        <v>824066905.71000004</v>
      </c>
    </row>
    <row r="7754" spans="2:5">
      <c r="B7754" s="215" t="s">
        <v>281</v>
      </c>
      <c r="C7754" s="216">
        <v>707064865</v>
      </c>
      <c r="D7754" s="216">
        <v>1123496608.0599999</v>
      </c>
      <c r="E7754" s="216">
        <v>810333145.71000004</v>
      </c>
    </row>
    <row r="7755" spans="2:5">
      <c r="B7755" s="217" t="s">
        <v>3351</v>
      </c>
      <c r="C7755" s="214">
        <v>0</v>
      </c>
      <c r="D7755" s="214">
        <v>3091768.82</v>
      </c>
      <c r="E7755" s="214">
        <v>0</v>
      </c>
    </row>
    <row r="7756" spans="2:5">
      <c r="B7756" s="218" t="s">
        <v>3350</v>
      </c>
      <c r="C7756" s="214">
        <v>0</v>
      </c>
      <c r="D7756" s="214">
        <v>3091768.82</v>
      </c>
      <c r="E7756" s="214">
        <v>0</v>
      </c>
    </row>
    <row r="7757" spans="2:5">
      <c r="B7757" s="217" t="s">
        <v>3349</v>
      </c>
      <c r="C7757" s="214">
        <v>0</v>
      </c>
      <c r="D7757" s="214">
        <v>1322976.29</v>
      </c>
      <c r="E7757" s="214">
        <v>0</v>
      </c>
    </row>
    <row r="7758" spans="2:5">
      <c r="B7758" s="218" t="s">
        <v>3348</v>
      </c>
      <c r="C7758" s="214">
        <v>0</v>
      </c>
      <c r="D7758" s="214">
        <v>1322976.29</v>
      </c>
      <c r="E7758" s="214">
        <v>0</v>
      </c>
    </row>
    <row r="7759" spans="2:5">
      <c r="B7759" s="217" t="s">
        <v>3347</v>
      </c>
      <c r="C7759" s="214">
        <v>0</v>
      </c>
      <c r="D7759" s="214">
        <v>1862443.75</v>
      </c>
      <c r="E7759" s="214">
        <v>0</v>
      </c>
    </row>
    <row r="7760" spans="2:5">
      <c r="B7760" s="218" t="s">
        <v>3346</v>
      </c>
      <c r="C7760" s="214">
        <v>0</v>
      </c>
      <c r="D7760" s="214">
        <v>1862443.75</v>
      </c>
      <c r="E7760" s="214">
        <v>0</v>
      </c>
    </row>
    <row r="7761" spans="2:5">
      <c r="B7761" s="217" t="s">
        <v>571</v>
      </c>
      <c r="C7761" s="214">
        <v>43345560</v>
      </c>
      <c r="D7761" s="214">
        <v>211836988</v>
      </c>
      <c r="E7761" s="214">
        <v>204869886.71000001</v>
      </c>
    </row>
    <row r="7762" spans="2:5">
      <c r="B7762" s="218" t="s">
        <v>917</v>
      </c>
      <c r="C7762" s="214">
        <v>43345560</v>
      </c>
      <c r="D7762" s="214">
        <v>211836988</v>
      </c>
      <c r="E7762" s="214">
        <v>204869886.71000001</v>
      </c>
    </row>
    <row r="7763" spans="2:5">
      <c r="B7763" s="217" t="s">
        <v>2726</v>
      </c>
      <c r="C7763" s="214">
        <v>4718384</v>
      </c>
      <c r="D7763" s="214">
        <v>1318621.6399999999</v>
      </c>
      <c r="E7763" s="214">
        <v>1318621.6200000001</v>
      </c>
    </row>
    <row r="7764" spans="2:5">
      <c r="B7764" s="218" t="s">
        <v>1798</v>
      </c>
      <c r="C7764" s="214">
        <v>4718384</v>
      </c>
      <c r="D7764" s="214">
        <v>1318621.6399999999</v>
      </c>
      <c r="E7764" s="214">
        <v>1318621.6200000001</v>
      </c>
    </row>
    <row r="7765" spans="2:5">
      <c r="B7765" s="217" t="s">
        <v>4242</v>
      </c>
      <c r="C7765" s="214">
        <v>0</v>
      </c>
      <c r="D7765" s="214">
        <v>62943000</v>
      </c>
      <c r="E7765" s="214">
        <v>62134719.43</v>
      </c>
    </row>
    <row r="7766" spans="2:5">
      <c r="B7766" s="218" t="s">
        <v>4241</v>
      </c>
      <c r="C7766" s="214">
        <v>0</v>
      </c>
      <c r="D7766" s="214">
        <v>62943000</v>
      </c>
      <c r="E7766" s="214">
        <v>62134719.43</v>
      </c>
    </row>
    <row r="7767" spans="2:5">
      <c r="B7767" s="217" t="s">
        <v>3857</v>
      </c>
      <c r="C7767" s="214">
        <v>0</v>
      </c>
      <c r="D7767" s="214">
        <v>17494937.260000002</v>
      </c>
      <c r="E7767" s="214">
        <v>2096457.51</v>
      </c>
    </row>
    <row r="7768" spans="2:5">
      <c r="B7768" s="218" t="s">
        <v>3728</v>
      </c>
      <c r="C7768" s="214">
        <v>0</v>
      </c>
      <c r="D7768" s="214">
        <v>17494937.260000002</v>
      </c>
      <c r="E7768" s="214">
        <v>2096457.51</v>
      </c>
    </row>
    <row r="7769" spans="2:5">
      <c r="B7769" s="217" t="s">
        <v>1799</v>
      </c>
      <c r="C7769" s="214">
        <v>4718384</v>
      </c>
      <c r="D7769" s="214">
        <v>1648278.02</v>
      </c>
      <c r="E7769" s="214">
        <v>1318620.6200000001</v>
      </c>
    </row>
    <row r="7770" spans="2:5">
      <c r="B7770" s="218" t="s">
        <v>1800</v>
      </c>
      <c r="C7770" s="214">
        <v>4718384</v>
      </c>
      <c r="D7770" s="214">
        <v>1648278.02</v>
      </c>
      <c r="E7770" s="214">
        <v>1318620.6200000001</v>
      </c>
    </row>
    <row r="7771" spans="2:5">
      <c r="B7771" s="217" t="s">
        <v>3856</v>
      </c>
      <c r="C7771" s="214">
        <v>0</v>
      </c>
      <c r="D7771" s="214">
        <v>30000000</v>
      </c>
      <c r="E7771" s="214">
        <v>0</v>
      </c>
    </row>
    <row r="7772" spans="2:5">
      <c r="B7772" s="218" t="s">
        <v>3665</v>
      </c>
      <c r="C7772" s="214">
        <v>0</v>
      </c>
      <c r="D7772" s="214">
        <v>30000000</v>
      </c>
      <c r="E7772" s="214">
        <v>0</v>
      </c>
    </row>
    <row r="7773" spans="2:5">
      <c r="B7773" s="217" t="s">
        <v>572</v>
      </c>
      <c r="C7773" s="214">
        <v>11838218</v>
      </c>
      <c r="D7773" s="214">
        <v>9537968.3499999996</v>
      </c>
      <c r="E7773" s="214">
        <v>0</v>
      </c>
    </row>
    <row r="7774" spans="2:5">
      <c r="B7774" s="218" t="s">
        <v>918</v>
      </c>
      <c r="C7774" s="214">
        <v>11838218</v>
      </c>
      <c r="D7774" s="214">
        <v>9537968.3499999996</v>
      </c>
      <c r="E7774" s="214">
        <v>0</v>
      </c>
    </row>
    <row r="7775" spans="2:5">
      <c r="B7775" s="217" t="s">
        <v>3664</v>
      </c>
      <c r="C7775" s="214">
        <v>0</v>
      </c>
      <c r="D7775" s="214">
        <v>30000000</v>
      </c>
      <c r="E7775" s="214">
        <v>18343443.879999999</v>
      </c>
    </row>
    <row r="7776" spans="2:5">
      <c r="B7776" s="218" t="s">
        <v>3663</v>
      </c>
      <c r="C7776" s="214">
        <v>0</v>
      </c>
      <c r="D7776" s="214">
        <v>30000000</v>
      </c>
      <c r="E7776" s="214">
        <v>18343443.879999999</v>
      </c>
    </row>
    <row r="7777" spans="2:5">
      <c r="B7777" s="217" t="s">
        <v>2674</v>
      </c>
      <c r="C7777" s="214">
        <v>60128042</v>
      </c>
      <c r="D7777" s="214">
        <v>116872737.09999999</v>
      </c>
      <c r="E7777" s="214">
        <v>73687353.460000008</v>
      </c>
    </row>
    <row r="7778" spans="2:5">
      <c r="B7778" s="218" t="s">
        <v>2675</v>
      </c>
      <c r="C7778" s="214">
        <v>60128042</v>
      </c>
      <c r="D7778" s="214">
        <v>54771737.100000001</v>
      </c>
      <c r="E7778" s="214">
        <v>53687353.460000001</v>
      </c>
    </row>
    <row r="7779" spans="2:5">
      <c r="B7779" s="218" t="s">
        <v>3662</v>
      </c>
      <c r="C7779" s="214">
        <v>0</v>
      </c>
      <c r="D7779" s="214">
        <v>62101000</v>
      </c>
      <c r="E7779" s="214">
        <v>20000000</v>
      </c>
    </row>
    <row r="7780" spans="2:5">
      <c r="B7780" s="217" t="s">
        <v>2727</v>
      </c>
      <c r="C7780" s="214">
        <v>128563109</v>
      </c>
      <c r="D7780" s="214">
        <v>108060636</v>
      </c>
      <c r="E7780" s="214">
        <v>108053780.11</v>
      </c>
    </row>
    <row r="7781" spans="2:5">
      <c r="B7781" s="218" t="s">
        <v>2676</v>
      </c>
      <c r="C7781" s="214">
        <v>128563109</v>
      </c>
      <c r="D7781" s="214">
        <v>108060636</v>
      </c>
      <c r="E7781" s="214">
        <v>108053780.11</v>
      </c>
    </row>
    <row r="7782" spans="2:5">
      <c r="B7782" s="217" t="s">
        <v>573</v>
      </c>
      <c r="C7782" s="214">
        <v>17947328</v>
      </c>
      <c r="D7782" s="214">
        <v>3</v>
      </c>
      <c r="E7782" s="214">
        <v>0</v>
      </c>
    </row>
    <row r="7783" spans="2:5">
      <c r="B7783" s="218" t="s">
        <v>919</v>
      </c>
      <c r="C7783" s="214">
        <v>17947328</v>
      </c>
      <c r="D7783" s="214">
        <v>3</v>
      </c>
      <c r="E7783" s="214">
        <v>0</v>
      </c>
    </row>
    <row r="7784" spans="2:5">
      <c r="B7784" s="217" t="s">
        <v>1801</v>
      </c>
      <c r="C7784" s="214">
        <v>11087637</v>
      </c>
      <c r="D7784" s="214">
        <v>7087637</v>
      </c>
      <c r="E7784" s="214">
        <v>3664097.86</v>
      </c>
    </row>
    <row r="7785" spans="2:5">
      <c r="B7785" s="218" t="s">
        <v>1802</v>
      </c>
      <c r="C7785" s="214">
        <v>11087637</v>
      </c>
      <c r="D7785" s="214">
        <v>7087637</v>
      </c>
      <c r="E7785" s="214">
        <v>3664097.86</v>
      </c>
    </row>
    <row r="7786" spans="2:5">
      <c r="B7786" s="217" t="s">
        <v>1803</v>
      </c>
      <c r="C7786" s="214">
        <v>6659723</v>
      </c>
      <c r="D7786" s="214">
        <v>3494120</v>
      </c>
      <c r="E7786" s="214">
        <v>3494119.42</v>
      </c>
    </row>
    <row r="7787" spans="2:5">
      <c r="B7787" s="218" t="s">
        <v>1804</v>
      </c>
      <c r="C7787" s="214">
        <v>6659723</v>
      </c>
      <c r="D7787" s="214">
        <v>3494120</v>
      </c>
      <c r="E7787" s="214">
        <v>3494119.42</v>
      </c>
    </row>
    <row r="7788" spans="2:5">
      <c r="B7788" s="217" t="s">
        <v>1805</v>
      </c>
      <c r="C7788" s="214">
        <v>6659723</v>
      </c>
      <c r="D7788" s="214">
        <v>2659723</v>
      </c>
      <c r="E7788" s="214">
        <v>0</v>
      </c>
    </row>
    <row r="7789" spans="2:5">
      <c r="B7789" s="218" t="s">
        <v>1806</v>
      </c>
      <c r="C7789" s="214">
        <v>6659723</v>
      </c>
      <c r="D7789" s="214">
        <v>2659723</v>
      </c>
      <c r="E7789" s="214">
        <v>0</v>
      </c>
    </row>
    <row r="7790" spans="2:5">
      <c r="B7790" s="217" t="s">
        <v>1807</v>
      </c>
      <c r="C7790" s="214">
        <v>4718384</v>
      </c>
      <c r="D7790" s="214">
        <v>1</v>
      </c>
      <c r="E7790" s="214">
        <v>0</v>
      </c>
    </row>
    <row r="7791" spans="2:5">
      <c r="B7791" s="218" t="s">
        <v>1808</v>
      </c>
      <c r="C7791" s="214">
        <v>4718384</v>
      </c>
      <c r="D7791" s="214">
        <v>1</v>
      </c>
      <c r="E7791" s="214">
        <v>0</v>
      </c>
    </row>
    <row r="7792" spans="2:5">
      <c r="B7792" s="217" t="s">
        <v>1809</v>
      </c>
      <c r="C7792" s="214">
        <v>11087637</v>
      </c>
      <c r="D7792" s="214">
        <v>6087637</v>
      </c>
      <c r="E7792" s="214">
        <v>0</v>
      </c>
    </row>
    <row r="7793" spans="2:5">
      <c r="B7793" s="218" t="s">
        <v>1810</v>
      </c>
      <c r="C7793" s="214">
        <v>11087637</v>
      </c>
      <c r="D7793" s="214">
        <v>6087637</v>
      </c>
      <c r="E7793" s="214">
        <v>0</v>
      </c>
    </row>
    <row r="7794" spans="2:5">
      <c r="B7794" s="217" t="s">
        <v>1811</v>
      </c>
      <c r="C7794" s="214">
        <v>4718384</v>
      </c>
      <c r="D7794" s="214">
        <v>1</v>
      </c>
      <c r="E7794" s="214">
        <v>0</v>
      </c>
    </row>
    <row r="7795" spans="2:5">
      <c r="B7795" s="218" t="s">
        <v>1812</v>
      </c>
      <c r="C7795" s="214">
        <v>4718384</v>
      </c>
      <c r="D7795" s="214">
        <v>1</v>
      </c>
      <c r="E7795" s="214">
        <v>0</v>
      </c>
    </row>
    <row r="7796" spans="2:5">
      <c r="B7796" s="217" t="s">
        <v>1813</v>
      </c>
      <c r="C7796" s="214">
        <v>6659723</v>
      </c>
      <c r="D7796" s="214">
        <v>1534918</v>
      </c>
      <c r="E7796" s="214">
        <v>1534916.2</v>
      </c>
    </row>
    <row r="7797" spans="2:5">
      <c r="B7797" s="218" t="s">
        <v>1814</v>
      </c>
      <c r="C7797" s="214">
        <v>6659723</v>
      </c>
      <c r="D7797" s="214">
        <v>1534918</v>
      </c>
      <c r="E7797" s="214">
        <v>1534916.2</v>
      </c>
    </row>
    <row r="7798" spans="2:5">
      <c r="B7798" s="217" t="s">
        <v>1815</v>
      </c>
      <c r="C7798" s="214">
        <v>6659723</v>
      </c>
      <c r="D7798" s="214">
        <v>1534918</v>
      </c>
      <c r="E7798" s="214">
        <v>1534916.2</v>
      </c>
    </row>
    <row r="7799" spans="2:5">
      <c r="B7799" s="218" t="s">
        <v>1816</v>
      </c>
      <c r="C7799" s="214">
        <v>6659723</v>
      </c>
      <c r="D7799" s="214">
        <v>1534918</v>
      </c>
      <c r="E7799" s="214">
        <v>1534916.2</v>
      </c>
    </row>
    <row r="7800" spans="2:5">
      <c r="B7800" s="217" t="s">
        <v>3855</v>
      </c>
      <c r="C7800" s="214">
        <v>6659723</v>
      </c>
      <c r="D7800" s="214">
        <v>6659723</v>
      </c>
      <c r="E7800" s="214">
        <v>6077167.9699999997</v>
      </c>
    </row>
    <row r="7801" spans="2:5">
      <c r="B7801" s="218" t="s">
        <v>1817</v>
      </c>
      <c r="C7801" s="214">
        <v>6659723</v>
      </c>
      <c r="D7801" s="214">
        <v>6659723</v>
      </c>
      <c r="E7801" s="214">
        <v>6077167.9699999997</v>
      </c>
    </row>
    <row r="7802" spans="2:5">
      <c r="B7802" s="217" t="s">
        <v>574</v>
      </c>
      <c r="C7802" s="214">
        <v>166366052</v>
      </c>
      <c r="D7802" s="214">
        <v>271558306</v>
      </c>
      <c r="E7802" s="214">
        <v>170229344.81999999</v>
      </c>
    </row>
    <row r="7803" spans="2:5">
      <c r="B7803" s="218" t="s">
        <v>920</v>
      </c>
      <c r="C7803" s="214">
        <v>166366052</v>
      </c>
      <c r="D7803" s="214">
        <v>271558306</v>
      </c>
      <c r="E7803" s="214">
        <v>170229344.81999999</v>
      </c>
    </row>
    <row r="7804" spans="2:5">
      <c r="B7804" s="217" t="s">
        <v>3854</v>
      </c>
      <c r="C7804" s="214">
        <v>4718384</v>
      </c>
      <c r="D7804" s="214">
        <v>4718384</v>
      </c>
      <c r="E7804" s="214">
        <v>2339505.31</v>
      </c>
    </row>
    <row r="7805" spans="2:5">
      <c r="B7805" s="218" t="s">
        <v>1818</v>
      </c>
      <c r="C7805" s="214">
        <v>4718384</v>
      </c>
      <c r="D7805" s="214">
        <v>4718384</v>
      </c>
      <c r="E7805" s="214">
        <v>2339505.31</v>
      </c>
    </row>
    <row r="7806" spans="2:5">
      <c r="B7806" s="217" t="s">
        <v>575</v>
      </c>
      <c r="C7806" s="214">
        <v>3900459</v>
      </c>
      <c r="D7806" s="214">
        <v>6607438.9400000004</v>
      </c>
      <c r="E7806" s="214">
        <v>5285950.3499999996</v>
      </c>
    </row>
    <row r="7807" spans="2:5">
      <c r="B7807" s="218" t="s">
        <v>921</v>
      </c>
      <c r="C7807" s="214">
        <v>3900459</v>
      </c>
      <c r="D7807" s="214">
        <v>6607438.9400000004</v>
      </c>
      <c r="E7807" s="214">
        <v>5285950.3499999996</v>
      </c>
    </row>
    <row r="7808" spans="2:5">
      <c r="B7808" s="217" t="s">
        <v>1819</v>
      </c>
      <c r="C7808" s="214">
        <v>11087637</v>
      </c>
      <c r="D7808" s="214">
        <v>11087637</v>
      </c>
      <c r="E7808" s="214">
        <v>5397014.0899999999</v>
      </c>
    </row>
    <row r="7809" spans="2:5">
      <c r="B7809" s="218" t="s">
        <v>1820</v>
      </c>
      <c r="C7809" s="214">
        <v>11087637</v>
      </c>
      <c r="D7809" s="214">
        <v>11087637</v>
      </c>
      <c r="E7809" s="214">
        <v>5397014.0899999999</v>
      </c>
    </row>
    <row r="7810" spans="2:5">
      <c r="B7810" s="217" t="s">
        <v>1821</v>
      </c>
      <c r="C7810" s="214">
        <v>4718384</v>
      </c>
      <c r="D7810" s="214">
        <v>4718384</v>
      </c>
      <c r="E7810" s="214">
        <v>2139824.25</v>
      </c>
    </row>
    <row r="7811" spans="2:5">
      <c r="B7811" s="218" t="s">
        <v>1822</v>
      </c>
      <c r="C7811" s="214">
        <v>4718384</v>
      </c>
      <c r="D7811" s="214">
        <v>4718384</v>
      </c>
      <c r="E7811" s="214">
        <v>2139824.25</v>
      </c>
    </row>
    <row r="7812" spans="2:5">
      <c r="B7812" s="217" t="s">
        <v>3853</v>
      </c>
      <c r="C7812" s="214">
        <v>6659723</v>
      </c>
      <c r="D7812" s="214">
        <v>3254707.15</v>
      </c>
      <c r="E7812" s="214">
        <v>3254704.87</v>
      </c>
    </row>
    <row r="7813" spans="2:5">
      <c r="B7813" s="218" t="s">
        <v>1823</v>
      </c>
      <c r="C7813" s="214">
        <v>6659723</v>
      </c>
      <c r="D7813" s="214">
        <v>3254707.15</v>
      </c>
      <c r="E7813" s="214">
        <v>3254704.87</v>
      </c>
    </row>
    <row r="7814" spans="2:5">
      <c r="B7814" s="217" t="s">
        <v>2728</v>
      </c>
      <c r="C7814" s="214">
        <v>7102971</v>
      </c>
      <c r="D7814" s="214">
        <v>1</v>
      </c>
      <c r="E7814" s="214">
        <v>0</v>
      </c>
    </row>
    <row r="7815" spans="2:5">
      <c r="B7815" s="218" t="s">
        <v>1035</v>
      </c>
      <c r="C7815" s="214">
        <v>7102971</v>
      </c>
      <c r="D7815" s="214">
        <v>1</v>
      </c>
      <c r="E7815" s="214">
        <v>0</v>
      </c>
    </row>
    <row r="7816" spans="2:5">
      <c r="B7816" s="217" t="s">
        <v>1824</v>
      </c>
      <c r="C7816" s="214">
        <v>6659723</v>
      </c>
      <c r="D7816" s="214">
        <v>3254707.15</v>
      </c>
      <c r="E7816" s="214">
        <v>3254704.87</v>
      </c>
    </row>
    <row r="7817" spans="2:5">
      <c r="B7817" s="218" t="s">
        <v>1825</v>
      </c>
      <c r="C7817" s="214">
        <v>6659723</v>
      </c>
      <c r="D7817" s="214">
        <v>3254707.15</v>
      </c>
      <c r="E7817" s="214">
        <v>3254704.87</v>
      </c>
    </row>
    <row r="7818" spans="2:5">
      <c r="B7818" s="217" t="s">
        <v>3661</v>
      </c>
      <c r="C7818" s="214">
        <v>0</v>
      </c>
      <c r="D7818" s="214">
        <v>30000000</v>
      </c>
      <c r="E7818" s="214">
        <v>20000000</v>
      </c>
    </row>
    <row r="7819" spans="2:5">
      <c r="B7819" s="218" t="s">
        <v>3660</v>
      </c>
      <c r="C7819" s="214">
        <v>0</v>
      </c>
      <c r="D7819" s="214">
        <v>30000000</v>
      </c>
      <c r="E7819" s="214">
        <v>20000000</v>
      </c>
    </row>
    <row r="7820" spans="2:5">
      <c r="B7820" s="217" t="s">
        <v>3039</v>
      </c>
      <c r="C7820" s="214">
        <v>7517059</v>
      </c>
      <c r="D7820" s="214">
        <v>0</v>
      </c>
      <c r="E7820" s="214">
        <v>0</v>
      </c>
    </row>
    <row r="7821" spans="2:5">
      <c r="B7821" s="218" t="s">
        <v>3040</v>
      </c>
      <c r="C7821" s="214">
        <v>7517059</v>
      </c>
      <c r="D7821" s="214">
        <v>0</v>
      </c>
      <c r="E7821" s="214">
        <v>0</v>
      </c>
    </row>
    <row r="7822" spans="2:5">
      <c r="B7822" s="217" t="s">
        <v>3041</v>
      </c>
      <c r="C7822" s="214">
        <v>4170092</v>
      </c>
      <c r="D7822" s="214">
        <v>0</v>
      </c>
      <c r="E7822" s="214">
        <v>0</v>
      </c>
    </row>
    <row r="7823" spans="2:5">
      <c r="B7823" s="218" t="s">
        <v>3042</v>
      </c>
      <c r="C7823" s="214">
        <v>4170092</v>
      </c>
      <c r="D7823" s="214">
        <v>0</v>
      </c>
      <c r="E7823" s="214">
        <v>0</v>
      </c>
    </row>
    <row r="7824" spans="2:5">
      <c r="B7824" s="217" t="s">
        <v>3043</v>
      </c>
      <c r="C7824" s="214">
        <v>3591040</v>
      </c>
      <c r="D7824" s="214">
        <v>0</v>
      </c>
      <c r="E7824" s="214">
        <v>0</v>
      </c>
    </row>
    <row r="7825" spans="2:5">
      <c r="B7825" s="218" t="s">
        <v>3044</v>
      </c>
      <c r="C7825" s="214">
        <v>3591040</v>
      </c>
      <c r="D7825" s="214">
        <v>0</v>
      </c>
      <c r="E7825" s="214">
        <v>0</v>
      </c>
    </row>
    <row r="7826" spans="2:5">
      <c r="B7826" s="217" t="s">
        <v>3045</v>
      </c>
      <c r="C7826" s="214">
        <v>2180781</v>
      </c>
      <c r="D7826" s="214">
        <v>2</v>
      </c>
      <c r="E7826" s="214">
        <v>0</v>
      </c>
    </row>
    <row r="7827" spans="2:5">
      <c r="B7827" s="218" t="s">
        <v>3046</v>
      </c>
      <c r="C7827" s="214">
        <v>2180781</v>
      </c>
      <c r="D7827" s="214">
        <v>2</v>
      </c>
      <c r="E7827" s="214">
        <v>0</v>
      </c>
    </row>
    <row r="7828" spans="2:5">
      <c r="B7828" s="217" t="s">
        <v>3047</v>
      </c>
      <c r="C7828" s="214">
        <v>18409193</v>
      </c>
      <c r="D7828" s="214">
        <v>1</v>
      </c>
      <c r="E7828" s="214">
        <v>0</v>
      </c>
    </row>
    <row r="7829" spans="2:5">
      <c r="B7829" s="218" t="s">
        <v>3048</v>
      </c>
      <c r="C7829" s="214">
        <v>18409193</v>
      </c>
      <c r="D7829" s="214">
        <v>1</v>
      </c>
      <c r="E7829" s="214">
        <v>0</v>
      </c>
    </row>
    <row r="7830" spans="2:5">
      <c r="B7830" s="217" t="s">
        <v>1104</v>
      </c>
      <c r="C7830" s="214">
        <v>115901234</v>
      </c>
      <c r="D7830" s="214">
        <v>159986431.76999998</v>
      </c>
      <c r="E7830" s="214">
        <v>110303996.16</v>
      </c>
    </row>
    <row r="7831" spans="2:5">
      <c r="B7831" s="218" t="s">
        <v>1105</v>
      </c>
      <c r="C7831" s="214">
        <v>115901234</v>
      </c>
      <c r="D7831" s="214">
        <v>159986431.76999998</v>
      </c>
      <c r="E7831" s="214">
        <v>110303996.16</v>
      </c>
    </row>
    <row r="7832" spans="2:5">
      <c r="B7832" s="217" t="s">
        <v>3049</v>
      </c>
      <c r="C7832" s="214">
        <v>3942648</v>
      </c>
      <c r="D7832" s="214">
        <v>0</v>
      </c>
      <c r="E7832" s="214">
        <v>0</v>
      </c>
    </row>
    <row r="7833" spans="2:5">
      <c r="B7833" s="218" t="s">
        <v>3050</v>
      </c>
      <c r="C7833" s="214">
        <v>3942648</v>
      </c>
      <c r="D7833" s="214">
        <v>0</v>
      </c>
      <c r="E7833" s="214">
        <v>0</v>
      </c>
    </row>
    <row r="7834" spans="2:5">
      <c r="B7834" s="217" t="s">
        <v>3051</v>
      </c>
      <c r="C7834" s="214">
        <v>3969803</v>
      </c>
      <c r="D7834" s="214">
        <v>169803</v>
      </c>
      <c r="E7834" s="214">
        <v>0</v>
      </c>
    </row>
    <row r="7835" spans="2:5">
      <c r="B7835" s="218" t="s">
        <v>3052</v>
      </c>
      <c r="C7835" s="214">
        <v>3969803</v>
      </c>
      <c r="D7835" s="214">
        <v>169803</v>
      </c>
      <c r="E7835" s="214">
        <v>0</v>
      </c>
    </row>
    <row r="7836" spans="2:5">
      <c r="B7836" s="217" t="s">
        <v>3345</v>
      </c>
      <c r="C7836" s="214">
        <v>0</v>
      </c>
      <c r="D7836" s="214">
        <v>3091768.82</v>
      </c>
      <c r="E7836" s="214">
        <v>0</v>
      </c>
    </row>
    <row r="7837" spans="2:5">
      <c r="B7837" s="218" t="s">
        <v>3344</v>
      </c>
      <c r="C7837" s="214">
        <v>0</v>
      </c>
      <c r="D7837" s="214">
        <v>3091768.82</v>
      </c>
      <c r="E7837" s="214">
        <v>0</v>
      </c>
    </row>
    <row r="7838" spans="2:5">
      <c r="B7838" s="215" t="s">
        <v>283</v>
      </c>
      <c r="C7838" s="216">
        <v>0</v>
      </c>
      <c r="D7838" s="216">
        <v>90000000</v>
      </c>
      <c r="E7838" s="216">
        <v>13733760</v>
      </c>
    </row>
    <row r="7839" spans="2:5">
      <c r="B7839" s="217" t="s">
        <v>571</v>
      </c>
      <c r="C7839" s="214">
        <v>0</v>
      </c>
      <c r="D7839" s="214">
        <v>90000000</v>
      </c>
      <c r="E7839" s="214">
        <v>13733760</v>
      </c>
    </row>
    <row r="7840" spans="2:5">
      <c r="B7840" s="218" t="s">
        <v>917</v>
      </c>
      <c r="C7840" s="214">
        <v>0</v>
      </c>
      <c r="D7840" s="214">
        <v>90000000</v>
      </c>
      <c r="E7840" s="214">
        <v>13733760</v>
      </c>
    </row>
    <row r="7841" spans="2:5">
      <c r="B7841" s="213" t="s">
        <v>576</v>
      </c>
      <c r="C7841" s="214">
        <v>283034350</v>
      </c>
      <c r="D7841" s="214">
        <v>1634629196.74</v>
      </c>
      <c r="E7841" s="214">
        <v>1459927332.8599999</v>
      </c>
    </row>
    <row r="7842" spans="2:5">
      <c r="B7842" s="215" t="s">
        <v>281</v>
      </c>
      <c r="C7842" s="216">
        <v>283034350</v>
      </c>
      <c r="D7842" s="216">
        <v>1277908268.9400001</v>
      </c>
      <c r="E7842" s="216">
        <v>1103960600.4099998</v>
      </c>
    </row>
    <row r="7843" spans="2:5">
      <c r="B7843" s="217" t="s">
        <v>3343</v>
      </c>
      <c r="C7843" s="214">
        <v>0</v>
      </c>
      <c r="D7843" s="214">
        <v>1332377.8899999999</v>
      </c>
      <c r="E7843" s="214">
        <v>0</v>
      </c>
    </row>
    <row r="7844" spans="2:5">
      <c r="B7844" s="218" t="s">
        <v>3342</v>
      </c>
      <c r="C7844" s="214">
        <v>0</v>
      </c>
      <c r="D7844" s="214">
        <v>1332377.8899999999</v>
      </c>
      <c r="E7844" s="214">
        <v>0</v>
      </c>
    </row>
    <row r="7845" spans="2:5">
      <c r="B7845" s="217" t="s">
        <v>3341</v>
      </c>
      <c r="C7845" s="214">
        <v>0</v>
      </c>
      <c r="D7845" s="214">
        <v>1332377.8899999999</v>
      </c>
      <c r="E7845" s="214">
        <v>0</v>
      </c>
    </row>
    <row r="7846" spans="2:5">
      <c r="B7846" s="218" t="s">
        <v>3340</v>
      </c>
      <c r="C7846" s="214">
        <v>0</v>
      </c>
      <c r="D7846" s="214">
        <v>1332377.8899999999</v>
      </c>
      <c r="E7846" s="214">
        <v>0</v>
      </c>
    </row>
    <row r="7847" spans="2:5">
      <c r="B7847" s="217" t="s">
        <v>3852</v>
      </c>
      <c r="C7847" s="214">
        <v>0</v>
      </c>
      <c r="D7847" s="214">
        <v>75940588.459999993</v>
      </c>
      <c r="E7847" s="214">
        <v>75940588.459999993</v>
      </c>
    </row>
    <row r="7848" spans="2:5">
      <c r="B7848" s="218" t="s">
        <v>3659</v>
      </c>
      <c r="C7848" s="214">
        <v>0</v>
      </c>
      <c r="D7848" s="214">
        <v>75940588.459999993</v>
      </c>
      <c r="E7848" s="214">
        <v>75940588.459999993</v>
      </c>
    </row>
    <row r="7849" spans="2:5">
      <c r="B7849" s="217" t="s">
        <v>3339</v>
      </c>
      <c r="C7849" s="214">
        <v>0</v>
      </c>
      <c r="D7849" s="214">
        <v>1332377.8899999999</v>
      </c>
      <c r="E7849" s="214">
        <v>0</v>
      </c>
    </row>
    <row r="7850" spans="2:5">
      <c r="B7850" s="218" t="s">
        <v>3338</v>
      </c>
      <c r="C7850" s="214">
        <v>0</v>
      </c>
      <c r="D7850" s="214">
        <v>1332377.8899999999</v>
      </c>
      <c r="E7850" s="214">
        <v>0</v>
      </c>
    </row>
    <row r="7851" spans="2:5">
      <c r="B7851" s="217" t="s">
        <v>3337</v>
      </c>
      <c r="C7851" s="214">
        <v>0</v>
      </c>
      <c r="D7851" s="214">
        <v>1332377.8899999999</v>
      </c>
      <c r="E7851" s="214">
        <v>0</v>
      </c>
    </row>
    <row r="7852" spans="2:5">
      <c r="B7852" s="218" t="s">
        <v>3336</v>
      </c>
      <c r="C7852" s="214">
        <v>0</v>
      </c>
      <c r="D7852" s="214">
        <v>1332377.8899999999</v>
      </c>
      <c r="E7852" s="214">
        <v>0</v>
      </c>
    </row>
    <row r="7853" spans="2:5">
      <c r="B7853" s="217" t="s">
        <v>577</v>
      </c>
      <c r="C7853" s="214">
        <v>46832035</v>
      </c>
      <c r="D7853" s="214">
        <v>46832035</v>
      </c>
      <c r="E7853" s="214">
        <v>25297330</v>
      </c>
    </row>
    <row r="7854" spans="2:5">
      <c r="B7854" s="218" t="s">
        <v>922</v>
      </c>
      <c r="C7854" s="214">
        <v>46832035</v>
      </c>
      <c r="D7854" s="214">
        <v>46832035</v>
      </c>
      <c r="E7854" s="214">
        <v>25297330</v>
      </c>
    </row>
    <row r="7855" spans="2:5">
      <c r="B7855" s="217" t="s">
        <v>3658</v>
      </c>
      <c r="C7855" s="214">
        <v>0</v>
      </c>
      <c r="D7855" s="214">
        <v>467879664.75999999</v>
      </c>
      <c r="E7855" s="214">
        <v>462879664.75999999</v>
      </c>
    </row>
    <row r="7856" spans="2:5">
      <c r="B7856" s="218" t="s">
        <v>3657</v>
      </c>
      <c r="C7856" s="214">
        <v>0</v>
      </c>
      <c r="D7856" s="214">
        <v>467879664.75999999</v>
      </c>
      <c r="E7856" s="214">
        <v>462879664.75999999</v>
      </c>
    </row>
    <row r="7857" spans="2:5">
      <c r="B7857" s="217" t="s">
        <v>3656</v>
      </c>
      <c r="C7857" s="214">
        <v>0</v>
      </c>
      <c r="D7857" s="214">
        <v>3872178.4</v>
      </c>
      <c r="E7857" s="214">
        <v>0</v>
      </c>
    </row>
    <row r="7858" spans="2:5">
      <c r="B7858" s="218" t="s">
        <v>3655</v>
      </c>
      <c r="C7858" s="214">
        <v>0</v>
      </c>
      <c r="D7858" s="214">
        <v>3872178.4</v>
      </c>
      <c r="E7858" s="214">
        <v>0</v>
      </c>
    </row>
    <row r="7859" spans="2:5">
      <c r="B7859" s="217" t="s">
        <v>578</v>
      </c>
      <c r="C7859" s="214">
        <v>70741</v>
      </c>
      <c r="D7859" s="214">
        <v>70741</v>
      </c>
      <c r="E7859" s="214">
        <v>0</v>
      </c>
    </row>
    <row r="7860" spans="2:5">
      <c r="B7860" s="218" t="s">
        <v>923</v>
      </c>
      <c r="C7860" s="214">
        <v>70741</v>
      </c>
      <c r="D7860" s="214">
        <v>70741</v>
      </c>
      <c r="E7860" s="214">
        <v>0</v>
      </c>
    </row>
    <row r="7861" spans="2:5">
      <c r="B7861" s="217" t="s">
        <v>1826</v>
      </c>
      <c r="C7861" s="214">
        <v>11208701</v>
      </c>
      <c r="D7861" s="214">
        <v>7630646.7000000002</v>
      </c>
      <c r="E7861" s="214">
        <v>6588220.0199999996</v>
      </c>
    </row>
    <row r="7862" spans="2:5">
      <c r="B7862" s="218" t="s">
        <v>1827</v>
      </c>
      <c r="C7862" s="214">
        <v>11208701</v>
      </c>
      <c r="D7862" s="214">
        <v>7630646.7000000002</v>
      </c>
      <c r="E7862" s="214">
        <v>6588220.0199999996</v>
      </c>
    </row>
    <row r="7863" spans="2:5">
      <c r="B7863" s="217" t="s">
        <v>1828</v>
      </c>
      <c r="C7863" s="214">
        <v>4768626</v>
      </c>
      <c r="D7863" s="214">
        <v>1096331.6100000001</v>
      </c>
      <c r="E7863" s="214">
        <v>1096330.6100000001</v>
      </c>
    </row>
    <row r="7864" spans="2:5">
      <c r="B7864" s="218" t="s">
        <v>1829</v>
      </c>
      <c r="C7864" s="214">
        <v>4768626</v>
      </c>
      <c r="D7864" s="214">
        <v>1096331.6100000001</v>
      </c>
      <c r="E7864" s="214">
        <v>1096330.6100000001</v>
      </c>
    </row>
    <row r="7865" spans="2:5">
      <c r="B7865" s="217" t="s">
        <v>3851</v>
      </c>
      <c r="C7865" s="214">
        <v>13545371</v>
      </c>
      <c r="D7865" s="214">
        <v>10000002</v>
      </c>
      <c r="E7865" s="214">
        <v>10000000</v>
      </c>
    </row>
    <row r="7866" spans="2:5">
      <c r="B7866" s="218" t="s">
        <v>3053</v>
      </c>
      <c r="C7866" s="214">
        <v>13545371</v>
      </c>
      <c r="D7866" s="214">
        <v>10000002</v>
      </c>
      <c r="E7866" s="214">
        <v>10000000</v>
      </c>
    </row>
    <row r="7867" spans="2:5">
      <c r="B7867" s="217" t="s">
        <v>1830</v>
      </c>
      <c r="C7867" s="214">
        <v>4768626</v>
      </c>
      <c r="D7867" s="214">
        <v>3027605.84</v>
      </c>
      <c r="E7867" s="214">
        <v>2641350.4300000002</v>
      </c>
    </row>
    <row r="7868" spans="2:5">
      <c r="B7868" s="218" t="s">
        <v>1831</v>
      </c>
      <c r="C7868" s="214">
        <v>4768626</v>
      </c>
      <c r="D7868" s="214">
        <v>3027605.84</v>
      </c>
      <c r="E7868" s="214">
        <v>2641350.4300000002</v>
      </c>
    </row>
    <row r="7869" spans="2:5">
      <c r="B7869" s="217" t="s">
        <v>3850</v>
      </c>
      <c r="C7869" s="214">
        <v>0</v>
      </c>
      <c r="D7869" s="214">
        <v>16587517.560000001</v>
      </c>
      <c r="E7869" s="214">
        <v>9951197.8699999992</v>
      </c>
    </row>
    <row r="7870" spans="2:5">
      <c r="B7870" s="218" t="s">
        <v>3186</v>
      </c>
      <c r="C7870" s="214">
        <v>0</v>
      </c>
      <c r="D7870" s="214">
        <v>16587517.560000001</v>
      </c>
      <c r="E7870" s="214">
        <v>9951197.8699999992</v>
      </c>
    </row>
    <row r="7871" spans="2:5">
      <c r="B7871" s="217" t="s">
        <v>2729</v>
      </c>
      <c r="C7871" s="214">
        <v>4768626</v>
      </c>
      <c r="D7871" s="214">
        <v>2641672.89</v>
      </c>
      <c r="E7871" s="214">
        <v>2641350.42</v>
      </c>
    </row>
    <row r="7872" spans="2:5">
      <c r="B7872" s="218" t="s">
        <v>1832</v>
      </c>
      <c r="C7872" s="214">
        <v>4768626</v>
      </c>
      <c r="D7872" s="214">
        <v>2641672.89</v>
      </c>
      <c r="E7872" s="214">
        <v>2641350.42</v>
      </c>
    </row>
    <row r="7873" spans="2:5">
      <c r="B7873" s="217" t="s">
        <v>3849</v>
      </c>
      <c r="C7873" s="214">
        <v>64364085</v>
      </c>
      <c r="D7873" s="214">
        <v>24319995</v>
      </c>
      <c r="E7873" s="214">
        <v>21555582.550000001</v>
      </c>
    </row>
    <row r="7874" spans="2:5">
      <c r="B7874" s="218" t="s">
        <v>2796</v>
      </c>
      <c r="C7874" s="214">
        <v>64364085</v>
      </c>
      <c r="D7874" s="214">
        <v>24319995</v>
      </c>
      <c r="E7874" s="214">
        <v>21555582.550000001</v>
      </c>
    </row>
    <row r="7875" spans="2:5">
      <c r="B7875" s="217" t="s">
        <v>4240</v>
      </c>
      <c r="C7875" s="214">
        <v>0</v>
      </c>
      <c r="D7875" s="214">
        <v>20500000</v>
      </c>
      <c r="E7875" s="214">
        <v>20464059.219999999</v>
      </c>
    </row>
    <row r="7876" spans="2:5">
      <c r="B7876" s="218" t="s">
        <v>4239</v>
      </c>
      <c r="C7876" s="214">
        <v>0</v>
      </c>
      <c r="D7876" s="214">
        <v>20500000</v>
      </c>
      <c r="E7876" s="214">
        <v>20464059.219999999</v>
      </c>
    </row>
    <row r="7877" spans="2:5">
      <c r="B7877" s="217" t="s">
        <v>1106</v>
      </c>
      <c r="C7877" s="214">
        <v>79847085</v>
      </c>
      <c r="D7877" s="214">
        <v>324258310</v>
      </c>
      <c r="E7877" s="214">
        <v>324258309</v>
      </c>
    </row>
    <row r="7878" spans="2:5">
      <c r="B7878" s="218" t="s">
        <v>1107</v>
      </c>
      <c r="C7878" s="214">
        <v>79847085</v>
      </c>
      <c r="D7878" s="214">
        <v>324258310</v>
      </c>
      <c r="E7878" s="214">
        <v>324258309</v>
      </c>
    </row>
    <row r="7879" spans="2:5">
      <c r="B7879" s="217" t="s">
        <v>3054</v>
      </c>
      <c r="C7879" s="214">
        <v>3668981</v>
      </c>
      <c r="D7879" s="214">
        <v>16283973</v>
      </c>
      <c r="E7879" s="214">
        <v>16283971.310000001</v>
      </c>
    </row>
    <row r="7880" spans="2:5">
      <c r="B7880" s="218" t="s">
        <v>3055</v>
      </c>
      <c r="C7880" s="214">
        <v>3668981</v>
      </c>
      <c r="D7880" s="214">
        <v>16283973</v>
      </c>
      <c r="E7880" s="214">
        <v>16283971.310000001</v>
      </c>
    </row>
    <row r="7881" spans="2:5">
      <c r="B7881" s="217" t="s">
        <v>3654</v>
      </c>
      <c r="C7881" s="214">
        <v>0</v>
      </c>
      <c r="D7881" s="214">
        <v>7232102.0300000003</v>
      </c>
      <c r="E7881" s="214">
        <v>7231916.0300000003</v>
      </c>
    </row>
    <row r="7882" spans="2:5">
      <c r="B7882" s="218" t="s">
        <v>3653</v>
      </c>
      <c r="C7882" s="214">
        <v>0</v>
      </c>
      <c r="D7882" s="214">
        <v>7232102.0300000003</v>
      </c>
      <c r="E7882" s="214">
        <v>7231916.0300000003</v>
      </c>
    </row>
    <row r="7883" spans="2:5">
      <c r="B7883" s="217" t="s">
        <v>3056</v>
      </c>
      <c r="C7883" s="214">
        <v>21215749</v>
      </c>
      <c r="D7883" s="214">
        <v>139381092</v>
      </c>
      <c r="E7883" s="214">
        <v>17106528.600000001</v>
      </c>
    </row>
    <row r="7884" spans="2:5">
      <c r="B7884" s="218" t="s">
        <v>3057</v>
      </c>
      <c r="C7884" s="214">
        <v>21215749</v>
      </c>
      <c r="D7884" s="214">
        <v>139381092</v>
      </c>
      <c r="E7884" s="214">
        <v>17106528.600000001</v>
      </c>
    </row>
    <row r="7885" spans="2:5">
      <c r="B7885" s="217" t="s">
        <v>1108</v>
      </c>
      <c r="C7885" s="214">
        <v>25651770</v>
      </c>
      <c r="D7885" s="214">
        <v>22049203.5</v>
      </c>
      <c r="E7885" s="214">
        <v>22049103.5</v>
      </c>
    </row>
    <row r="7886" spans="2:5">
      <c r="B7886" s="218" t="s">
        <v>1109</v>
      </c>
      <c r="C7886" s="214">
        <v>25651770</v>
      </c>
      <c r="D7886" s="214">
        <v>22049203.5</v>
      </c>
      <c r="E7886" s="214">
        <v>22049103.5</v>
      </c>
    </row>
    <row r="7887" spans="2:5">
      <c r="B7887" s="217" t="s">
        <v>2556</v>
      </c>
      <c r="C7887" s="214">
        <v>2323954</v>
      </c>
      <c r="D7887" s="214">
        <v>5000000</v>
      </c>
      <c r="E7887" s="214">
        <v>0</v>
      </c>
    </row>
    <row r="7888" spans="2:5">
      <c r="B7888" s="218" t="s">
        <v>2557</v>
      </c>
      <c r="C7888" s="214">
        <v>2323954</v>
      </c>
      <c r="D7888" s="214">
        <v>5000000</v>
      </c>
      <c r="E7888" s="214">
        <v>0</v>
      </c>
    </row>
    <row r="7889" spans="2:5">
      <c r="B7889" s="217" t="s">
        <v>3652</v>
      </c>
      <c r="C7889" s="214">
        <v>0</v>
      </c>
      <c r="D7889" s="214">
        <v>51305097.630000003</v>
      </c>
      <c r="E7889" s="214">
        <v>51305097.630000003</v>
      </c>
    </row>
    <row r="7890" spans="2:5">
      <c r="B7890" s="218" t="s">
        <v>3651</v>
      </c>
      <c r="C7890" s="214">
        <v>0</v>
      </c>
      <c r="D7890" s="214">
        <v>51305097.630000003</v>
      </c>
      <c r="E7890" s="214">
        <v>51305097.630000003</v>
      </c>
    </row>
    <row r="7891" spans="2:5">
      <c r="B7891" s="217" t="s">
        <v>4238</v>
      </c>
      <c r="C7891" s="214">
        <v>0</v>
      </c>
      <c r="D7891" s="214">
        <v>26670000</v>
      </c>
      <c r="E7891" s="214">
        <v>26670000</v>
      </c>
    </row>
    <row r="7892" spans="2:5">
      <c r="B7892" s="218" t="s">
        <v>4237</v>
      </c>
      <c r="C7892" s="214">
        <v>0</v>
      </c>
      <c r="D7892" s="214">
        <v>26670000</v>
      </c>
      <c r="E7892" s="214">
        <v>26670000</v>
      </c>
    </row>
    <row r="7893" spans="2:5">
      <c r="B7893" s="215" t="s">
        <v>283</v>
      </c>
      <c r="C7893" s="216">
        <v>0</v>
      </c>
      <c r="D7893" s="216">
        <v>112900000</v>
      </c>
      <c r="E7893" s="216">
        <v>112889249.70999999</v>
      </c>
    </row>
    <row r="7894" spans="2:5">
      <c r="B7894" s="217" t="s">
        <v>3247</v>
      </c>
      <c r="C7894" s="214">
        <v>0</v>
      </c>
      <c r="D7894" s="214">
        <v>112900000</v>
      </c>
      <c r="E7894" s="214">
        <v>112889249.70999999</v>
      </c>
    </row>
    <row r="7895" spans="2:5">
      <c r="B7895" s="218" t="s">
        <v>3246</v>
      </c>
      <c r="C7895" s="214">
        <v>0</v>
      </c>
      <c r="D7895" s="214">
        <v>112900000</v>
      </c>
      <c r="E7895" s="214">
        <v>112889249.70999999</v>
      </c>
    </row>
    <row r="7896" spans="2:5">
      <c r="B7896" s="215" t="s">
        <v>298</v>
      </c>
      <c r="C7896" s="216">
        <v>0</v>
      </c>
      <c r="D7896" s="216">
        <v>243820927.80000001</v>
      </c>
      <c r="E7896" s="216">
        <v>243077482.74000001</v>
      </c>
    </row>
    <row r="7897" spans="2:5">
      <c r="B7897" s="217" t="s">
        <v>3658</v>
      </c>
      <c r="C7897" s="214">
        <v>0</v>
      </c>
      <c r="D7897" s="214">
        <v>243820927.80000001</v>
      </c>
      <c r="E7897" s="214">
        <v>243077482.74000001</v>
      </c>
    </row>
    <row r="7898" spans="2:5">
      <c r="B7898" s="218" t="s">
        <v>3657</v>
      </c>
      <c r="C7898" s="214">
        <v>0</v>
      </c>
      <c r="D7898" s="214">
        <v>243820927.80000001</v>
      </c>
      <c r="E7898" s="214">
        <v>243077482.74000001</v>
      </c>
    </row>
    <row r="7899" spans="2:5">
      <c r="B7899" s="213" t="s">
        <v>296</v>
      </c>
      <c r="C7899" s="214">
        <v>32680162768</v>
      </c>
      <c r="D7899" s="214">
        <v>31021661641.180016</v>
      </c>
      <c r="E7899" s="214">
        <v>20353921606.849991</v>
      </c>
    </row>
    <row r="7900" spans="2:5">
      <c r="B7900" s="215" t="s">
        <v>281</v>
      </c>
      <c r="C7900" s="216">
        <v>19509391672</v>
      </c>
      <c r="D7900" s="216">
        <v>21092750265.030014</v>
      </c>
      <c r="E7900" s="216">
        <v>14191175463.859989</v>
      </c>
    </row>
    <row r="7901" spans="2:5">
      <c r="B7901" s="217" t="s">
        <v>3848</v>
      </c>
      <c r="C7901" s="214">
        <v>16772660</v>
      </c>
      <c r="D7901" s="214">
        <v>6000001.7199999997</v>
      </c>
      <c r="E7901" s="214">
        <v>0</v>
      </c>
    </row>
    <row r="7902" spans="2:5">
      <c r="B7902" s="218" t="s">
        <v>1379</v>
      </c>
      <c r="C7902" s="214">
        <v>12087770</v>
      </c>
      <c r="D7902" s="214">
        <v>6000000.7199999997</v>
      </c>
      <c r="E7902" s="214">
        <v>0</v>
      </c>
    </row>
    <row r="7903" spans="2:5">
      <c r="B7903" s="218" t="s">
        <v>2392</v>
      </c>
      <c r="C7903" s="214">
        <v>4684890</v>
      </c>
      <c r="D7903" s="214">
        <v>1</v>
      </c>
      <c r="E7903" s="214">
        <v>0</v>
      </c>
    </row>
    <row r="7904" spans="2:5">
      <c r="B7904" s="217" t="s">
        <v>3847</v>
      </c>
      <c r="C7904" s="214">
        <v>97001045</v>
      </c>
      <c r="D7904" s="214">
        <v>2670000</v>
      </c>
      <c r="E7904" s="214">
        <v>2665811.65</v>
      </c>
    </row>
    <row r="7905" spans="2:5">
      <c r="B7905" s="218" t="s">
        <v>2806</v>
      </c>
      <c r="C7905" s="214">
        <v>97001045</v>
      </c>
      <c r="D7905" s="214">
        <v>0</v>
      </c>
      <c r="E7905" s="214">
        <v>0</v>
      </c>
    </row>
    <row r="7906" spans="2:5">
      <c r="B7906" s="218" t="s">
        <v>4236</v>
      </c>
      <c r="C7906" s="214">
        <v>0</v>
      </c>
      <c r="D7906" s="214">
        <v>2670000</v>
      </c>
      <c r="E7906" s="214">
        <v>2665811.65</v>
      </c>
    </row>
    <row r="7907" spans="2:5">
      <c r="B7907" s="217" t="s">
        <v>3846</v>
      </c>
      <c r="C7907" s="214">
        <v>0</v>
      </c>
      <c r="D7907" s="214">
        <v>48540344.420000002</v>
      </c>
      <c r="E7907" s="214">
        <v>0</v>
      </c>
    </row>
    <row r="7908" spans="2:5">
      <c r="B7908" s="218" t="s">
        <v>3650</v>
      </c>
      <c r="C7908" s="214">
        <v>0</v>
      </c>
      <c r="D7908" s="214">
        <v>48540344.420000002</v>
      </c>
      <c r="E7908" s="214">
        <v>0</v>
      </c>
    </row>
    <row r="7909" spans="2:5">
      <c r="B7909" s="217" t="s">
        <v>4181</v>
      </c>
      <c r="C7909" s="214">
        <v>0</v>
      </c>
      <c r="D7909" s="214">
        <v>22751347.009999998</v>
      </c>
      <c r="E7909" s="214">
        <v>0</v>
      </c>
    </row>
    <row r="7910" spans="2:5">
      <c r="B7910" s="218" t="s">
        <v>4180</v>
      </c>
      <c r="C7910" s="214">
        <v>0</v>
      </c>
      <c r="D7910" s="214">
        <v>22751347.009999998</v>
      </c>
      <c r="E7910" s="214">
        <v>0</v>
      </c>
    </row>
    <row r="7911" spans="2:5">
      <c r="B7911" s="217" t="s">
        <v>2730</v>
      </c>
      <c r="C7911" s="214">
        <v>727894513</v>
      </c>
      <c r="D7911" s="214">
        <v>2407748339.5999999</v>
      </c>
      <c r="E7911" s="214">
        <v>1708064803.29</v>
      </c>
    </row>
    <row r="7912" spans="2:5">
      <c r="B7912" s="218" t="s">
        <v>924</v>
      </c>
      <c r="C7912" s="214">
        <v>727894513</v>
      </c>
      <c r="D7912" s="214">
        <v>2407748339.5999999</v>
      </c>
      <c r="E7912" s="214">
        <v>1708064803.29</v>
      </c>
    </row>
    <row r="7913" spans="2:5">
      <c r="B7913" s="217" t="s">
        <v>3845</v>
      </c>
      <c r="C7913" s="214">
        <v>0</v>
      </c>
      <c r="D7913" s="214">
        <v>4722667</v>
      </c>
      <c r="E7913" s="214">
        <v>4722666.55</v>
      </c>
    </row>
    <row r="7914" spans="2:5">
      <c r="B7914" s="218" t="s">
        <v>3631</v>
      </c>
      <c r="C7914" s="214">
        <v>0</v>
      </c>
      <c r="D7914" s="214">
        <v>4722667</v>
      </c>
      <c r="E7914" s="214">
        <v>4722666.55</v>
      </c>
    </row>
    <row r="7915" spans="2:5">
      <c r="B7915" s="217" t="s">
        <v>3844</v>
      </c>
      <c r="C7915" s="214">
        <v>17444853</v>
      </c>
      <c r="D7915" s="214">
        <v>11611838.550000001</v>
      </c>
      <c r="E7915" s="214">
        <v>2591626.14</v>
      </c>
    </row>
    <row r="7916" spans="2:5">
      <c r="B7916" s="218" t="s">
        <v>1380</v>
      </c>
      <c r="C7916" s="214">
        <v>10833015</v>
      </c>
      <c r="D7916" s="214">
        <v>5000000.55</v>
      </c>
      <c r="E7916" s="214">
        <v>0</v>
      </c>
    </row>
    <row r="7917" spans="2:5">
      <c r="B7917" s="218" t="s">
        <v>2393</v>
      </c>
      <c r="C7917" s="214">
        <v>6611838</v>
      </c>
      <c r="D7917" s="214">
        <v>6611838</v>
      </c>
      <c r="E7917" s="214">
        <v>2591626.14</v>
      </c>
    </row>
    <row r="7918" spans="2:5">
      <c r="B7918" s="217" t="s">
        <v>579</v>
      </c>
      <c r="C7918" s="214">
        <v>82000000</v>
      </c>
      <c r="D7918" s="214">
        <v>82000000</v>
      </c>
      <c r="E7918" s="214">
        <v>36115140.469999999</v>
      </c>
    </row>
    <row r="7919" spans="2:5">
      <c r="B7919" s="218" t="s">
        <v>925</v>
      </c>
      <c r="C7919" s="214">
        <v>82000000</v>
      </c>
      <c r="D7919" s="214">
        <v>82000000</v>
      </c>
      <c r="E7919" s="214">
        <v>36115140.469999999</v>
      </c>
    </row>
    <row r="7920" spans="2:5">
      <c r="B7920" s="217" t="s">
        <v>3767</v>
      </c>
      <c r="C7920" s="214">
        <v>5702897166</v>
      </c>
      <c r="D7920" s="214">
        <v>3185050455.1500001</v>
      </c>
      <c r="E7920" s="214">
        <v>1829349281.8399999</v>
      </c>
    </row>
    <row r="7921" spans="2:5">
      <c r="B7921" s="218" t="s">
        <v>1110</v>
      </c>
      <c r="C7921" s="214">
        <v>5702897166</v>
      </c>
      <c r="D7921" s="214">
        <v>3185050455.1500001</v>
      </c>
      <c r="E7921" s="214">
        <v>1829349281.8399999</v>
      </c>
    </row>
    <row r="7922" spans="2:5">
      <c r="B7922" s="217" t="s">
        <v>3843</v>
      </c>
      <c r="C7922" s="214">
        <v>10833015</v>
      </c>
      <c r="D7922" s="214">
        <v>4308874.4399999995</v>
      </c>
      <c r="E7922" s="214">
        <v>0</v>
      </c>
    </row>
    <row r="7923" spans="2:5">
      <c r="B7923" s="218" t="s">
        <v>1381</v>
      </c>
      <c r="C7923" s="214">
        <v>10833015</v>
      </c>
      <c r="D7923" s="214">
        <v>3000000.55</v>
      </c>
      <c r="E7923" s="214">
        <v>0</v>
      </c>
    </row>
    <row r="7924" spans="2:5">
      <c r="B7924" s="218" t="s">
        <v>3335</v>
      </c>
      <c r="C7924" s="214">
        <v>0</v>
      </c>
      <c r="D7924" s="214">
        <v>1308873.8899999999</v>
      </c>
      <c r="E7924" s="214">
        <v>0</v>
      </c>
    </row>
    <row r="7925" spans="2:5">
      <c r="B7925" s="217" t="s">
        <v>3842</v>
      </c>
      <c r="C7925" s="214">
        <v>300000000</v>
      </c>
      <c r="D7925" s="214">
        <v>150000000</v>
      </c>
      <c r="E7925" s="214">
        <v>0</v>
      </c>
    </row>
    <row r="7926" spans="2:5">
      <c r="B7926" s="218" t="s">
        <v>3058</v>
      </c>
      <c r="C7926" s="214">
        <v>300000000</v>
      </c>
      <c r="D7926" s="214">
        <v>150000000</v>
      </c>
      <c r="E7926" s="214">
        <v>0</v>
      </c>
    </row>
    <row r="7927" spans="2:5">
      <c r="B7927" s="217" t="s">
        <v>580</v>
      </c>
      <c r="C7927" s="214">
        <v>222845527</v>
      </c>
      <c r="D7927" s="214">
        <v>2985845527</v>
      </c>
      <c r="E7927" s="214">
        <v>1804583807.9000001</v>
      </c>
    </row>
    <row r="7928" spans="2:5">
      <c r="B7928" s="218" t="s">
        <v>927</v>
      </c>
      <c r="C7928" s="214">
        <v>222845527</v>
      </c>
      <c r="D7928" s="214">
        <v>2985845527</v>
      </c>
      <c r="E7928" s="214">
        <v>1804583807.9000001</v>
      </c>
    </row>
    <row r="7929" spans="2:5">
      <c r="B7929" s="217" t="s">
        <v>3841</v>
      </c>
      <c r="C7929" s="214">
        <v>4510977</v>
      </c>
      <c r="D7929" s="214">
        <v>7005176.1600000001</v>
      </c>
      <c r="E7929" s="214">
        <v>1848528.31</v>
      </c>
    </row>
    <row r="7930" spans="2:5">
      <c r="B7930" s="218" t="s">
        <v>1382</v>
      </c>
      <c r="C7930" s="214">
        <v>4510977</v>
      </c>
      <c r="D7930" s="214">
        <v>3947104.93</v>
      </c>
      <c r="E7930" s="214">
        <v>1848528.31</v>
      </c>
    </row>
    <row r="7931" spans="2:5">
      <c r="B7931" s="218" t="s">
        <v>3334</v>
      </c>
      <c r="C7931" s="214">
        <v>0</v>
      </c>
      <c r="D7931" s="214">
        <v>3058071.23</v>
      </c>
      <c r="E7931" s="214">
        <v>0</v>
      </c>
    </row>
    <row r="7932" spans="2:5">
      <c r="B7932" s="217" t="s">
        <v>581</v>
      </c>
      <c r="C7932" s="214">
        <v>1575154473</v>
      </c>
      <c r="D7932" s="214">
        <v>592154473</v>
      </c>
      <c r="E7932" s="214">
        <v>195761109.51999998</v>
      </c>
    </row>
    <row r="7933" spans="2:5">
      <c r="B7933" s="218" t="s">
        <v>928</v>
      </c>
      <c r="C7933" s="214">
        <v>1575154473</v>
      </c>
      <c r="D7933" s="214">
        <v>592154473</v>
      </c>
      <c r="E7933" s="214">
        <v>195761109.51999998</v>
      </c>
    </row>
    <row r="7934" spans="2:5">
      <c r="B7934" s="217" t="s">
        <v>3840</v>
      </c>
      <c r="C7934" s="214">
        <v>10833015</v>
      </c>
      <c r="D7934" s="214">
        <v>1</v>
      </c>
      <c r="E7934" s="214">
        <v>0</v>
      </c>
    </row>
    <row r="7935" spans="2:5">
      <c r="B7935" s="218" t="s">
        <v>1383</v>
      </c>
      <c r="C7935" s="214">
        <v>10833015</v>
      </c>
      <c r="D7935" s="214">
        <v>1</v>
      </c>
      <c r="E7935" s="214">
        <v>0</v>
      </c>
    </row>
    <row r="7936" spans="2:5">
      <c r="B7936" s="217" t="s">
        <v>2731</v>
      </c>
      <c r="C7936" s="214">
        <v>150000000</v>
      </c>
      <c r="D7936" s="214">
        <v>206799999.99999997</v>
      </c>
      <c r="E7936" s="214">
        <v>63533582.670000002</v>
      </c>
    </row>
    <row r="7937" spans="2:5">
      <c r="B7937" s="218" t="s">
        <v>929</v>
      </c>
      <c r="C7937" s="214">
        <v>150000000</v>
      </c>
      <c r="D7937" s="214">
        <v>206799999.99999997</v>
      </c>
      <c r="E7937" s="214">
        <v>63533582.670000002</v>
      </c>
    </row>
    <row r="7938" spans="2:5">
      <c r="B7938" s="217" t="s">
        <v>3765</v>
      </c>
      <c r="C7938" s="214">
        <v>0</v>
      </c>
      <c r="D7938" s="214">
        <v>26755507</v>
      </c>
      <c r="E7938" s="214">
        <v>26755506.609999999</v>
      </c>
    </row>
    <row r="7939" spans="2:5">
      <c r="B7939" s="218" t="s">
        <v>3201</v>
      </c>
      <c r="C7939" s="214">
        <v>0</v>
      </c>
      <c r="D7939" s="214">
        <v>26755507</v>
      </c>
      <c r="E7939" s="214">
        <v>26755506.609999999</v>
      </c>
    </row>
    <row r="7940" spans="2:5">
      <c r="B7940" s="217" t="s">
        <v>3839</v>
      </c>
      <c r="C7940" s="214">
        <v>10833015</v>
      </c>
      <c r="D7940" s="214">
        <v>8536959.7799999993</v>
      </c>
      <c r="E7940" s="214">
        <v>0</v>
      </c>
    </row>
    <row r="7941" spans="2:5">
      <c r="B7941" s="218" t="s">
        <v>1384</v>
      </c>
      <c r="C7941" s="214">
        <v>10833015</v>
      </c>
      <c r="D7941" s="214">
        <v>5478888.5499999998</v>
      </c>
      <c r="E7941" s="214">
        <v>0</v>
      </c>
    </row>
    <row r="7942" spans="2:5">
      <c r="B7942" s="218" t="s">
        <v>3333</v>
      </c>
      <c r="C7942" s="214">
        <v>0</v>
      </c>
      <c r="D7942" s="214">
        <v>3058071.23</v>
      </c>
      <c r="E7942" s="214">
        <v>0</v>
      </c>
    </row>
    <row r="7943" spans="2:5">
      <c r="B7943" s="217" t="s">
        <v>980</v>
      </c>
      <c r="C7943" s="214">
        <v>12633085</v>
      </c>
      <c r="D7943" s="214">
        <v>0</v>
      </c>
      <c r="E7943" s="214">
        <v>0</v>
      </c>
    </row>
    <row r="7944" spans="2:5">
      <c r="B7944" s="218" t="s">
        <v>981</v>
      </c>
      <c r="C7944" s="214">
        <v>12633085</v>
      </c>
      <c r="D7944" s="214">
        <v>0</v>
      </c>
      <c r="E7944" s="214">
        <v>0</v>
      </c>
    </row>
    <row r="7945" spans="2:5">
      <c r="B7945" s="217" t="s">
        <v>3838</v>
      </c>
      <c r="C7945" s="214">
        <v>6437925</v>
      </c>
      <c r="D7945" s="214">
        <v>5633184.5300000003</v>
      </c>
      <c r="E7945" s="214">
        <v>3064174.06</v>
      </c>
    </row>
    <row r="7946" spans="2:5">
      <c r="B7946" s="218" t="s">
        <v>1385</v>
      </c>
      <c r="C7946" s="214">
        <v>6437925</v>
      </c>
      <c r="D7946" s="214">
        <v>5633184.5300000003</v>
      </c>
      <c r="E7946" s="214">
        <v>3064174.06</v>
      </c>
    </row>
    <row r="7947" spans="2:5">
      <c r="B7947" s="217" t="s">
        <v>3837</v>
      </c>
      <c r="C7947" s="214">
        <v>3354826</v>
      </c>
      <c r="D7947" s="214">
        <v>27529159.969999999</v>
      </c>
      <c r="E7947" s="214">
        <v>27529159.609999999</v>
      </c>
    </row>
    <row r="7948" spans="2:5">
      <c r="B7948" s="218" t="s">
        <v>930</v>
      </c>
      <c r="C7948" s="214">
        <v>3354826</v>
      </c>
      <c r="D7948" s="214">
        <v>27529159.969999999</v>
      </c>
      <c r="E7948" s="214">
        <v>27529159.609999999</v>
      </c>
    </row>
    <row r="7949" spans="2:5">
      <c r="B7949" s="217" t="s">
        <v>2732</v>
      </c>
      <c r="C7949" s="214">
        <v>3485185</v>
      </c>
      <c r="D7949" s="214">
        <v>3485185</v>
      </c>
      <c r="E7949" s="214">
        <v>1590121.19</v>
      </c>
    </row>
    <row r="7950" spans="2:5">
      <c r="B7950" s="218" t="s">
        <v>1057</v>
      </c>
      <c r="C7950" s="214">
        <v>3485185</v>
      </c>
      <c r="D7950" s="214">
        <v>3485185</v>
      </c>
      <c r="E7950" s="214">
        <v>1590121.19</v>
      </c>
    </row>
    <row r="7951" spans="2:5">
      <c r="B7951" s="217" t="s">
        <v>3764</v>
      </c>
      <c r="C7951" s="214">
        <v>0</v>
      </c>
      <c r="D7951" s="214">
        <v>1185247138</v>
      </c>
      <c r="E7951" s="214">
        <v>1179309301.9299998</v>
      </c>
    </row>
    <row r="7952" spans="2:5">
      <c r="B7952" s="218" t="s">
        <v>3200</v>
      </c>
      <c r="C7952" s="214">
        <v>0</v>
      </c>
      <c r="D7952" s="214">
        <v>1185247138</v>
      </c>
      <c r="E7952" s="214">
        <v>1179309301.9299998</v>
      </c>
    </row>
    <row r="7953" spans="2:5">
      <c r="B7953" s="217" t="s">
        <v>3836</v>
      </c>
      <c r="C7953" s="214">
        <v>0</v>
      </c>
      <c r="D7953" s="214">
        <v>795700</v>
      </c>
      <c r="E7953" s="214">
        <v>0</v>
      </c>
    </row>
    <row r="7954" spans="2:5">
      <c r="B7954" s="218" t="s">
        <v>3199</v>
      </c>
      <c r="C7954" s="214">
        <v>0</v>
      </c>
      <c r="D7954" s="214">
        <v>795700</v>
      </c>
      <c r="E7954" s="214">
        <v>0</v>
      </c>
    </row>
    <row r="7955" spans="2:5">
      <c r="B7955" s="217" t="s">
        <v>3835</v>
      </c>
      <c r="C7955" s="214">
        <v>10833015</v>
      </c>
      <c r="D7955" s="214">
        <v>4478888.55</v>
      </c>
      <c r="E7955" s="214">
        <v>0</v>
      </c>
    </row>
    <row r="7956" spans="2:5">
      <c r="B7956" s="218" t="s">
        <v>1386</v>
      </c>
      <c r="C7956" s="214">
        <v>10833015</v>
      </c>
      <c r="D7956" s="214">
        <v>4478888.55</v>
      </c>
      <c r="E7956" s="214">
        <v>0</v>
      </c>
    </row>
    <row r="7957" spans="2:5">
      <c r="B7957" s="217" t="s">
        <v>582</v>
      </c>
      <c r="C7957" s="214">
        <v>17601543</v>
      </c>
      <c r="D7957" s="214">
        <v>14958104</v>
      </c>
      <c r="E7957" s="214">
        <v>8424682.2799999993</v>
      </c>
    </row>
    <row r="7958" spans="2:5">
      <c r="B7958" s="218" t="s">
        <v>931</v>
      </c>
      <c r="C7958" s="214">
        <v>17601543</v>
      </c>
      <c r="D7958" s="214">
        <v>14958104</v>
      </c>
      <c r="E7958" s="214">
        <v>8424682.2799999993</v>
      </c>
    </row>
    <row r="7959" spans="2:5">
      <c r="B7959" s="217" t="s">
        <v>3834</v>
      </c>
      <c r="C7959" s="214">
        <v>0</v>
      </c>
      <c r="D7959" s="214">
        <v>1059000</v>
      </c>
      <c r="E7959" s="214">
        <v>0</v>
      </c>
    </row>
    <row r="7960" spans="2:5">
      <c r="B7960" s="218" t="s">
        <v>3198</v>
      </c>
      <c r="C7960" s="214">
        <v>0</v>
      </c>
      <c r="D7960" s="214">
        <v>1059000</v>
      </c>
      <c r="E7960" s="214">
        <v>0</v>
      </c>
    </row>
    <row r="7961" spans="2:5">
      <c r="B7961" s="217" t="s">
        <v>3833</v>
      </c>
      <c r="C7961" s="214">
        <v>0</v>
      </c>
      <c r="D7961" s="214">
        <v>3417160</v>
      </c>
      <c r="E7961" s="214">
        <v>3417160</v>
      </c>
    </row>
    <row r="7962" spans="2:5">
      <c r="B7962" s="218" t="s">
        <v>3630</v>
      </c>
      <c r="C7962" s="214">
        <v>0</v>
      </c>
      <c r="D7962" s="214">
        <v>3417160</v>
      </c>
      <c r="E7962" s="214">
        <v>3417160</v>
      </c>
    </row>
    <row r="7963" spans="2:5">
      <c r="B7963" s="217" t="s">
        <v>583</v>
      </c>
      <c r="C7963" s="214">
        <v>1881566726</v>
      </c>
      <c r="D7963" s="214">
        <v>1332266566.28</v>
      </c>
      <c r="E7963" s="214">
        <v>1271370863.1900001</v>
      </c>
    </row>
    <row r="7964" spans="2:5">
      <c r="B7964" s="218" t="s">
        <v>932</v>
      </c>
      <c r="C7964" s="214">
        <v>11406726</v>
      </c>
      <c r="D7964" s="214">
        <v>106110202</v>
      </c>
      <c r="E7964" s="214">
        <v>106110200.62</v>
      </c>
    </row>
    <row r="7965" spans="2:5">
      <c r="B7965" s="218" t="s">
        <v>3059</v>
      </c>
      <c r="C7965" s="214">
        <v>1870160000</v>
      </c>
      <c r="D7965" s="214">
        <v>1226156364.28</v>
      </c>
      <c r="E7965" s="214">
        <v>1165260662.5699999</v>
      </c>
    </row>
    <row r="7966" spans="2:5">
      <c r="B7966" s="217" t="s">
        <v>3832</v>
      </c>
      <c r="C7966" s="214">
        <v>57840000</v>
      </c>
      <c r="D7966" s="214">
        <v>82840000</v>
      </c>
      <c r="E7966" s="214">
        <v>0</v>
      </c>
    </row>
    <row r="7967" spans="2:5">
      <c r="B7967" s="218" t="s">
        <v>3059</v>
      </c>
      <c r="C7967" s="214">
        <v>57840000</v>
      </c>
      <c r="D7967" s="214">
        <v>82840000</v>
      </c>
      <c r="E7967" s="214">
        <v>0</v>
      </c>
    </row>
    <row r="7968" spans="2:5">
      <c r="B7968" s="217" t="s">
        <v>3831</v>
      </c>
      <c r="C7968" s="214">
        <v>0</v>
      </c>
      <c r="D7968" s="214">
        <v>194547</v>
      </c>
      <c r="E7968" s="214">
        <v>194547</v>
      </c>
    </row>
    <row r="7969" spans="2:5">
      <c r="B7969" s="218" t="s">
        <v>3245</v>
      </c>
      <c r="C7969" s="214">
        <v>0</v>
      </c>
      <c r="D7969" s="214">
        <v>194547</v>
      </c>
      <c r="E7969" s="214">
        <v>194547</v>
      </c>
    </row>
    <row r="7970" spans="2:5">
      <c r="B7970" s="217" t="s">
        <v>2733</v>
      </c>
      <c r="C7970" s="214">
        <v>6437925</v>
      </c>
      <c r="D7970" s="214">
        <v>5633184.5300000003</v>
      </c>
      <c r="E7970" s="214">
        <v>3131019.69</v>
      </c>
    </row>
    <row r="7971" spans="2:5">
      <c r="B7971" s="218" t="s">
        <v>1387</v>
      </c>
      <c r="C7971" s="214">
        <v>6437925</v>
      </c>
      <c r="D7971" s="214">
        <v>5633184.5300000003</v>
      </c>
      <c r="E7971" s="214">
        <v>3131019.69</v>
      </c>
    </row>
    <row r="7972" spans="2:5">
      <c r="B7972" s="217" t="s">
        <v>3830</v>
      </c>
      <c r="C7972" s="214">
        <v>0</v>
      </c>
      <c r="D7972" s="214">
        <v>319083041</v>
      </c>
      <c r="E7972" s="214">
        <v>319083041</v>
      </c>
    </row>
    <row r="7973" spans="2:5">
      <c r="B7973" s="218" t="s">
        <v>3749</v>
      </c>
      <c r="C7973" s="214">
        <v>0</v>
      </c>
      <c r="D7973" s="214">
        <v>319083041</v>
      </c>
      <c r="E7973" s="214">
        <v>319083041</v>
      </c>
    </row>
    <row r="7974" spans="2:5">
      <c r="B7974" s="217" t="s">
        <v>1388</v>
      </c>
      <c r="C7974" s="214">
        <v>6437925</v>
      </c>
      <c r="D7974" s="214">
        <v>4033184.53</v>
      </c>
      <c r="E7974" s="214">
        <v>0</v>
      </c>
    </row>
    <row r="7975" spans="2:5">
      <c r="B7975" s="218" t="s">
        <v>1389</v>
      </c>
      <c r="C7975" s="214">
        <v>6437925</v>
      </c>
      <c r="D7975" s="214">
        <v>4033184.53</v>
      </c>
      <c r="E7975" s="214">
        <v>0</v>
      </c>
    </row>
    <row r="7976" spans="2:5">
      <c r="B7976" s="217" t="s">
        <v>3829</v>
      </c>
      <c r="C7976" s="214">
        <v>10833015</v>
      </c>
      <c r="D7976" s="214">
        <v>9478888.5500000007</v>
      </c>
      <c r="E7976" s="214">
        <v>6958194.04</v>
      </c>
    </row>
    <row r="7977" spans="2:5">
      <c r="B7977" s="218" t="s">
        <v>1390</v>
      </c>
      <c r="C7977" s="214">
        <v>10833015</v>
      </c>
      <c r="D7977" s="214">
        <v>9478888.5500000007</v>
      </c>
      <c r="E7977" s="214">
        <v>6958194.04</v>
      </c>
    </row>
    <row r="7978" spans="2:5">
      <c r="B7978" s="217" t="s">
        <v>3828</v>
      </c>
      <c r="C7978" s="214">
        <v>0</v>
      </c>
      <c r="D7978" s="214">
        <v>2233000</v>
      </c>
      <c r="E7978" s="214">
        <v>0</v>
      </c>
    </row>
    <row r="7979" spans="2:5">
      <c r="B7979" s="218" t="s">
        <v>3197</v>
      </c>
      <c r="C7979" s="214">
        <v>0</v>
      </c>
      <c r="D7979" s="214">
        <v>2233000</v>
      </c>
      <c r="E7979" s="214">
        <v>0</v>
      </c>
    </row>
    <row r="7980" spans="2:5">
      <c r="B7980" s="217" t="s">
        <v>3827</v>
      </c>
      <c r="C7980" s="214">
        <v>0</v>
      </c>
      <c r="D7980" s="214">
        <v>21588162.75</v>
      </c>
      <c r="E7980" s="214">
        <v>21588162.739999998</v>
      </c>
    </row>
    <row r="7981" spans="2:5">
      <c r="B7981" s="218" t="s">
        <v>3619</v>
      </c>
      <c r="C7981" s="214">
        <v>0</v>
      </c>
      <c r="D7981" s="214">
        <v>21588162.75</v>
      </c>
      <c r="E7981" s="214">
        <v>21588162.739999998</v>
      </c>
    </row>
    <row r="7982" spans="2:5">
      <c r="B7982" s="217" t="s">
        <v>584</v>
      </c>
      <c r="C7982" s="214">
        <v>18241063</v>
      </c>
      <c r="D7982" s="214">
        <v>64773684.859999999</v>
      </c>
      <c r="E7982" s="214">
        <v>36560556.009999998</v>
      </c>
    </row>
    <row r="7983" spans="2:5">
      <c r="B7983" s="218" t="s">
        <v>933</v>
      </c>
      <c r="C7983" s="214">
        <v>18241063</v>
      </c>
      <c r="D7983" s="214">
        <v>64773684.859999999</v>
      </c>
      <c r="E7983" s="214">
        <v>36560556.009999998</v>
      </c>
    </row>
    <row r="7984" spans="2:5">
      <c r="B7984" s="217" t="s">
        <v>3826</v>
      </c>
      <c r="C7984" s="214">
        <v>6437925</v>
      </c>
      <c r="D7984" s="214">
        <v>5633184.5300000003</v>
      </c>
      <c r="E7984" s="214">
        <v>2845365.73</v>
      </c>
    </row>
    <row r="7985" spans="2:5">
      <c r="B7985" s="218" t="s">
        <v>1391</v>
      </c>
      <c r="C7985" s="214">
        <v>6437925</v>
      </c>
      <c r="D7985" s="214">
        <v>5633184.5300000003</v>
      </c>
      <c r="E7985" s="214">
        <v>2845365.73</v>
      </c>
    </row>
    <row r="7986" spans="2:5">
      <c r="B7986" s="217" t="s">
        <v>4306</v>
      </c>
      <c r="C7986" s="214">
        <v>11418688</v>
      </c>
      <c r="D7986" s="214">
        <v>11418688</v>
      </c>
      <c r="E7986" s="214">
        <v>9406956.0199999996</v>
      </c>
    </row>
    <row r="7987" spans="2:5">
      <c r="B7987" s="218" t="s">
        <v>4207</v>
      </c>
      <c r="C7987" s="214">
        <v>11418688</v>
      </c>
      <c r="D7987" s="214">
        <v>11418688</v>
      </c>
      <c r="E7987" s="214">
        <v>9406956.0199999996</v>
      </c>
    </row>
    <row r="7988" spans="2:5">
      <c r="B7988" s="217" t="s">
        <v>4235</v>
      </c>
      <c r="C7988" s="214">
        <v>0</v>
      </c>
      <c r="D7988" s="214">
        <v>37000000</v>
      </c>
      <c r="E7988" s="214">
        <v>37000000</v>
      </c>
    </row>
    <row r="7989" spans="2:5">
      <c r="B7989" s="218" t="s">
        <v>4234</v>
      </c>
      <c r="C7989" s="214">
        <v>0</v>
      </c>
      <c r="D7989" s="214">
        <v>15000000</v>
      </c>
      <c r="E7989" s="214">
        <v>15000000</v>
      </c>
    </row>
    <row r="7990" spans="2:5">
      <c r="B7990" s="218" t="s">
        <v>4233</v>
      </c>
      <c r="C7990" s="214">
        <v>0</v>
      </c>
      <c r="D7990" s="214">
        <v>22000000</v>
      </c>
      <c r="E7990" s="214">
        <v>22000000</v>
      </c>
    </row>
    <row r="7991" spans="2:5">
      <c r="B7991" s="217" t="s">
        <v>2734</v>
      </c>
      <c r="C7991" s="214">
        <v>22462683</v>
      </c>
      <c r="D7991" s="214">
        <v>7263623.6600000001</v>
      </c>
      <c r="E7991" s="214">
        <v>1127173.32</v>
      </c>
    </row>
    <row r="7992" spans="2:5">
      <c r="B7992" s="218" t="s">
        <v>982</v>
      </c>
      <c r="C7992" s="214">
        <v>22462683</v>
      </c>
      <c r="D7992" s="214">
        <v>7263623.6600000001</v>
      </c>
      <c r="E7992" s="214">
        <v>1127173.32</v>
      </c>
    </row>
    <row r="7993" spans="2:5">
      <c r="B7993" s="217" t="s">
        <v>1392</v>
      </c>
      <c r="C7993" s="214">
        <v>6437925</v>
      </c>
      <c r="D7993" s="214">
        <v>5633184.5300000003</v>
      </c>
      <c r="E7993" s="214">
        <v>3010255.8</v>
      </c>
    </row>
    <row r="7994" spans="2:5">
      <c r="B7994" s="218" t="s">
        <v>1393</v>
      </c>
      <c r="C7994" s="214">
        <v>6437925</v>
      </c>
      <c r="D7994" s="214">
        <v>5633184.5300000003</v>
      </c>
      <c r="E7994" s="214">
        <v>3010255.8</v>
      </c>
    </row>
    <row r="7995" spans="2:5">
      <c r="B7995" s="217" t="s">
        <v>3825</v>
      </c>
      <c r="C7995" s="214">
        <v>0</v>
      </c>
      <c r="D7995" s="214">
        <v>3120000</v>
      </c>
      <c r="E7995" s="214">
        <v>0</v>
      </c>
    </row>
    <row r="7996" spans="2:5">
      <c r="B7996" s="218" t="s">
        <v>3196</v>
      </c>
      <c r="C7996" s="214">
        <v>0</v>
      </c>
      <c r="D7996" s="214">
        <v>3120000</v>
      </c>
      <c r="E7996" s="214">
        <v>0</v>
      </c>
    </row>
    <row r="7997" spans="2:5">
      <c r="B7997" s="217" t="s">
        <v>3824</v>
      </c>
      <c r="C7997" s="214">
        <v>0</v>
      </c>
      <c r="D7997" s="214">
        <v>19273788.260000002</v>
      </c>
      <c r="E7997" s="214">
        <v>2246857.92</v>
      </c>
    </row>
    <row r="7998" spans="2:5">
      <c r="B7998" s="218" t="s">
        <v>3727</v>
      </c>
      <c r="C7998" s="214">
        <v>0</v>
      </c>
      <c r="D7998" s="214">
        <v>19273788.260000002</v>
      </c>
      <c r="E7998" s="214">
        <v>2246857.92</v>
      </c>
    </row>
    <row r="7999" spans="2:5">
      <c r="B7999" s="217" t="s">
        <v>2735</v>
      </c>
      <c r="C7999" s="214">
        <v>4510977</v>
      </c>
      <c r="D7999" s="214">
        <v>2847104.93</v>
      </c>
      <c r="E7999" s="214">
        <v>0</v>
      </c>
    </row>
    <row r="8000" spans="2:5">
      <c r="B8000" s="218" t="s">
        <v>1394</v>
      </c>
      <c r="C8000" s="214">
        <v>4510977</v>
      </c>
      <c r="D8000" s="214">
        <v>2847104.93</v>
      </c>
      <c r="E8000" s="214">
        <v>0</v>
      </c>
    </row>
    <row r="8001" spans="2:5">
      <c r="B8001" s="217" t="s">
        <v>3823</v>
      </c>
      <c r="C8001" s="214">
        <v>0</v>
      </c>
      <c r="D8001" s="214">
        <v>1000000</v>
      </c>
      <c r="E8001" s="214">
        <v>0</v>
      </c>
    </row>
    <row r="8002" spans="2:5">
      <c r="B8002" s="218" t="s">
        <v>3195</v>
      </c>
      <c r="C8002" s="214">
        <v>0</v>
      </c>
      <c r="D8002" s="214">
        <v>1000000</v>
      </c>
      <c r="E8002" s="214">
        <v>0</v>
      </c>
    </row>
    <row r="8003" spans="2:5">
      <c r="B8003" s="217" t="s">
        <v>3822</v>
      </c>
      <c r="C8003" s="214">
        <v>0</v>
      </c>
      <c r="D8003" s="214">
        <v>75713095</v>
      </c>
      <c r="E8003" s="214">
        <v>0</v>
      </c>
    </row>
    <row r="8004" spans="2:5">
      <c r="B8004" s="218" t="s">
        <v>3821</v>
      </c>
      <c r="C8004" s="214">
        <v>0</v>
      </c>
      <c r="D8004" s="214">
        <v>75713095</v>
      </c>
      <c r="E8004" s="214">
        <v>0</v>
      </c>
    </row>
    <row r="8005" spans="2:5">
      <c r="B8005" s="217" t="s">
        <v>1395</v>
      </c>
      <c r="C8005" s="214">
        <v>4510977</v>
      </c>
      <c r="D8005" s="214">
        <v>3860003.18</v>
      </c>
      <c r="E8005" s="214">
        <v>3860002.52</v>
      </c>
    </row>
    <row r="8006" spans="2:5">
      <c r="B8006" s="218" t="s">
        <v>1396</v>
      </c>
      <c r="C8006" s="214">
        <v>4510977</v>
      </c>
      <c r="D8006" s="214">
        <v>3860003.18</v>
      </c>
      <c r="E8006" s="214">
        <v>3860002.52</v>
      </c>
    </row>
    <row r="8007" spans="2:5">
      <c r="B8007" s="217" t="s">
        <v>4232</v>
      </c>
      <c r="C8007" s="214">
        <v>0</v>
      </c>
      <c r="D8007" s="214">
        <v>85100000</v>
      </c>
      <c r="E8007" s="214">
        <v>85100000</v>
      </c>
    </row>
    <row r="8008" spans="2:5">
      <c r="B8008" s="218" t="s">
        <v>4231</v>
      </c>
      <c r="C8008" s="214">
        <v>0</v>
      </c>
      <c r="D8008" s="214">
        <v>85100000</v>
      </c>
      <c r="E8008" s="214">
        <v>85100000</v>
      </c>
    </row>
    <row r="8009" spans="2:5">
      <c r="B8009" s="217" t="s">
        <v>1397</v>
      </c>
      <c r="C8009" s="214">
        <v>6437925</v>
      </c>
      <c r="D8009" s="214">
        <v>5865241.4800000004</v>
      </c>
      <c r="E8009" s="214">
        <v>3208669.06</v>
      </c>
    </row>
    <row r="8010" spans="2:5">
      <c r="B8010" s="218" t="s">
        <v>1398</v>
      </c>
      <c r="C8010" s="214">
        <v>6437925</v>
      </c>
      <c r="D8010" s="214">
        <v>5865241.4800000004</v>
      </c>
      <c r="E8010" s="214">
        <v>3208669.06</v>
      </c>
    </row>
    <row r="8011" spans="2:5">
      <c r="B8011" s="217" t="s">
        <v>3820</v>
      </c>
      <c r="C8011" s="214">
        <v>6437925</v>
      </c>
      <c r="D8011" s="214">
        <v>7242665.7800000003</v>
      </c>
      <c r="E8011" s="214">
        <v>3132578.55</v>
      </c>
    </row>
    <row r="8012" spans="2:5">
      <c r="B8012" s="218" t="s">
        <v>1399</v>
      </c>
      <c r="C8012" s="214">
        <v>6437925</v>
      </c>
      <c r="D8012" s="214">
        <v>7242665.7800000003</v>
      </c>
      <c r="E8012" s="214">
        <v>3132578.55</v>
      </c>
    </row>
    <row r="8013" spans="2:5">
      <c r="B8013" s="217" t="s">
        <v>585</v>
      </c>
      <c r="C8013" s="214">
        <v>92618441</v>
      </c>
      <c r="D8013" s="214">
        <v>0</v>
      </c>
      <c r="E8013" s="214">
        <v>0</v>
      </c>
    </row>
    <row r="8014" spans="2:5">
      <c r="B8014" s="218" t="s">
        <v>934</v>
      </c>
      <c r="C8014" s="214">
        <v>92618441</v>
      </c>
      <c r="D8014" s="214">
        <v>0</v>
      </c>
      <c r="E8014" s="214">
        <v>0</v>
      </c>
    </row>
    <row r="8015" spans="2:5">
      <c r="B8015" s="217" t="s">
        <v>3819</v>
      </c>
      <c r="C8015" s="214">
        <v>6437925</v>
      </c>
      <c r="D8015" s="214">
        <v>3642665.78</v>
      </c>
      <c r="E8015" s="214">
        <v>0</v>
      </c>
    </row>
    <row r="8016" spans="2:5">
      <c r="B8016" s="218" t="s">
        <v>1400</v>
      </c>
      <c r="C8016" s="214">
        <v>6437925</v>
      </c>
      <c r="D8016" s="214">
        <v>3642665.78</v>
      </c>
      <c r="E8016" s="214">
        <v>0</v>
      </c>
    </row>
    <row r="8017" spans="2:5">
      <c r="B8017" s="217" t="s">
        <v>1038</v>
      </c>
      <c r="C8017" s="214">
        <v>17110090</v>
      </c>
      <c r="D8017" s="214">
        <v>275000001</v>
      </c>
      <c r="E8017" s="214">
        <v>275000000</v>
      </c>
    </row>
    <row r="8018" spans="2:5">
      <c r="B8018" s="218" t="s">
        <v>1039</v>
      </c>
      <c r="C8018" s="214">
        <v>17110090</v>
      </c>
      <c r="D8018" s="214">
        <v>275000001</v>
      </c>
      <c r="E8018" s="214">
        <v>275000000</v>
      </c>
    </row>
    <row r="8019" spans="2:5">
      <c r="B8019" s="217" t="s">
        <v>3818</v>
      </c>
      <c r="C8019" s="214">
        <v>0</v>
      </c>
      <c r="D8019" s="214">
        <v>359541075.60000002</v>
      </c>
      <c r="E8019" s="214">
        <v>186062626.22999999</v>
      </c>
    </row>
    <row r="8020" spans="2:5">
      <c r="B8020" s="218" t="s">
        <v>3748</v>
      </c>
      <c r="C8020" s="214">
        <v>0</v>
      </c>
      <c r="D8020" s="214">
        <v>359541075.60000002</v>
      </c>
      <c r="E8020" s="214">
        <v>186062626.22999999</v>
      </c>
    </row>
    <row r="8021" spans="2:5">
      <c r="B8021" s="217" t="s">
        <v>1401</v>
      </c>
      <c r="C8021" s="214">
        <v>6437925</v>
      </c>
      <c r="D8021" s="214">
        <v>4042665.78</v>
      </c>
      <c r="E8021" s="214">
        <v>0</v>
      </c>
    </row>
    <row r="8022" spans="2:5">
      <c r="B8022" s="218" t="s">
        <v>1402</v>
      </c>
      <c r="C8022" s="214">
        <v>6437925</v>
      </c>
      <c r="D8022" s="214">
        <v>4042665.78</v>
      </c>
      <c r="E8022" s="214">
        <v>0</v>
      </c>
    </row>
    <row r="8023" spans="2:5">
      <c r="B8023" s="217" t="s">
        <v>4230</v>
      </c>
      <c r="C8023" s="214">
        <v>0</v>
      </c>
      <c r="D8023" s="214">
        <v>49110000</v>
      </c>
      <c r="E8023" s="214">
        <v>0</v>
      </c>
    </row>
    <row r="8024" spans="2:5">
      <c r="B8024" s="218" t="s">
        <v>4229</v>
      </c>
      <c r="C8024" s="214">
        <v>0</v>
      </c>
      <c r="D8024" s="214">
        <v>49110000</v>
      </c>
      <c r="E8024" s="214">
        <v>0</v>
      </c>
    </row>
    <row r="8025" spans="2:5">
      <c r="B8025" s="217" t="s">
        <v>3817</v>
      </c>
      <c r="C8025" s="214">
        <v>0</v>
      </c>
      <c r="D8025" s="214">
        <v>4307931.34</v>
      </c>
      <c r="E8025" s="214">
        <v>0</v>
      </c>
    </row>
    <row r="8026" spans="2:5">
      <c r="B8026" s="218" t="s">
        <v>3194</v>
      </c>
      <c r="C8026" s="214">
        <v>0</v>
      </c>
      <c r="D8026" s="214">
        <v>4307931.34</v>
      </c>
      <c r="E8026" s="214">
        <v>0</v>
      </c>
    </row>
    <row r="8027" spans="2:5">
      <c r="B8027" s="217" t="s">
        <v>2736</v>
      </c>
      <c r="C8027" s="214">
        <v>4684890</v>
      </c>
      <c r="D8027" s="214">
        <v>2918587.22</v>
      </c>
      <c r="E8027" s="214">
        <v>2557467.42</v>
      </c>
    </row>
    <row r="8028" spans="2:5">
      <c r="B8028" s="218" t="s">
        <v>2394</v>
      </c>
      <c r="C8028" s="214">
        <v>4684890</v>
      </c>
      <c r="D8028" s="214">
        <v>2918587.22</v>
      </c>
      <c r="E8028" s="214">
        <v>2557467.42</v>
      </c>
    </row>
    <row r="8029" spans="2:5">
      <c r="B8029" s="217" t="s">
        <v>3816</v>
      </c>
      <c r="C8029" s="214">
        <v>0</v>
      </c>
      <c r="D8029" s="214">
        <v>1086283.6299999999</v>
      </c>
      <c r="E8029" s="214">
        <v>1001153.13</v>
      </c>
    </row>
    <row r="8030" spans="2:5">
      <c r="B8030" s="218" t="s">
        <v>3244</v>
      </c>
      <c r="C8030" s="214">
        <v>0</v>
      </c>
      <c r="D8030" s="214">
        <v>1086283.6299999999</v>
      </c>
      <c r="E8030" s="214">
        <v>1001153.13</v>
      </c>
    </row>
    <row r="8031" spans="2:5">
      <c r="B8031" s="217" t="s">
        <v>3815</v>
      </c>
      <c r="C8031" s="214">
        <v>11006928</v>
      </c>
      <c r="D8031" s="214">
        <v>8551245.8599999994</v>
      </c>
      <c r="E8031" s="214">
        <v>7332377.7199999997</v>
      </c>
    </row>
    <row r="8032" spans="2:5">
      <c r="B8032" s="218" t="s">
        <v>2395</v>
      </c>
      <c r="C8032" s="214">
        <v>11006928</v>
      </c>
      <c r="D8032" s="214">
        <v>8551245.8599999994</v>
      </c>
      <c r="E8032" s="214">
        <v>7332377.7199999997</v>
      </c>
    </row>
    <row r="8033" spans="2:5">
      <c r="B8033" s="217" t="s">
        <v>586</v>
      </c>
      <c r="C8033" s="214">
        <v>199706213</v>
      </c>
      <c r="D8033" s="214">
        <v>659706213</v>
      </c>
      <c r="E8033" s="214">
        <v>509706213</v>
      </c>
    </row>
    <row r="8034" spans="2:5">
      <c r="B8034" s="218" t="s">
        <v>935</v>
      </c>
      <c r="C8034" s="214">
        <v>199706213</v>
      </c>
      <c r="D8034" s="214">
        <v>659706213</v>
      </c>
      <c r="E8034" s="214">
        <v>509706213</v>
      </c>
    </row>
    <row r="8035" spans="2:5">
      <c r="B8035" s="217" t="s">
        <v>3814</v>
      </c>
      <c r="C8035" s="214">
        <v>74857109</v>
      </c>
      <c r="D8035" s="214">
        <v>2679144</v>
      </c>
      <c r="E8035" s="214">
        <v>2679144</v>
      </c>
    </row>
    <row r="8036" spans="2:5">
      <c r="B8036" s="218" t="s">
        <v>3060</v>
      </c>
      <c r="C8036" s="214">
        <v>74857109</v>
      </c>
      <c r="D8036" s="214">
        <v>2679144</v>
      </c>
      <c r="E8036" s="214">
        <v>2679144</v>
      </c>
    </row>
    <row r="8037" spans="2:5">
      <c r="B8037" s="217" t="s">
        <v>2396</v>
      </c>
      <c r="C8037" s="214">
        <v>11006928</v>
      </c>
      <c r="D8037" s="214">
        <v>7510185.8600000003</v>
      </c>
      <c r="E8037" s="214">
        <v>6499527.71</v>
      </c>
    </row>
    <row r="8038" spans="2:5">
      <c r="B8038" s="218" t="s">
        <v>2397</v>
      </c>
      <c r="C8038" s="214">
        <v>11006928</v>
      </c>
      <c r="D8038" s="214">
        <v>7510185.8600000003</v>
      </c>
      <c r="E8038" s="214">
        <v>6499527.71</v>
      </c>
    </row>
    <row r="8039" spans="2:5">
      <c r="B8039" s="217" t="s">
        <v>2398</v>
      </c>
      <c r="C8039" s="214">
        <v>11006928</v>
      </c>
      <c r="D8039" s="214">
        <v>8551245.8599999994</v>
      </c>
      <c r="E8039" s="214">
        <v>7332377.7199999997</v>
      </c>
    </row>
    <row r="8040" spans="2:5">
      <c r="B8040" s="218" t="s">
        <v>2399</v>
      </c>
      <c r="C8040" s="214">
        <v>11006928</v>
      </c>
      <c r="D8040" s="214">
        <v>8551245.8599999994</v>
      </c>
      <c r="E8040" s="214">
        <v>7332377.7199999997</v>
      </c>
    </row>
    <row r="8041" spans="2:5">
      <c r="B8041" s="217" t="s">
        <v>2400</v>
      </c>
      <c r="C8041" s="214">
        <v>11006928</v>
      </c>
      <c r="D8041" s="214">
        <v>11006928</v>
      </c>
      <c r="E8041" s="214">
        <v>2416049.58</v>
      </c>
    </row>
    <row r="8042" spans="2:5">
      <c r="B8042" s="218" t="s">
        <v>2401</v>
      </c>
      <c r="C8042" s="214">
        <v>11006928</v>
      </c>
      <c r="D8042" s="214">
        <v>11006928</v>
      </c>
      <c r="E8042" s="214">
        <v>2416049.58</v>
      </c>
    </row>
    <row r="8043" spans="2:5">
      <c r="B8043" s="217" t="s">
        <v>2402</v>
      </c>
      <c r="C8043" s="214">
        <v>4684890</v>
      </c>
      <c r="D8043" s="214">
        <v>4684890</v>
      </c>
      <c r="E8043" s="214">
        <v>1098624.25</v>
      </c>
    </row>
    <row r="8044" spans="2:5">
      <c r="B8044" s="218" t="s">
        <v>2403</v>
      </c>
      <c r="C8044" s="214">
        <v>4684890</v>
      </c>
      <c r="D8044" s="214">
        <v>4684890</v>
      </c>
      <c r="E8044" s="214">
        <v>1098624.25</v>
      </c>
    </row>
    <row r="8045" spans="2:5">
      <c r="B8045" s="217" t="s">
        <v>2404</v>
      </c>
      <c r="C8045" s="214">
        <v>6611838</v>
      </c>
      <c r="D8045" s="214">
        <v>4133929</v>
      </c>
      <c r="E8045" s="214">
        <v>1566964.28</v>
      </c>
    </row>
    <row r="8046" spans="2:5">
      <c r="B8046" s="218" t="s">
        <v>2405</v>
      </c>
      <c r="C8046" s="214">
        <v>6611838</v>
      </c>
      <c r="D8046" s="214">
        <v>4133929</v>
      </c>
      <c r="E8046" s="214">
        <v>1566964.28</v>
      </c>
    </row>
    <row r="8047" spans="2:5">
      <c r="B8047" s="217" t="s">
        <v>2406</v>
      </c>
      <c r="C8047" s="214">
        <v>11006928</v>
      </c>
      <c r="D8047" s="214">
        <v>11006928</v>
      </c>
      <c r="E8047" s="214">
        <v>2414049.5699999998</v>
      </c>
    </row>
    <row r="8048" spans="2:5">
      <c r="B8048" s="218" t="s">
        <v>2407</v>
      </c>
      <c r="C8048" s="214">
        <v>11006928</v>
      </c>
      <c r="D8048" s="214">
        <v>11006928</v>
      </c>
      <c r="E8048" s="214">
        <v>2414049.5699999998</v>
      </c>
    </row>
    <row r="8049" spans="2:5">
      <c r="B8049" s="217" t="s">
        <v>2408</v>
      </c>
      <c r="C8049" s="214">
        <v>6611838</v>
      </c>
      <c r="D8049" s="214">
        <v>6611838</v>
      </c>
      <c r="E8049" s="214">
        <v>0</v>
      </c>
    </row>
    <row r="8050" spans="2:5">
      <c r="B8050" s="218" t="s">
        <v>2409</v>
      </c>
      <c r="C8050" s="214">
        <v>6611838</v>
      </c>
      <c r="D8050" s="214">
        <v>6611838</v>
      </c>
      <c r="E8050" s="214">
        <v>0</v>
      </c>
    </row>
    <row r="8051" spans="2:5">
      <c r="B8051" s="217" t="s">
        <v>4228</v>
      </c>
      <c r="C8051" s="214">
        <v>0</v>
      </c>
      <c r="D8051" s="214">
        <v>8423660</v>
      </c>
      <c r="E8051" s="214">
        <v>8423660</v>
      </c>
    </row>
    <row r="8052" spans="2:5">
      <c r="B8052" s="218" t="s">
        <v>4227</v>
      </c>
      <c r="C8052" s="214">
        <v>0</v>
      </c>
      <c r="D8052" s="214">
        <v>8423660</v>
      </c>
      <c r="E8052" s="214">
        <v>8423660</v>
      </c>
    </row>
    <row r="8053" spans="2:5">
      <c r="B8053" s="217" t="s">
        <v>587</v>
      </c>
      <c r="C8053" s="214">
        <v>35387959</v>
      </c>
      <c r="D8053" s="214">
        <v>38826347.539999999</v>
      </c>
      <c r="E8053" s="214">
        <v>12492079.18</v>
      </c>
    </row>
    <row r="8054" spans="2:5">
      <c r="B8054" s="218" t="s">
        <v>936</v>
      </c>
      <c r="C8054" s="214">
        <v>24381031</v>
      </c>
      <c r="D8054" s="214">
        <v>31943419.539999999</v>
      </c>
      <c r="E8054" s="214">
        <v>12492079.18</v>
      </c>
    </row>
    <row r="8055" spans="2:5">
      <c r="B8055" s="218" t="s">
        <v>2410</v>
      </c>
      <c r="C8055" s="214">
        <v>11006928</v>
      </c>
      <c r="D8055" s="214">
        <v>6882928</v>
      </c>
      <c r="E8055" s="214">
        <v>0</v>
      </c>
    </row>
    <row r="8056" spans="2:5">
      <c r="B8056" s="217" t="s">
        <v>3813</v>
      </c>
      <c r="C8056" s="214">
        <v>11006928</v>
      </c>
      <c r="D8056" s="214">
        <v>1</v>
      </c>
      <c r="E8056" s="214">
        <v>0</v>
      </c>
    </row>
    <row r="8057" spans="2:5">
      <c r="B8057" s="218" t="s">
        <v>2411</v>
      </c>
      <c r="C8057" s="214">
        <v>11006928</v>
      </c>
      <c r="D8057" s="214">
        <v>1</v>
      </c>
      <c r="E8057" s="214">
        <v>0</v>
      </c>
    </row>
    <row r="8058" spans="2:5">
      <c r="B8058" s="217" t="s">
        <v>1036</v>
      </c>
      <c r="C8058" s="214">
        <v>13190276</v>
      </c>
      <c r="D8058" s="214">
        <v>13535874</v>
      </c>
      <c r="E8058" s="214">
        <v>13535873.42</v>
      </c>
    </row>
    <row r="8059" spans="2:5">
      <c r="B8059" s="218" t="s">
        <v>1037</v>
      </c>
      <c r="C8059" s="214">
        <v>13190276</v>
      </c>
      <c r="D8059" s="214">
        <v>13535874</v>
      </c>
      <c r="E8059" s="214">
        <v>13535873.42</v>
      </c>
    </row>
    <row r="8060" spans="2:5">
      <c r="B8060" s="217" t="s">
        <v>2412</v>
      </c>
      <c r="C8060" s="214">
        <v>11006928</v>
      </c>
      <c r="D8060" s="214">
        <v>1</v>
      </c>
      <c r="E8060" s="214">
        <v>0</v>
      </c>
    </row>
    <row r="8061" spans="2:5">
      <c r="B8061" s="218" t="s">
        <v>2413</v>
      </c>
      <c r="C8061" s="214">
        <v>11006928</v>
      </c>
      <c r="D8061" s="214">
        <v>1</v>
      </c>
      <c r="E8061" s="214">
        <v>0</v>
      </c>
    </row>
    <row r="8062" spans="2:5">
      <c r="B8062" s="217" t="s">
        <v>3812</v>
      </c>
      <c r="C8062" s="214">
        <v>0</v>
      </c>
      <c r="D8062" s="214">
        <v>1900000</v>
      </c>
      <c r="E8062" s="214">
        <v>0</v>
      </c>
    </row>
    <row r="8063" spans="2:5">
      <c r="B8063" s="218" t="s">
        <v>3649</v>
      </c>
      <c r="C8063" s="214">
        <v>0</v>
      </c>
      <c r="D8063" s="214">
        <v>1900000</v>
      </c>
      <c r="E8063" s="214">
        <v>0</v>
      </c>
    </row>
    <row r="8064" spans="2:5">
      <c r="B8064" s="217" t="s">
        <v>588</v>
      </c>
      <c r="C8064" s="214">
        <v>79143372</v>
      </c>
      <c r="D8064" s="214">
        <v>153838314.59</v>
      </c>
      <c r="E8064" s="214">
        <v>99380169.049999997</v>
      </c>
    </row>
    <row r="8065" spans="2:5">
      <c r="B8065" s="218" t="s">
        <v>937</v>
      </c>
      <c r="C8065" s="214">
        <v>74458482</v>
      </c>
      <c r="D8065" s="214">
        <v>149153424.59</v>
      </c>
      <c r="E8065" s="214">
        <v>97705097.480000004</v>
      </c>
    </row>
    <row r="8066" spans="2:5">
      <c r="B8066" s="218" t="s">
        <v>2414</v>
      </c>
      <c r="C8066" s="214">
        <v>4684890</v>
      </c>
      <c r="D8066" s="214">
        <v>4684890</v>
      </c>
      <c r="E8066" s="214">
        <v>1675071.57</v>
      </c>
    </row>
    <row r="8067" spans="2:5">
      <c r="B8067" s="217" t="s">
        <v>2737</v>
      </c>
      <c r="C8067" s="214">
        <v>11006928</v>
      </c>
      <c r="D8067" s="214">
        <v>11006928</v>
      </c>
      <c r="E8067" s="214">
        <v>5624170.1799999997</v>
      </c>
    </row>
    <row r="8068" spans="2:5">
      <c r="B8068" s="218" t="s">
        <v>2415</v>
      </c>
      <c r="C8068" s="214">
        <v>11006928</v>
      </c>
      <c r="D8068" s="214">
        <v>11006928</v>
      </c>
      <c r="E8068" s="214">
        <v>5624170.1799999997</v>
      </c>
    </row>
    <row r="8069" spans="2:5">
      <c r="B8069" s="217" t="s">
        <v>3811</v>
      </c>
      <c r="C8069" s="214">
        <v>0</v>
      </c>
      <c r="D8069" s="214">
        <v>4500000</v>
      </c>
      <c r="E8069" s="214">
        <v>0</v>
      </c>
    </row>
    <row r="8070" spans="2:5">
      <c r="B8070" s="218" t="s">
        <v>3648</v>
      </c>
      <c r="C8070" s="214">
        <v>0</v>
      </c>
      <c r="D8070" s="214">
        <v>4500000</v>
      </c>
      <c r="E8070" s="214">
        <v>0</v>
      </c>
    </row>
    <row r="8071" spans="2:5">
      <c r="B8071" s="217" t="s">
        <v>2416</v>
      </c>
      <c r="C8071" s="214">
        <v>4684890</v>
      </c>
      <c r="D8071" s="214">
        <v>2114890</v>
      </c>
      <c r="E8071" s="214">
        <v>0</v>
      </c>
    </row>
    <row r="8072" spans="2:5">
      <c r="B8072" s="218" t="s">
        <v>2417</v>
      </c>
      <c r="C8072" s="214">
        <v>4684890</v>
      </c>
      <c r="D8072" s="214">
        <v>2114890</v>
      </c>
      <c r="E8072" s="214">
        <v>0</v>
      </c>
    </row>
    <row r="8073" spans="2:5">
      <c r="B8073" s="217" t="s">
        <v>2418</v>
      </c>
      <c r="C8073" s="214">
        <v>11006928</v>
      </c>
      <c r="D8073" s="214">
        <v>6953928</v>
      </c>
      <c r="E8073" s="214">
        <v>0</v>
      </c>
    </row>
    <row r="8074" spans="2:5">
      <c r="B8074" s="218" t="s">
        <v>2419</v>
      </c>
      <c r="C8074" s="214">
        <v>11006928</v>
      </c>
      <c r="D8074" s="214">
        <v>6953928</v>
      </c>
      <c r="E8074" s="214">
        <v>0</v>
      </c>
    </row>
    <row r="8075" spans="2:5">
      <c r="B8075" s="217" t="s">
        <v>3810</v>
      </c>
      <c r="C8075" s="214">
        <v>11006928</v>
      </c>
      <c r="D8075" s="214">
        <v>1</v>
      </c>
      <c r="E8075" s="214">
        <v>0</v>
      </c>
    </row>
    <row r="8076" spans="2:5">
      <c r="B8076" s="218" t="s">
        <v>2420</v>
      </c>
      <c r="C8076" s="214">
        <v>11006928</v>
      </c>
      <c r="D8076" s="214">
        <v>1</v>
      </c>
      <c r="E8076" s="214">
        <v>0</v>
      </c>
    </row>
    <row r="8077" spans="2:5">
      <c r="B8077" s="217" t="s">
        <v>983</v>
      </c>
      <c r="C8077" s="214">
        <v>11213</v>
      </c>
      <c r="D8077" s="214">
        <v>11213</v>
      </c>
      <c r="E8077" s="214">
        <v>0</v>
      </c>
    </row>
    <row r="8078" spans="2:5">
      <c r="B8078" s="218" t="s">
        <v>984</v>
      </c>
      <c r="C8078" s="214">
        <v>11213</v>
      </c>
      <c r="D8078" s="214">
        <v>11213</v>
      </c>
      <c r="E8078" s="214">
        <v>0</v>
      </c>
    </row>
    <row r="8079" spans="2:5">
      <c r="B8079" s="217" t="s">
        <v>3809</v>
      </c>
      <c r="C8079" s="214">
        <v>11006928</v>
      </c>
      <c r="D8079" s="214">
        <v>6953928</v>
      </c>
      <c r="E8079" s="214">
        <v>0</v>
      </c>
    </row>
    <row r="8080" spans="2:5">
      <c r="B8080" s="218" t="s">
        <v>2421</v>
      </c>
      <c r="C8080" s="214">
        <v>11006928</v>
      </c>
      <c r="D8080" s="214">
        <v>6953928</v>
      </c>
      <c r="E8080" s="214">
        <v>0</v>
      </c>
    </row>
    <row r="8081" spans="2:5">
      <c r="B8081" s="217" t="s">
        <v>589</v>
      </c>
      <c r="C8081" s="214">
        <v>116733064</v>
      </c>
      <c r="D8081" s="214">
        <v>116043739.11999999</v>
      </c>
      <c r="E8081" s="214">
        <v>48802464.950000003</v>
      </c>
    </row>
    <row r="8082" spans="2:5">
      <c r="B8082" s="218" t="s">
        <v>938</v>
      </c>
      <c r="C8082" s="214">
        <v>116733064</v>
      </c>
      <c r="D8082" s="214">
        <v>116043739.11999999</v>
      </c>
      <c r="E8082" s="214">
        <v>48802464.950000003</v>
      </c>
    </row>
    <row r="8083" spans="2:5">
      <c r="B8083" s="217" t="s">
        <v>3808</v>
      </c>
      <c r="C8083" s="214">
        <v>4684890</v>
      </c>
      <c r="D8083" s="214">
        <v>1054096.71</v>
      </c>
      <c r="E8083" s="214">
        <v>1054096.3400000001</v>
      </c>
    </row>
    <row r="8084" spans="2:5">
      <c r="B8084" s="218" t="s">
        <v>2422</v>
      </c>
      <c r="C8084" s="214">
        <v>4684890</v>
      </c>
      <c r="D8084" s="214">
        <v>1054096.71</v>
      </c>
      <c r="E8084" s="214">
        <v>1054096.3400000001</v>
      </c>
    </row>
    <row r="8085" spans="2:5">
      <c r="B8085" s="217" t="s">
        <v>2808</v>
      </c>
      <c r="C8085" s="214">
        <v>67635236</v>
      </c>
      <c r="D8085" s="214">
        <v>31255011</v>
      </c>
      <c r="E8085" s="214">
        <v>26372421.16</v>
      </c>
    </row>
    <row r="8086" spans="2:5">
      <c r="B8086" s="218" t="s">
        <v>2809</v>
      </c>
      <c r="C8086" s="214">
        <v>67635236</v>
      </c>
      <c r="D8086" s="214">
        <v>31255011</v>
      </c>
      <c r="E8086" s="214">
        <v>26372421.16</v>
      </c>
    </row>
    <row r="8087" spans="2:5">
      <c r="B8087" s="217" t="s">
        <v>4226</v>
      </c>
      <c r="C8087" s="214">
        <v>0</v>
      </c>
      <c r="D8087" s="214">
        <v>34880000</v>
      </c>
      <c r="E8087" s="214">
        <v>34879803.649999999</v>
      </c>
    </row>
    <row r="8088" spans="2:5">
      <c r="B8088" s="218" t="s">
        <v>4225</v>
      </c>
      <c r="C8088" s="214">
        <v>0</v>
      </c>
      <c r="D8088" s="214">
        <v>34880000</v>
      </c>
      <c r="E8088" s="214">
        <v>34879803.649999999</v>
      </c>
    </row>
    <row r="8089" spans="2:5">
      <c r="B8089" s="217" t="s">
        <v>4224</v>
      </c>
      <c r="C8089" s="214">
        <v>0</v>
      </c>
      <c r="D8089" s="214">
        <v>36750000</v>
      </c>
      <c r="E8089" s="214">
        <v>36745703.579999998</v>
      </c>
    </row>
    <row r="8090" spans="2:5">
      <c r="B8090" s="218" t="s">
        <v>4223</v>
      </c>
      <c r="C8090" s="214">
        <v>0</v>
      </c>
      <c r="D8090" s="214">
        <v>36750000</v>
      </c>
      <c r="E8090" s="214">
        <v>36745703.579999998</v>
      </c>
    </row>
    <row r="8091" spans="2:5">
      <c r="B8091" s="217" t="s">
        <v>2423</v>
      </c>
      <c r="C8091" s="214">
        <v>11006928</v>
      </c>
      <c r="D8091" s="214">
        <v>2476558.4900000002</v>
      </c>
      <c r="E8091" s="214">
        <v>2476557.5</v>
      </c>
    </row>
    <row r="8092" spans="2:5">
      <c r="B8092" s="218" t="s">
        <v>2424</v>
      </c>
      <c r="C8092" s="214">
        <v>11006928</v>
      </c>
      <c r="D8092" s="214">
        <v>2476558.4900000002</v>
      </c>
      <c r="E8092" s="214">
        <v>2476557.5</v>
      </c>
    </row>
    <row r="8093" spans="2:5">
      <c r="B8093" s="217" t="s">
        <v>2498</v>
      </c>
      <c r="C8093" s="214">
        <v>6611838</v>
      </c>
      <c r="D8093" s="214">
        <v>1487664.31</v>
      </c>
      <c r="E8093" s="214">
        <v>1487662.46</v>
      </c>
    </row>
    <row r="8094" spans="2:5">
      <c r="B8094" s="218" t="s">
        <v>2499</v>
      </c>
      <c r="C8094" s="214">
        <v>6611838</v>
      </c>
      <c r="D8094" s="214">
        <v>1487664.31</v>
      </c>
      <c r="E8094" s="214">
        <v>1487662.46</v>
      </c>
    </row>
    <row r="8095" spans="2:5">
      <c r="B8095" s="217" t="s">
        <v>3807</v>
      </c>
      <c r="C8095" s="214">
        <v>6611838</v>
      </c>
      <c r="D8095" s="214">
        <v>3611838</v>
      </c>
      <c r="E8095" s="214">
        <v>1487662.47</v>
      </c>
    </row>
    <row r="8096" spans="2:5">
      <c r="B8096" s="218" t="s">
        <v>2500</v>
      </c>
      <c r="C8096" s="214">
        <v>6611838</v>
      </c>
      <c r="D8096" s="214">
        <v>3611838</v>
      </c>
      <c r="E8096" s="214">
        <v>1487662.47</v>
      </c>
    </row>
    <row r="8097" spans="2:5">
      <c r="B8097" s="217" t="s">
        <v>3061</v>
      </c>
      <c r="C8097" s="214">
        <v>12785348</v>
      </c>
      <c r="D8097" s="214">
        <v>100000000</v>
      </c>
      <c r="E8097" s="214">
        <v>100000000</v>
      </c>
    </row>
    <row r="8098" spans="2:5">
      <c r="B8098" s="218" t="s">
        <v>4206</v>
      </c>
      <c r="C8098" s="214">
        <v>12785348</v>
      </c>
      <c r="D8098" s="214">
        <v>100000000</v>
      </c>
      <c r="E8098" s="214">
        <v>100000000</v>
      </c>
    </row>
    <row r="8099" spans="2:5">
      <c r="B8099" s="217" t="s">
        <v>2501</v>
      </c>
      <c r="C8099" s="214">
        <v>11006928</v>
      </c>
      <c r="D8099" s="214">
        <v>6953118</v>
      </c>
      <c r="E8099" s="214">
        <v>2476558.6800000002</v>
      </c>
    </row>
    <row r="8100" spans="2:5">
      <c r="B8100" s="218" t="s">
        <v>2502</v>
      </c>
      <c r="C8100" s="214">
        <v>11006928</v>
      </c>
      <c r="D8100" s="214">
        <v>6953118</v>
      </c>
      <c r="E8100" s="214">
        <v>2476558.6800000002</v>
      </c>
    </row>
    <row r="8101" spans="2:5">
      <c r="B8101" s="217" t="s">
        <v>3806</v>
      </c>
      <c r="C8101" s="214">
        <v>0</v>
      </c>
      <c r="D8101" s="214">
        <v>22993653.329999998</v>
      </c>
      <c r="E8101" s="214">
        <v>22993653.329999998</v>
      </c>
    </row>
    <row r="8102" spans="2:5">
      <c r="B8102" s="218" t="s">
        <v>3647</v>
      </c>
      <c r="C8102" s="214">
        <v>0</v>
      </c>
      <c r="D8102" s="214">
        <v>22993653.329999998</v>
      </c>
      <c r="E8102" s="214">
        <v>22993653.329999998</v>
      </c>
    </row>
    <row r="8103" spans="2:5">
      <c r="B8103" s="217" t="s">
        <v>3805</v>
      </c>
      <c r="C8103" s="214">
        <v>11006928</v>
      </c>
      <c r="D8103" s="214">
        <v>6953118</v>
      </c>
      <c r="E8103" s="214">
        <v>2476558.6800000002</v>
      </c>
    </row>
    <row r="8104" spans="2:5">
      <c r="B8104" s="218" t="s">
        <v>2503</v>
      </c>
      <c r="C8104" s="214">
        <v>11006928</v>
      </c>
      <c r="D8104" s="214">
        <v>6953118</v>
      </c>
      <c r="E8104" s="214">
        <v>2476558.6800000002</v>
      </c>
    </row>
    <row r="8105" spans="2:5">
      <c r="B8105" s="217" t="s">
        <v>3062</v>
      </c>
      <c r="C8105" s="214">
        <v>7196552</v>
      </c>
      <c r="D8105" s="214">
        <v>696552</v>
      </c>
      <c r="E8105" s="214">
        <v>0</v>
      </c>
    </row>
    <row r="8106" spans="2:5">
      <c r="B8106" s="218" t="s">
        <v>3063</v>
      </c>
      <c r="C8106" s="214">
        <v>7196552</v>
      </c>
      <c r="D8106" s="214">
        <v>696552</v>
      </c>
      <c r="E8106" s="214">
        <v>0</v>
      </c>
    </row>
    <row r="8107" spans="2:5">
      <c r="B8107" s="217" t="s">
        <v>2504</v>
      </c>
      <c r="C8107" s="214">
        <v>6611838</v>
      </c>
      <c r="D8107" s="214">
        <v>3975326</v>
      </c>
      <c r="E8107" s="214">
        <v>1487662.53</v>
      </c>
    </row>
    <row r="8108" spans="2:5">
      <c r="B8108" s="218" t="s">
        <v>2505</v>
      </c>
      <c r="C8108" s="214">
        <v>6611838</v>
      </c>
      <c r="D8108" s="214">
        <v>3975326</v>
      </c>
      <c r="E8108" s="214">
        <v>1487662.53</v>
      </c>
    </row>
    <row r="8109" spans="2:5">
      <c r="B8109" s="217" t="s">
        <v>2744</v>
      </c>
      <c r="C8109" s="214">
        <v>6611838</v>
      </c>
      <c r="D8109" s="214">
        <v>3975338</v>
      </c>
      <c r="E8109" s="214">
        <v>1487662.53</v>
      </c>
    </row>
    <row r="8110" spans="2:5">
      <c r="B8110" s="218" t="s">
        <v>2506</v>
      </c>
      <c r="C8110" s="214">
        <v>6611838</v>
      </c>
      <c r="D8110" s="214">
        <v>3975338</v>
      </c>
      <c r="E8110" s="214">
        <v>1487662.53</v>
      </c>
    </row>
    <row r="8111" spans="2:5">
      <c r="B8111" s="217" t="s">
        <v>3804</v>
      </c>
      <c r="C8111" s="214">
        <v>0</v>
      </c>
      <c r="D8111" s="214">
        <v>226206</v>
      </c>
      <c r="E8111" s="214">
        <v>0</v>
      </c>
    </row>
    <row r="8112" spans="2:5">
      <c r="B8112" s="218" t="s">
        <v>3243</v>
      </c>
      <c r="C8112" s="214">
        <v>0</v>
      </c>
      <c r="D8112" s="214">
        <v>226206</v>
      </c>
      <c r="E8112" s="214">
        <v>0</v>
      </c>
    </row>
    <row r="8113" spans="2:5">
      <c r="B8113" s="217" t="s">
        <v>4222</v>
      </c>
      <c r="C8113" s="214">
        <v>0</v>
      </c>
      <c r="D8113" s="214">
        <v>198208000</v>
      </c>
      <c r="E8113" s="214">
        <v>4224683.5</v>
      </c>
    </row>
    <row r="8114" spans="2:5">
      <c r="B8114" s="218" t="s">
        <v>4221</v>
      </c>
      <c r="C8114" s="214">
        <v>0</v>
      </c>
      <c r="D8114" s="214">
        <v>198208000</v>
      </c>
      <c r="E8114" s="214">
        <v>4224683.5</v>
      </c>
    </row>
    <row r="8115" spans="2:5">
      <c r="B8115" s="217" t="s">
        <v>3803</v>
      </c>
      <c r="C8115" s="214">
        <v>11006928</v>
      </c>
      <c r="D8115" s="214">
        <v>6953115</v>
      </c>
      <c r="E8115" s="214">
        <v>2476557.5</v>
      </c>
    </row>
    <row r="8116" spans="2:5">
      <c r="B8116" s="218" t="s">
        <v>2507</v>
      </c>
      <c r="C8116" s="214">
        <v>11006928</v>
      </c>
      <c r="D8116" s="214">
        <v>6953115</v>
      </c>
      <c r="E8116" s="214">
        <v>2476557.5</v>
      </c>
    </row>
    <row r="8117" spans="2:5">
      <c r="B8117" s="217" t="s">
        <v>3802</v>
      </c>
      <c r="C8117" s="214">
        <v>7508744</v>
      </c>
      <c r="D8117" s="214">
        <v>2508744</v>
      </c>
      <c r="E8117" s="214">
        <v>0</v>
      </c>
    </row>
    <row r="8118" spans="2:5">
      <c r="B8118" s="218" t="s">
        <v>3064</v>
      </c>
      <c r="C8118" s="214">
        <v>7508744</v>
      </c>
      <c r="D8118" s="214">
        <v>2508744</v>
      </c>
      <c r="E8118" s="214">
        <v>0</v>
      </c>
    </row>
    <row r="8119" spans="2:5">
      <c r="B8119" s="217" t="s">
        <v>598</v>
      </c>
      <c r="C8119" s="214">
        <v>62645843</v>
      </c>
      <c r="D8119" s="214">
        <v>0</v>
      </c>
      <c r="E8119" s="214">
        <v>0</v>
      </c>
    </row>
    <row r="8120" spans="2:5">
      <c r="B8120" s="218" t="s">
        <v>947</v>
      </c>
      <c r="C8120" s="214">
        <v>62645843</v>
      </c>
      <c r="D8120" s="214">
        <v>0</v>
      </c>
      <c r="E8120" s="214">
        <v>0</v>
      </c>
    </row>
    <row r="8121" spans="2:5">
      <c r="B8121" s="217" t="s">
        <v>3801</v>
      </c>
      <c r="C8121" s="214">
        <v>11006928</v>
      </c>
      <c r="D8121" s="214">
        <v>6953115</v>
      </c>
      <c r="E8121" s="214">
        <v>2476557.4900000002</v>
      </c>
    </row>
    <row r="8122" spans="2:5">
      <c r="B8122" s="218" t="s">
        <v>2425</v>
      </c>
      <c r="C8122" s="214">
        <v>11006928</v>
      </c>
      <c r="D8122" s="214">
        <v>6953115</v>
      </c>
      <c r="E8122" s="214">
        <v>2476557.4900000002</v>
      </c>
    </row>
    <row r="8123" spans="2:5">
      <c r="B8123" s="217" t="s">
        <v>4220</v>
      </c>
      <c r="C8123" s="214">
        <v>0</v>
      </c>
      <c r="D8123" s="214">
        <v>25000000</v>
      </c>
      <c r="E8123" s="214">
        <v>0</v>
      </c>
    </row>
    <row r="8124" spans="2:5">
      <c r="B8124" s="218" t="s">
        <v>4219</v>
      </c>
      <c r="C8124" s="214">
        <v>0</v>
      </c>
      <c r="D8124" s="214">
        <v>25000000</v>
      </c>
      <c r="E8124" s="214">
        <v>0</v>
      </c>
    </row>
    <row r="8125" spans="2:5">
      <c r="B8125" s="217" t="s">
        <v>3065</v>
      </c>
      <c r="C8125" s="214">
        <v>2349139</v>
      </c>
      <c r="D8125" s="214">
        <v>349139</v>
      </c>
      <c r="E8125" s="214">
        <v>0</v>
      </c>
    </row>
    <row r="8126" spans="2:5">
      <c r="B8126" s="218" t="s">
        <v>3066</v>
      </c>
      <c r="C8126" s="214">
        <v>2349139</v>
      </c>
      <c r="D8126" s="214">
        <v>349139</v>
      </c>
      <c r="E8126" s="214">
        <v>0</v>
      </c>
    </row>
    <row r="8127" spans="2:5">
      <c r="B8127" s="217" t="s">
        <v>2426</v>
      </c>
      <c r="C8127" s="214">
        <v>6611838</v>
      </c>
      <c r="D8127" s="214">
        <v>1827454.19</v>
      </c>
      <c r="E8127" s="214">
        <v>1827452.65</v>
      </c>
    </row>
    <row r="8128" spans="2:5">
      <c r="B8128" s="218" t="s">
        <v>2427</v>
      </c>
      <c r="C8128" s="214">
        <v>6611838</v>
      </c>
      <c r="D8128" s="214">
        <v>1827454.19</v>
      </c>
      <c r="E8128" s="214">
        <v>1827452.65</v>
      </c>
    </row>
    <row r="8129" spans="2:5">
      <c r="B8129" s="217" t="s">
        <v>3800</v>
      </c>
      <c r="C8129" s="214">
        <v>11006928</v>
      </c>
      <c r="D8129" s="214">
        <v>2891383.37</v>
      </c>
      <c r="E8129" s="214">
        <v>2891376.67</v>
      </c>
    </row>
    <row r="8130" spans="2:5">
      <c r="B8130" s="218" t="s">
        <v>2428</v>
      </c>
      <c r="C8130" s="214">
        <v>11006928</v>
      </c>
      <c r="D8130" s="214">
        <v>2891383.37</v>
      </c>
      <c r="E8130" s="214">
        <v>2891376.67</v>
      </c>
    </row>
    <row r="8131" spans="2:5">
      <c r="B8131" s="217" t="s">
        <v>2738</v>
      </c>
      <c r="C8131" s="214">
        <v>81165986</v>
      </c>
      <c r="D8131" s="214">
        <v>36433913</v>
      </c>
      <c r="E8131" s="214">
        <v>12147400.25</v>
      </c>
    </row>
    <row r="8132" spans="2:5">
      <c r="B8132" s="218" t="s">
        <v>948</v>
      </c>
      <c r="C8132" s="214">
        <v>81165986</v>
      </c>
      <c r="D8132" s="214">
        <v>36433913</v>
      </c>
      <c r="E8132" s="214">
        <v>12147400.25</v>
      </c>
    </row>
    <row r="8133" spans="2:5">
      <c r="B8133" s="217" t="s">
        <v>2429</v>
      </c>
      <c r="C8133" s="214">
        <v>4684890</v>
      </c>
      <c r="D8133" s="214">
        <v>1267202.5600000001</v>
      </c>
      <c r="E8133" s="214">
        <v>1267199.51</v>
      </c>
    </row>
    <row r="8134" spans="2:5">
      <c r="B8134" s="218" t="s">
        <v>2430</v>
      </c>
      <c r="C8134" s="214">
        <v>4684890</v>
      </c>
      <c r="D8134" s="214">
        <v>1267202.5600000001</v>
      </c>
      <c r="E8134" s="214">
        <v>1267199.51</v>
      </c>
    </row>
    <row r="8135" spans="2:5">
      <c r="B8135" s="217" t="s">
        <v>2431</v>
      </c>
      <c r="C8135" s="214">
        <v>11006928</v>
      </c>
      <c r="D8135" s="214">
        <v>2891383.37</v>
      </c>
      <c r="E8135" s="214">
        <v>2891376.67</v>
      </c>
    </row>
    <row r="8136" spans="2:5">
      <c r="B8136" s="218" t="s">
        <v>2432</v>
      </c>
      <c r="C8136" s="214">
        <v>11006928</v>
      </c>
      <c r="D8136" s="214">
        <v>2891383.37</v>
      </c>
      <c r="E8136" s="214">
        <v>2891376.67</v>
      </c>
    </row>
    <row r="8137" spans="2:5">
      <c r="B8137" s="217" t="s">
        <v>3799</v>
      </c>
      <c r="C8137" s="214">
        <v>0</v>
      </c>
      <c r="D8137" s="214">
        <v>89061.81</v>
      </c>
      <c r="E8137" s="214">
        <v>0</v>
      </c>
    </row>
    <row r="8138" spans="2:5">
      <c r="B8138" s="218" t="s">
        <v>3747</v>
      </c>
      <c r="C8138" s="214">
        <v>0</v>
      </c>
      <c r="D8138" s="214">
        <v>89061.81</v>
      </c>
      <c r="E8138" s="214">
        <v>0</v>
      </c>
    </row>
    <row r="8139" spans="2:5">
      <c r="B8139" s="217" t="s">
        <v>3798</v>
      </c>
      <c r="C8139" s="214">
        <v>11006928</v>
      </c>
      <c r="D8139" s="214">
        <v>1</v>
      </c>
      <c r="E8139" s="214">
        <v>0</v>
      </c>
    </row>
    <row r="8140" spans="2:5">
      <c r="B8140" s="218" t="s">
        <v>2433</v>
      </c>
      <c r="C8140" s="214">
        <v>11006928</v>
      </c>
      <c r="D8140" s="214">
        <v>1</v>
      </c>
      <c r="E8140" s="214">
        <v>0</v>
      </c>
    </row>
    <row r="8141" spans="2:5">
      <c r="B8141" s="217" t="s">
        <v>2739</v>
      </c>
      <c r="C8141" s="214">
        <v>57587483</v>
      </c>
      <c r="D8141" s="214">
        <v>606072695.52999997</v>
      </c>
      <c r="E8141" s="214">
        <v>312754604.88</v>
      </c>
    </row>
    <row r="8142" spans="2:5">
      <c r="B8142" s="218" t="s">
        <v>1040</v>
      </c>
      <c r="C8142" s="214">
        <v>57587483</v>
      </c>
      <c r="D8142" s="214">
        <v>606072695.52999997</v>
      </c>
      <c r="E8142" s="214">
        <v>312754604.88</v>
      </c>
    </row>
    <row r="8143" spans="2:5">
      <c r="B8143" s="217" t="s">
        <v>2434</v>
      </c>
      <c r="C8143" s="214">
        <v>11006928</v>
      </c>
      <c r="D8143" s="214">
        <v>11006928</v>
      </c>
      <c r="E8143" s="214">
        <v>4943193.0199999996</v>
      </c>
    </row>
    <row r="8144" spans="2:5">
      <c r="B8144" s="218" t="s">
        <v>2435</v>
      </c>
      <c r="C8144" s="214">
        <v>11006928</v>
      </c>
      <c r="D8144" s="214">
        <v>11006928</v>
      </c>
      <c r="E8144" s="214">
        <v>4943193.0199999996</v>
      </c>
    </row>
    <row r="8145" spans="2:5">
      <c r="B8145" s="217" t="s">
        <v>3797</v>
      </c>
      <c r="C8145" s="214">
        <v>5000000</v>
      </c>
      <c r="D8145" s="214">
        <v>5000000</v>
      </c>
      <c r="E8145" s="214">
        <v>5000000</v>
      </c>
    </row>
    <row r="8146" spans="2:5">
      <c r="B8146" s="218" t="s">
        <v>2537</v>
      </c>
      <c r="C8146" s="214">
        <v>5000000</v>
      </c>
      <c r="D8146" s="214">
        <v>5000000</v>
      </c>
      <c r="E8146" s="214">
        <v>5000000</v>
      </c>
    </row>
    <row r="8147" spans="2:5">
      <c r="B8147" s="217" t="s">
        <v>2436</v>
      </c>
      <c r="C8147" s="214">
        <v>11006928</v>
      </c>
      <c r="D8147" s="214">
        <v>11006928</v>
      </c>
      <c r="E8147" s="214">
        <v>4943193.01</v>
      </c>
    </row>
    <row r="8148" spans="2:5">
      <c r="B8148" s="218" t="s">
        <v>2437</v>
      </c>
      <c r="C8148" s="214">
        <v>11006928</v>
      </c>
      <c r="D8148" s="214">
        <v>11006928</v>
      </c>
      <c r="E8148" s="214">
        <v>4943193.01</v>
      </c>
    </row>
    <row r="8149" spans="2:5">
      <c r="B8149" s="217" t="s">
        <v>2438</v>
      </c>
      <c r="C8149" s="214">
        <v>6611838</v>
      </c>
      <c r="D8149" s="214">
        <v>1</v>
      </c>
      <c r="E8149" s="214">
        <v>0</v>
      </c>
    </row>
    <row r="8150" spans="2:5">
      <c r="B8150" s="218" t="s">
        <v>2439</v>
      </c>
      <c r="C8150" s="214">
        <v>6611838</v>
      </c>
      <c r="D8150" s="214">
        <v>1</v>
      </c>
      <c r="E8150" s="214">
        <v>0</v>
      </c>
    </row>
    <row r="8151" spans="2:5">
      <c r="B8151" s="217" t="s">
        <v>3796</v>
      </c>
      <c r="C8151" s="214">
        <v>3046603</v>
      </c>
      <c r="D8151" s="214">
        <v>3046603</v>
      </c>
      <c r="E8151" s="214">
        <v>2710048</v>
      </c>
    </row>
    <row r="8152" spans="2:5">
      <c r="B8152" s="218" t="s">
        <v>2538</v>
      </c>
      <c r="C8152" s="214">
        <v>3046603</v>
      </c>
      <c r="D8152" s="214">
        <v>3046603</v>
      </c>
      <c r="E8152" s="214">
        <v>2710048</v>
      </c>
    </row>
    <row r="8153" spans="2:5">
      <c r="B8153" s="217" t="s">
        <v>3795</v>
      </c>
      <c r="C8153" s="214">
        <v>11006928</v>
      </c>
      <c r="D8153" s="214">
        <v>11006928</v>
      </c>
      <c r="E8153" s="214">
        <v>2479441.54</v>
      </c>
    </row>
    <row r="8154" spans="2:5">
      <c r="B8154" s="218" t="s">
        <v>2440</v>
      </c>
      <c r="C8154" s="214">
        <v>11006928</v>
      </c>
      <c r="D8154" s="214">
        <v>11006928</v>
      </c>
      <c r="E8154" s="214">
        <v>2479441.54</v>
      </c>
    </row>
    <row r="8155" spans="2:5">
      <c r="B8155" s="217" t="s">
        <v>2110</v>
      </c>
      <c r="C8155" s="214">
        <v>13299938</v>
      </c>
      <c r="D8155" s="214">
        <v>4000000</v>
      </c>
      <c r="E8155" s="214">
        <v>0</v>
      </c>
    </row>
    <row r="8156" spans="2:5">
      <c r="B8156" s="218" t="s">
        <v>2111</v>
      </c>
      <c r="C8156" s="214">
        <v>13299938</v>
      </c>
      <c r="D8156" s="214">
        <v>4000000</v>
      </c>
      <c r="E8156" s="214">
        <v>0</v>
      </c>
    </row>
    <row r="8157" spans="2:5">
      <c r="B8157" s="217" t="s">
        <v>3794</v>
      </c>
      <c r="C8157" s="214">
        <v>6611838</v>
      </c>
      <c r="D8157" s="214">
        <v>6611838</v>
      </c>
      <c r="E8157" s="214">
        <v>1479015.68</v>
      </c>
    </row>
    <row r="8158" spans="2:5">
      <c r="B8158" s="218" t="s">
        <v>2441</v>
      </c>
      <c r="C8158" s="214">
        <v>6611838</v>
      </c>
      <c r="D8158" s="214">
        <v>6611838</v>
      </c>
      <c r="E8158" s="214">
        <v>1479015.68</v>
      </c>
    </row>
    <row r="8159" spans="2:5">
      <c r="B8159" s="217" t="s">
        <v>590</v>
      </c>
      <c r="C8159" s="214">
        <v>212431522</v>
      </c>
      <c r="D8159" s="214">
        <v>453713597.79000002</v>
      </c>
      <c r="E8159" s="214">
        <v>273785653.14999998</v>
      </c>
    </row>
    <row r="8160" spans="2:5">
      <c r="B8160" s="218" t="s">
        <v>939</v>
      </c>
      <c r="C8160" s="214">
        <v>212431522</v>
      </c>
      <c r="D8160" s="214">
        <v>453713597.79000002</v>
      </c>
      <c r="E8160" s="214">
        <v>273785653.14999998</v>
      </c>
    </row>
    <row r="8161" spans="2:5">
      <c r="B8161" s="217" t="s">
        <v>3793</v>
      </c>
      <c r="C8161" s="214">
        <v>5724361</v>
      </c>
      <c r="D8161" s="214">
        <v>13752775.42</v>
      </c>
      <c r="E8161" s="214">
        <v>5706580</v>
      </c>
    </row>
    <row r="8162" spans="2:5">
      <c r="B8162" s="218" t="s">
        <v>2539</v>
      </c>
      <c r="C8162" s="214">
        <v>5724361</v>
      </c>
      <c r="D8162" s="214">
        <v>13752775.42</v>
      </c>
      <c r="E8162" s="214">
        <v>5706580</v>
      </c>
    </row>
    <row r="8163" spans="2:5">
      <c r="B8163" s="217" t="s">
        <v>3792</v>
      </c>
      <c r="C8163" s="214">
        <v>11006928</v>
      </c>
      <c r="D8163" s="214">
        <v>11006928</v>
      </c>
      <c r="E8163" s="214">
        <v>2479441.5299999998</v>
      </c>
    </row>
    <row r="8164" spans="2:5">
      <c r="B8164" s="218" t="s">
        <v>2442</v>
      </c>
      <c r="C8164" s="214">
        <v>11006928</v>
      </c>
      <c r="D8164" s="214">
        <v>11006928</v>
      </c>
      <c r="E8164" s="214">
        <v>2479441.5299999998</v>
      </c>
    </row>
    <row r="8165" spans="2:5">
      <c r="B8165" s="217" t="s">
        <v>1041</v>
      </c>
      <c r="C8165" s="214">
        <v>110000000</v>
      </c>
      <c r="D8165" s="214">
        <v>20000000</v>
      </c>
      <c r="E8165" s="214">
        <v>0</v>
      </c>
    </row>
    <row r="8166" spans="2:5">
      <c r="B8166" s="218" t="s">
        <v>1042</v>
      </c>
      <c r="C8166" s="214">
        <v>110000000</v>
      </c>
      <c r="D8166" s="214">
        <v>20000000</v>
      </c>
      <c r="E8166" s="214">
        <v>0</v>
      </c>
    </row>
    <row r="8167" spans="2:5">
      <c r="B8167" s="217" t="s">
        <v>3791</v>
      </c>
      <c r="C8167" s="214">
        <v>10664882</v>
      </c>
      <c r="D8167" s="214">
        <v>3780282.19</v>
      </c>
      <c r="E8167" s="214">
        <v>2942435.13</v>
      </c>
    </row>
    <row r="8168" spans="2:5">
      <c r="B8168" s="218" t="s">
        <v>3067</v>
      </c>
      <c r="C8168" s="214">
        <v>10664882</v>
      </c>
      <c r="D8168" s="214">
        <v>3780282.19</v>
      </c>
      <c r="E8168" s="214">
        <v>2942435.13</v>
      </c>
    </row>
    <row r="8169" spans="2:5">
      <c r="B8169" s="217" t="s">
        <v>3790</v>
      </c>
      <c r="C8169" s="214">
        <v>4684890</v>
      </c>
      <c r="D8169" s="214">
        <v>4684890</v>
      </c>
      <c r="E8169" s="214">
        <v>1056982.8899999999</v>
      </c>
    </row>
    <row r="8170" spans="2:5">
      <c r="B8170" s="218" t="s">
        <v>2443</v>
      </c>
      <c r="C8170" s="214">
        <v>4684890</v>
      </c>
      <c r="D8170" s="214">
        <v>4684890</v>
      </c>
      <c r="E8170" s="214">
        <v>1056982.8899999999</v>
      </c>
    </row>
    <row r="8171" spans="2:5">
      <c r="B8171" s="217" t="s">
        <v>591</v>
      </c>
      <c r="C8171" s="214">
        <v>394481344</v>
      </c>
      <c r="D8171" s="214">
        <v>1042170177.63</v>
      </c>
      <c r="E8171" s="214">
        <v>740314265.88999999</v>
      </c>
    </row>
    <row r="8172" spans="2:5">
      <c r="B8172" s="218" t="s">
        <v>940</v>
      </c>
      <c r="C8172" s="214">
        <v>394481344</v>
      </c>
      <c r="D8172" s="214">
        <v>1042170177.63</v>
      </c>
      <c r="E8172" s="214">
        <v>740314265.88999999</v>
      </c>
    </row>
    <row r="8173" spans="2:5">
      <c r="B8173" s="217" t="s">
        <v>2444</v>
      </c>
      <c r="C8173" s="214">
        <v>4684890</v>
      </c>
      <c r="D8173" s="214">
        <v>2323890</v>
      </c>
      <c r="E8173" s="214">
        <v>0</v>
      </c>
    </row>
    <row r="8174" spans="2:5">
      <c r="B8174" s="218" t="s">
        <v>2445</v>
      </c>
      <c r="C8174" s="214">
        <v>4684890</v>
      </c>
      <c r="D8174" s="214">
        <v>2323890</v>
      </c>
      <c r="E8174" s="214">
        <v>0</v>
      </c>
    </row>
    <row r="8175" spans="2:5">
      <c r="B8175" s="217" t="s">
        <v>3789</v>
      </c>
      <c r="C8175" s="214">
        <v>4353242</v>
      </c>
      <c r="D8175" s="214">
        <v>11404134.98</v>
      </c>
      <c r="E8175" s="214">
        <v>3591493.19</v>
      </c>
    </row>
    <row r="8176" spans="2:5">
      <c r="B8176" s="218" t="s">
        <v>3068</v>
      </c>
      <c r="C8176" s="214">
        <v>4353242</v>
      </c>
      <c r="D8176" s="214">
        <v>11404134.98</v>
      </c>
      <c r="E8176" s="214">
        <v>3591493.19</v>
      </c>
    </row>
    <row r="8177" spans="2:5">
      <c r="B8177" s="217" t="s">
        <v>3788</v>
      </c>
      <c r="C8177" s="214">
        <v>6611838</v>
      </c>
      <c r="D8177" s="214">
        <v>3411838</v>
      </c>
      <c r="E8177" s="214">
        <v>2605857.84</v>
      </c>
    </row>
    <row r="8178" spans="2:5">
      <c r="B8178" s="218" t="s">
        <v>2446</v>
      </c>
      <c r="C8178" s="214">
        <v>6611838</v>
      </c>
      <c r="D8178" s="214">
        <v>3411838</v>
      </c>
      <c r="E8178" s="214">
        <v>2605857.84</v>
      </c>
    </row>
    <row r="8179" spans="2:5">
      <c r="B8179" s="217" t="s">
        <v>3069</v>
      </c>
      <c r="C8179" s="214">
        <v>2782425</v>
      </c>
      <c r="D8179" s="214">
        <v>282425</v>
      </c>
      <c r="E8179" s="214">
        <v>0</v>
      </c>
    </row>
    <row r="8180" spans="2:5">
      <c r="B8180" s="218" t="s">
        <v>3070</v>
      </c>
      <c r="C8180" s="214">
        <v>2782425</v>
      </c>
      <c r="D8180" s="214">
        <v>282425</v>
      </c>
      <c r="E8180" s="214">
        <v>0</v>
      </c>
    </row>
    <row r="8181" spans="2:5">
      <c r="B8181" s="217" t="s">
        <v>3787</v>
      </c>
      <c r="C8181" s="214">
        <v>11006928</v>
      </c>
      <c r="D8181" s="214">
        <v>5859928</v>
      </c>
      <c r="E8181" s="214">
        <v>0</v>
      </c>
    </row>
    <row r="8182" spans="2:5">
      <c r="B8182" s="218" t="s">
        <v>2447</v>
      </c>
      <c r="C8182" s="214">
        <v>11006928</v>
      </c>
      <c r="D8182" s="214">
        <v>5859928</v>
      </c>
      <c r="E8182" s="214">
        <v>0</v>
      </c>
    </row>
    <row r="8183" spans="2:5">
      <c r="B8183" s="217" t="s">
        <v>3071</v>
      </c>
      <c r="C8183" s="214">
        <v>2252365</v>
      </c>
      <c r="D8183" s="214">
        <v>252365</v>
      </c>
      <c r="E8183" s="214">
        <v>0</v>
      </c>
    </row>
    <row r="8184" spans="2:5">
      <c r="B8184" s="218" t="s">
        <v>3072</v>
      </c>
      <c r="C8184" s="214">
        <v>2252365</v>
      </c>
      <c r="D8184" s="214">
        <v>252365</v>
      </c>
      <c r="E8184" s="214">
        <v>0</v>
      </c>
    </row>
    <row r="8185" spans="2:5">
      <c r="B8185" s="217" t="s">
        <v>2448</v>
      </c>
      <c r="C8185" s="214">
        <v>6611838</v>
      </c>
      <c r="D8185" s="214">
        <v>3411838</v>
      </c>
      <c r="E8185" s="214">
        <v>2605857.84</v>
      </c>
    </row>
    <row r="8186" spans="2:5">
      <c r="B8186" s="218" t="s">
        <v>2449</v>
      </c>
      <c r="C8186" s="214">
        <v>6611838</v>
      </c>
      <c r="D8186" s="214">
        <v>3411838</v>
      </c>
      <c r="E8186" s="214">
        <v>2605857.84</v>
      </c>
    </row>
    <row r="8187" spans="2:5">
      <c r="B8187" s="217" t="s">
        <v>2450</v>
      </c>
      <c r="C8187" s="214">
        <v>6611838</v>
      </c>
      <c r="D8187" s="214">
        <v>3411838</v>
      </c>
      <c r="E8187" s="214">
        <v>2605857.84</v>
      </c>
    </row>
    <row r="8188" spans="2:5">
      <c r="B8188" s="218" t="s">
        <v>2451</v>
      </c>
      <c r="C8188" s="214">
        <v>6611838</v>
      </c>
      <c r="D8188" s="214">
        <v>3411838</v>
      </c>
      <c r="E8188" s="214">
        <v>2605857.84</v>
      </c>
    </row>
    <row r="8189" spans="2:5">
      <c r="B8189" s="217" t="s">
        <v>3786</v>
      </c>
      <c r="C8189" s="214">
        <v>2352222</v>
      </c>
      <c r="D8189" s="214">
        <v>2352222</v>
      </c>
      <c r="E8189" s="214">
        <v>58385.279999999999</v>
      </c>
    </row>
    <row r="8190" spans="2:5">
      <c r="B8190" s="218" t="s">
        <v>3073</v>
      </c>
      <c r="C8190" s="214">
        <v>2352222</v>
      </c>
      <c r="D8190" s="214">
        <v>2352222</v>
      </c>
      <c r="E8190" s="214">
        <v>58385.279999999999</v>
      </c>
    </row>
    <row r="8191" spans="2:5">
      <c r="B8191" s="217" t="s">
        <v>592</v>
      </c>
      <c r="C8191" s="214">
        <v>28819337</v>
      </c>
      <c r="D8191" s="214">
        <v>120607144.59999999</v>
      </c>
      <c r="E8191" s="214">
        <v>63013413.239999995</v>
      </c>
    </row>
    <row r="8192" spans="2:5">
      <c r="B8192" s="218" t="s">
        <v>941</v>
      </c>
      <c r="C8192" s="214">
        <v>24134447</v>
      </c>
      <c r="D8192" s="214">
        <v>118672193.59999999</v>
      </c>
      <c r="E8192" s="214">
        <v>61078462.409999996</v>
      </c>
    </row>
    <row r="8193" spans="2:5">
      <c r="B8193" s="218" t="s">
        <v>2452</v>
      </c>
      <c r="C8193" s="214">
        <v>4684890</v>
      </c>
      <c r="D8193" s="214">
        <v>1934951</v>
      </c>
      <c r="E8193" s="214">
        <v>1934950.83</v>
      </c>
    </row>
    <row r="8194" spans="2:5">
      <c r="B8194" s="217" t="s">
        <v>2453</v>
      </c>
      <c r="C8194" s="214">
        <v>6611838</v>
      </c>
      <c r="D8194" s="214">
        <v>6611838</v>
      </c>
      <c r="E8194" s="214">
        <v>2853563.73</v>
      </c>
    </row>
    <row r="8195" spans="2:5">
      <c r="B8195" s="218" t="s">
        <v>2454</v>
      </c>
      <c r="C8195" s="214">
        <v>6611838</v>
      </c>
      <c r="D8195" s="214">
        <v>6611838</v>
      </c>
      <c r="E8195" s="214">
        <v>2853563.73</v>
      </c>
    </row>
    <row r="8196" spans="2:5">
      <c r="B8196" s="217" t="s">
        <v>2455</v>
      </c>
      <c r="C8196" s="214">
        <v>6611838</v>
      </c>
      <c r="D8196" s="214">
        <v>6611838</v>
      </c>
      <c r="E8196" s="214">
        <v>2853563.73</v>
      </c>
    </row>
    <row r="8197" spans="2:5">
      <c r="B8197" s="218" t="s">
        <v>2456</v>
      </c>
      <c r="C8197" s="214">
        <v>6611838</v>
      </c>
      <c r="D8197" s="214">
        <v>6611838</v>
      </c>
      <c r="E8197" s="214">
        <v>2853563.73</v>
      </c>
    </row>
    <row r="8198" spans="2:5">
      <c r="B8198" s="217" t="s">
        <v>2457</v>
      </c>
      <c r="C8198" s="214">
        <v>6611838</v>
      </c>
      <c r="D8198" s="214">
        <v>6611838</v>
      </c>
      <c r="E8198" s="214">
        <v>0</v>
      </c>
    </row>
    <row r="8199" spans="2:5">
      <c r="B8199" s="218" t="s">
        <v>2458</v>
      </c>
      <c r="C8199" s="214">
        <v>6611838</v>
      </c>
      <c r="D8199" s="214">
        <v>6611838</v>
      </c>
      <c r="E8199" s="214">
        <v>0</v>
      </c>
    </row>
    <row r="8200" spans="2:5">
      <c r="B8200" s="217" t="s">
        <v>2459</v>
      </c>
      <c r="C8200" s="214">
        <v>6611838</v>
      </c>
      <c r="D8200" s="214">
        <v>6611838</v>
      </c>
      <c r="E8200" s="214">
        <v>0</v>
      </c>
    </row>
    <row r="8201" spans="2:5">
      <c r="B8201" s="218" t="s">
        <v>2460</v>
      </c>
      <c r="C8201" s="214">
        <v>6611838</v>
      </c>
      <c r="D8201" s="214">
        <v>6611838</v>
      </c>
      <c r="E8201" s="214">
        <v>0</v>
      </c>
    </row>
    <row r="8202" spans="2:5">
      <c r="B8202" s="217" t="s">
        <v>3785</v>
      </c>
      <c r="C8202" s="214">
        <v>6611838</v>
      </c>
      <c r="D8202" s="214">
        <v>6611838</v>
      </c>
      <c r="E8202" s="214">
        <v>0</v>
      </c>
    </row>
    <row r="8203" spans="2:5">
      <c r="B8203" s="218" t="s">
        <v>2461</v>
      </c>
      <c r="C8203" s="214">
        <v>6611838</v>
      </c>
      <c r="D8203" s="214">
        <v>6611838</v>
      </c>
      <c r="E8203" s="214">
        <v>0</v>
      </c>
    </row>
    <row r="8204" spans="2:5">
      <c r="B8204" s="217" t="s">
        <v>593</v>
      </c>
      <c r="C8204" s="214">
        <v>24486298</v>
      </c>
      <c r="D8204" s="214">
        <v>49360262.299999997</v>
      </c>
      <c r="E8204" s="214">
        <v>4288992.34</v>
      </c>
    </row>
    <row r="8205" spans="2:5">
      <c r="B8205" s="218" t="s">
        <v>942</v>
      </c>
      <c r="C8205" s="214">
        <v>24486298</v>
      </c>
      <c r="D8205" s="214">
        <v>49360262.299999997</v>
      </c>
      <c r="E8205" s="214">
        <v>4288992.34</v>
      </c>
    </row>
    <row r="8206" spans="2:5">
      <c r="B8206" s="217" t="s">
        <v>3763</v>
      </c>
      <c r="C8206" s="214">
        <v>1609905750</v>
      </c>
      <c r="D8206" s="214">
        <v>1363854204.5</v>
      </c>
      <c r="E8206" s="214">
        <v>1335487116.8299999</v>
      </c>
    </row>
    <row r="8207" spans="2:5">
      <c r="B8207" s="218" t="s">
        <v>1111</v>
      </c>
      <c r="C8207" s="214">
        <v>1609905750</v>
      </c>
      <c r="D8207" s="214">
        <v>1363854204.5</v>
      </c>
      <c r="E8207" s="214">
        <v>1335487116.8299999</v>
      </c>
    </row>
    <row r="8208" spans="2:5">
      <c r="B8208" s="217" t="s">
        <v>3784</v>
      </c>
      <c r="C8208" s="214">
        <v>6611838</v>
      </c>
      <c r="D8208" s="214">
        <v>6611838</v>
      </c>
      <c r="E8208" s="214">
        <v>2893543.03</v>
      </c>
    </row>
    <row r="8209" spans="2:5">
      <c r="B8209" s="218" t="s">
        <v>2462</v>
      </c>
      <c r="C8209" s="214">
        <v>6611838</v>
      </c>
      <c r="D8209" s="214">
        <v>6611838</v>
      </c>
      <c r="E8209" s="214">
        <v>2893543.03</v>
      </c>
    </row>
    <row r="8210" spans="2:5">
      <c r="B8210" s="217" t="s">
        <v>594</v>
      </c>
      <c r="C8210" s="214">
        <v>8016673</v>
      </c>
      <c r="D8210" s="214">
        <v>6249497.4000000004</v>
      </c>
      <c r="E8210" s="214">
        <v>4101036.85</v>
      </c>
    </row>
    <row r="8211" spans="2:5">
      <c r="B8211" s="218" t="s">
        <v>943</v>
      </c>
      <c r="C8211" s="214">
        <v>8016673</v>
      </c>
      <c r="D8211" s="214">
        <v>6249497.4000000004</v>
      </c>
      <c r="E8211" s="214">
        <v>4101036.85</v>
      </c>
    </row>
    <row r="8212" spans="2:5">
      <c r="B8212" s="217" t="s">
        <v>3783</v>
      </c>
      <c r="C8212" s="214">
        <v>4684890</v>
      </c>
      <c r="D8212" s="214">
        <v>2184890</v>
      </c>
      <c r="E8212" s="214">
        <v>0</v>
      </c>
    </row>
    <row r="8213" spans="2:5">
      <c r="B8213" s="218" t="s">
        <v>2463</v>
      </c>
      <c r="C8213" s="214">
        <v>4684890</v>
      </c>
      <c r="D8213" s="214">
        <v>2184890</v>
      </c>
      <c r="E8213" s="214">
        <v>0</v>
      </c>
    </row>
    <row r="8214" spans="2:5">
      <c r="B8214" s="217" t="s">
        <v>595</v>
      </c>
      <c r="C8214" s="214">
        <v>2844327</v>
      </c>
      <c r="D8214" s="214">
        <v>6292792.8700000001</v>
      </c>
      <c r="E8214" s="214">
        <v>4612606.8899999997</v>
      </c>
    </row>
    <row r="8215" spans="2:5">
      <c r="B8215" s="218" t="s">
        <v>944</v>
      </c>
      <c r="C8215" s="214">
        <v>2844327</v>
      </c>
      <c r="D8215" s="214">
        <v>6292792.8700000001</v>
      </c>
      <c r="E8215" s="214">
        <v>4612606.8899999997</v>
      </c>
    </row>
    <row r="8216" spans="2:5">
      <c r="B8216" s="217" t="s">
        <v>2464</v>
      </c>
      <c r="C8216" s="214">
        <v>4684890</v>
      </c>
      <c r="D8216" s="214">
        <v>1934951</v>
      </c>
      <c r="E8216" s="214">
        <v>1934950.83</v>
      </c>
    </row>
    <row r="8217" spans="2:5">
      <c r="B8217" s="218" t="s">
        <v>2465</v>
      </c>
      <c r="C8217" s="214">
        <v>4684890</v>
      </c>
      <c r="D8217" s="214">
        <v>1934951</v>
      </c>
      <c r="E8217" s="214">
        <v>1934950.83</v>
      </c>
    </row>
    <row r="8218" spans="2:5">
      <c r="B8218" s="217" t="s">
        <v>2466</v>
      </c>
      <c r="C8218" s="214">
        <v>11006928</v>
      </c>
      <c r="D8218" s="214">
        <v>11006928</v>
      </c>
      <c r="E8218" s="214">
        <v>5348388.96</v>
      </c>
    </row>
    <row r="8219" spans="2:5">
      <c r="B8219" s="218" t="s">
        <v>2467</v>
      </c>
      <c r="C8219" s="214">
        <v>11006928</v>
      </c>
      <c r="D8219" s="214">
        <v>11006928</v>
      </c>
      <c r="E8219" s="214">
        <v>5348388.96</v>
      </c>
    </row>
    <row r="8220" spans="2:5">
      <c r="B8220" s="217" t="s">
        <v>2468</v>
      </c>
      <c r="C8220" s="214">
        <v>6611838</v>
      </c>
      <c r="D8220" s="214">
        <v>6611838</v>
      </c>
      <c r="E8220" s="214">
        <v>3038891.54</v>
      </c>
    </row>
    <row r="8221" spans="2:5">
      <c r="B8221" s="218" t="s">
        <v>2469</v>
      </c>
      <c r="C8221" s="214">
        <v>6611838</v>
      </c>
      <c r="D8221" s="214">
        <v>6611838</v>
      </c>
      <c r="E8221" s="214">
        <v>3038891.54</v>
      </c>
    </row>
    <row r="8222" spans="2:5">
      <c r="B8222" s="217" t="s">
        <v>2470</v>
      </c>
      <c r="C8222" s="214">
        <v>11006928</v>
      </c>
      <c r="D8222" s="214">
        <v>2476558.4900000002</v>
      </c>
      <c r="E8222" s="214">
        <v>2476557.5</v>
      </c>
    </row>
    <row r="8223" spans="2:5">
      <c r="B8223" s="218" t="s">
        <v>2471</v>
      </c>
      <c r="C8223" s="214">
        <v>11006928</v>
      </c>
      <c r="D8223" s="214">
        <v>2476558.4900000002</v>
      </c>
      <c r="E8223" s="214">
        <v>2476557.5</v>
      </c>
    </row>
    <row r="8224" spans="2:5">
      <c r="B8224" s="217" t="s">
        <v>3782</v>
      </c>
      <c r="C8224" s="214">
        <v>6806687</v>
      </c>
      <c r="D8224" s="214">
        <v>306687</v>
      </c>
      <c r="E8224" s="214">
        <v>0</v>
      </c>
    </row>
    <row r="8225" spans="2:5">
      <c r="B8225" s="218" t="s">
        <v>3074</v>
      </c>
      <c r="C8225" s="214">
        <v>6806687</v>
      </c>
      <c r="D8225" s="214">
        <v>306687</v>
      </c>
      <c r="E8225" s="214">
        <v>0</v>
      </c>
    </row>
    <row r="8226" spans="2:5">
      <c r="B8226" s="217" t="s">
        <v>3781</v>
      </c>
      <c r="C8226" s="214">
        <v>11006928</v>
      </c>
      <c r="D8226" s="214">
        <v>6953118</v>
      </c>
      <c r="E8226" s="214">
        <v>2476558.6800000002</v>
      </c>
    </row>
    <row r="8227" spans="2:5">
      <c r="B8227" s="218" t="s">
        <v>2472</v>
      </c>
      <c r="C8227" s="214">
        <v>11006928</v>
      </c>
      <c r="D8227" s="214">
        <v>6953118</v>
      </c>
      <c r="E8227" s="214">
        <v>2476558.6800000002</v>
      </c>
    </row>
    <row r="8228" spans="2:5">
      <c r="B8228" s="217" t="s">
        <v>1112</v>
      </c>
      <c r="C8228" s="214">
        <v>787447495</v>
      </c>
      <c r="D8228" s="214">
        <v>583750788.20000005</v>
      </c>
      <c r="E8228" s="214">
        <v>545344157.73000002</v>
      </c>
    </row>
    <row r="8229" spans="2:5">
      <c r="B8229" s="218" t="s">
        <v>1113</v>
      </c>
      <c r="C8229" s="214">
        <v>787447495</v>
      </c>
      <c r="D8229" s="214">
        <v>583750788.20000005</v>
      </c>
      <c r="E8229" s="214">
        <v>545344157.73000002</v>
      </c>
    </row>
    <row r="8230" spans="2:5">
      <c r="B8230" s="217" t="s">
        <v>2112</v>
      </c>
      <c r="C8230" s="214">
        <v>10346096</v>
      </c>
      <c r="D8230" s="214">
        <v>10346096</v>
      </c>
      <c r="E8230" s="214">
        <v>2529346.9700000002</v>
      </c>
    </row>
    <row r="8231" spans="2:5">
      <c r="B8231" s="218" t="s">
        <v>2113</v>
      </c>
      <c r="C8231" s="214">
        <v>10346096</v>
      </c>
      <c r="D8231" s="214">
        <v>10346096</v>
      </c>
      <c r="E8231" s="214">
        <v>2529346.9700000002</v>
      </c>
    </row>
    <row r="8232" spans="2:5">
      <c r="B8232" s="217" t="s">
        <v>3780</v>
      </c>
      <c r="C8232" s="214">
        <v>94412579</v>
      </c>
      <c r="D8232" s="214">
        <v>94412580</v>
      </c>
      <c r="E8232" s="214">
        <v>94412572.120000005</v>
      </c>
    </row>
    <row r="8233" spans="2:5">
      <c r="B8233" s="218" t="s">
        <v>1114</v>
      </c>
      <c r="C8233" s="214">
        <v>94412579</v>
      </c>
      <c r="D8233" s="214">
        <v>94412580</v>
      </c>
      <c r="E8233" s="214">
        <v>94412572.120000005</v>
      </c>
    </row>
    <row r="8234" spans="2:5">
      <c r="B8234" s="217" t="s">
        <v>596</v>
      </c>
      <c r="C8234" s="214">
        <v>223408855</v>
      </c>
      <c r="D8234" s="214">
        <v>209153685.31</v>
      </c>
      <c r="E8234" s="214">
        <v>172501505.81</v>
      </c>
    </row>
    <row r="8235" spans="2:5">
      <c r="B8235" s="218" t="s">
        <v>945</v>
      </c>
      <c r="C8235" s="214">
        <v>3112837</v>
      </c>
      <c r="D8235" s="214">
        <v>25000000</v>
      </c>
      <c r="E8235" s="214">
        <v>0</v>
      </c>
    </row>
    <row r="8236" spans="2:5">
      <c r="B8236" s="218" t="s">
        <v>1114</v>
      </c>
      <c r="C8236" s="214">
        <v>220296018</v>
      </c>
      <c r="D8236" s="214">
        <v>184153685.31</v>
      </c>
      <c r="E8236" s="214">
        <v>172501505.81</v>
      </c>
    </row>
    <row r="8237" spans="2:5">
      <c r="B8237" s="217" t="s">
        <v>2473</v>
      </c>
      <c r="C8237" s="214">
        <v>11006928</v>
      </c>
      <c r="D8237" s="214">
        <v>2605385.35</v>
      </c>
      <c r="E8237" s="214">
        <v>2605375.0699999998</v>
      </c>
    </row>
    <row r="8238" spans="2:5">
      <c r="B8238" s="218" t="s">
        <v>2474</v>
      </c>
      <c r="C8238" s="214">
        <v>11006928</v>
      </c>
      <c r="D8238" s="214">
        <v>2605385.35</v>
      </c>
      <c r="E8238" s="214">
        <v>2605375.0699999998</v>
      </c>
    </row>
    <row r="8239" spans="2:5">
      <c r="B8239" s="217" t="s">
        <v>3779</v>
      </c>
      <c r="C8239" s="214">
        <v>11006928</v>
      </c>
      <c r="D8239" s="214">
        <v>2605385.4</v>
      </c>
      <c r="E8239" s="214">
        <v>2605375.08</v>
      </c>
    </row>
    <row r="8240" spans="2:5">
      <c r="B8240" s="218" t="s">
        <v>2475</v>
      </c>
      <c r="C8240" s="214">
        <v>11006928</v>
      </c>
      <c r="D8240" s="214">
        <v>2605385.4</v>
      </c>
      <c r="E8240" s="214">
        <v>2605375.08</v>
      </c>
    </row>
    <row r="8241" spans="2:5">
      <c r="B8241" s="217" t="s">
        <v>3778</v>
      </c>
      <c r="C8241" s="214">
        <v>1160115</v>
      </c>
      <c r="D8241" s="214">
        <v>0</v>
      </c>
      <c r="E8241" s="214">
        <v>0</v>
      </c>
    </row>
    <row r="8242" spans="2:5">
      <c r="B8242" s="218" t="s">
        <v>3075</v>
      </c>
      <c r="C8242" s="214">
        <v>1160115</v>
      </c>
      <c r="D8242" s="214">
        <v>0</v>
      </c>
      <c r="E8242" s="214">
        <v>0</v>
      </c>
    </row>
    <row r="8243" spans="2:5">
      <c r="B8243" s="217" t="s">
        <v>597</v>
      </c>
      <c r="C8243" s="214">
        <v>24296428</v>
      </c>
      <c r="D8243" s="214">
        <v>765754.88</v>
      </c>
      <c r="E8243" s="214">
        <v>0</v>
      </c>
    </row>
    <row r="8244" spans="2:5">
      <c r="B8244" s="218" t="s">
        <v>946</v>
      </c>
      <c r="C8244" s="214">
        <v>14289559</v>
      </c>
      <c r="D8244" s="214">
        <v>3010.88</v>
      </c>
      <c r="E8244" s="214">
        <v>0</v>
      </c>
    </row>
    <row r="8245" spans="2:5">
      <c r="B8245" s="218" t="s">
        <v>3075</v>
      </c>
      <c r="C8245" s="214">
        <v>10006869</v>
      </c>
      <c r="D8245" s="214">
        <v>762744</v>
      </c>
      <c r="E8245" s="214">
        <v>0</v>
      </c>
    </row>
    <row r="8246" spans="2:5">
      <c r="B8246" s="217" t="s">
        <v>3777</v>
      </c>
      <c r="C8246" s="214">
        <v>0</v>
      </c>
      <c r="D8246" s="214">
        <v>7462001</v>
      </c>
      <c r="E8246" s="214">
        <v>2093380.71</v>
      </c>
    </row>
    <row r="8247" spans="2:5">
      <c r="B8247" s="218" t="s">
        <v>3128</v>
      </c>
      <c r="C8247" s="214">
        <v>0</v>
      </c>
      <c r="D8247" s="214">
        <v>7462001</v>
      </c>
      <c r="E8247" s="214">
        <v>2093380.71</v>
      </c>
    </row>
    <row r="8248" spans="2:5">
      <c r="B8248" s="217" t="s">
        <v>2476</v>
      </c>
      <c r="C8248" s="214">
        <v>6611838</v>
      </c>
      <c r="D8248" s="214">
        <v>1645145.09</v>
      </c>
      <c r="E8248" s="214">
        <v>1645142.02</v>
      </c>
    </row>
    <row r="8249" spans="2:5">
      <c r="B8249" s="218" t="s">
        <v>2477</v>
      </c>
      <c r="C8249" s="214">
        <v>6611838</v>
      </c>
      <c r="D8249" s="214">
        <v>1645145.09</v>
      </c>
      <c r="E8249" s="214">
        <v>1645142.02</v>
      </c>
    </row>
    <row r="8250" spans="2:5">
      <c r="B8250" s="217" t="s">
        <v>3776</v>
      </c>
      <c r="C8250" s="214">
        <v>0</v>
      </c>
      <c r="D8250" s="214">
        <v>9462001</v>
      </c>
      <c r="E8250" s="214">
        <v>0</v>
      </c>
    </row>
    <row r="8251" spans="2:5">
      <c r="B8251" s="218" t="s">
        <v>3129</v>
      </c>
      <c r="C8251" s="214">
        <v>0</v>
      </c>
      <c r="D8251" s="214">
        <v>9462001</v>
      </c>
      <c r="E8251" s="214">
        <v>0</v>
      </c>
    </row>
    <row r="8252" spans="2:5">
      <c r="B8252" s="217" t="s">
        <v>2478</v>
      </c>
      <c r="C8252" s="214">
        <v>11006928</v>
      </c>
      <c r="D8252" s="214">
        <v>11006928</v>
      </c>
      <c r="E8252" s="214">
        <v>2422018.4</v>
      </c>
    </row>
    <row r="8253" spans="2:5">
      <c r="B8253" s="218" t="s">
        <v>2479</v>
      </c>
      <c r="C8253" s="214">
        <v>11006928</v>
      </c>
      <c r="D8253" s="214">
        <v>11006928</v>
      </c>
      <c r="E8253" s="214">
        <v>2422018.4</v>
      </c>
    </row>
    <row r="8254" spans="2:5">
      <c r="B8254" s="217" t="s">
        <v>2480</v>
      </c>
      <c r="C8254" s="214">
        <v>6611838</v>
      </c>
      <c r="D8254" s="214">
        <v>3611838</v>
      </c>
      <c r="E8254" s="214">
        <v>1651285.08</v>
      </c>
    </row>
    <row r="8255" spans="2:5">
      <c r="B8255" s="218" t="s">
        <v>2481</v>
      </c>
      <c r="C8255" s="214">
        <v>6611838</v>
      </c>
      <c r="D8255" s="214">
        <v>3611838</v>
      </c>
      <c r="E8255" s="214">
        <v>1651285.08</v>
      </c>
    </row>
    <row r="8256" spans="2:5">
      <c r="B8256" s="217" t="s">
        <v>3775</v>
      </c>
      <c r="C8256" s="214">
        <v>0</v>
      </c>
      <c r="D8256" s="214">
        <v>6774907</v>
      </c>
      <c r="E8256" s="214">
        <v>1774905.47</v>
      </c>
    </row>
    <row r="8257" spans="2:5">
      <c r="B8257" s="218" t="s">
        <v>3130</v>
      </c>
      <c r="C8257" s="214">
        <v>0</v>
      </c>
      <c r="D8257" s="214">
        <v>6774907</v>
      </c>
      <c r="E8257" s="214">
        <v>1774905.47</v>
      </c>
    </row>
    <row r="8258" spans="2:5">
      <c r="B8258" s="217" t="s">
        <v>3774</v>
      </c>
      <c r="C8258" s="214">
        <v>11006928</v>
      </c>
      <c r="D8258" s="214">
        <v>11006928</v>
      </c>
      <c r="E8258" s="214">
        <v>2422018.4</v>
      </c>
    </row>
    <row r="8259" spans="2:5">
      <c r="B8259" s="218" t="s">
        <v>2482</v>
      </c>
      <c r="C8259" s="214">
        <v>11006928</v>
      </c>
      <c r="D8259" s="214">
        <v>11006928</v>
      </c>
      <c r="E8259" s="214">
        <v>2422018.4</v>
      </c>
    </row>
    <row r="8260" spans="2:5">
      <c r="B8260" s="217" t="s">
        <v>3773</v>
      </c>
      <c r="C8260" s="214">
        <v>0</v>
      </c>
      <c r="D8260" s="214">
        <v>1993754.82</v>
      </c>
      <c r="E8260" s="214">
        <v>1985056.3</v>
      </c>
    </row>
    <row r="8261" spans="2:5">
      <c r="B8261" s="218" t="s">
        <v>3242</v>
      </c>
      <c r="C8261" s="214">
        <v>0</v>
      </c>
      <c r="D8261" s="214">
        <v>1993754.82</v>
      </c>
      <c r="E8261" s="214">
        <v>1985056.3</v>
      </c>
    </row>
    <row r="8262" spans="2:5">
      <c r="B8262" s="217" t="s">
        <v>1115</v>
      </c>
      <c r="C8262" s="214">
        <v>302909557</v>
      </c>
      <c r="D8262" s="214">
        <v>140565517.5</v>
      </c>
      <c r="E8262" s="214">
        <v>80217041.730000004</v>
      </c>
    </row>
    <row r="8263" spans="2:5">
      <c r="B8263" s="218" t="s">
        <v>1116</v>
      </c>
      <c r="C8263" s="214">
        <v>302909557</v>
      </c>
      <c r="D8263" s="214">
        <v>140565517.5</v>
      </c>
      <c r="E8263" s="214">
        <v>80217041.730000004</v>
      </c>
    </row>
    <row r="8264" spans="2:5">
      <c r="B8264" s="217" t="s">
        <v>2483</v>
      </c>
      <c r="C8264" s="214">
        <v>11006928</v>
      </c>
      <c r="D8264" s="214">
        <v>6000000</v>
      </c>
      <c r="E8264" s="214">
        <v>2422018.4</v>
      </c>
    </row>
    <row r="8265" spans="2:5">
      <c r="B8265" s="218" t="s">
        <v>2484</v>
      </c>
      <c r="C8265" s="214">
        <v>11006928</v>
      </c>
      <c r="D8265" s="214">
        <v>6000000</v>
      </c>
      <c r="E8265" s="214">
        <v>2422018.4</v>
      </c>
    </row>
    <row r="8266" spans="2:5">
      <c r="B8266" s="217" t="s">
        <v>2485</v>
      </c>
      <c r="C8266" s="214">
        <v>21391664</v>
      </c>
      <c r="D8266" s="214">
        <v>24107059.399999999</v>
      </c>
      <c r="E8266" s="214">
        <v>4821411.88</v>
      </c>
    </row>
    <row r="8267" spans="2:5">
      <c r="B8267" s="218" t="s">
        <v>2486</v>
      </c>
      <c r="C8267" s="214">
        <v>21391664</v>
      </c>
      <c r="D8267" s="214">
        <v>24107059.399999999</v>
      </c>
      <c r="E8267" s="214">
        <v>4821411.88</v>
      </c>
    </row>
    <row r="8268" spans="2:5">
      <c r="B8268" s="217" t="s">
        <v>3772</v>
      </c>
      <c r="C8268" s="214">
        <v>2225932869</v>
      </c>
      <c r="D8268" s="214">
        <v>34440841</v>
      </c>
      <c r="E8268" s="214">
        <v>0</v>
      </c>
    </row>
    <row r="8269" spans="2:5">
      <c r="B8269" s="218" t="s">
        <v>3076</v>
      </c>
      <c r="C8269" s="214">
        <v>2225932869</v>
      </c>
      <c r="D8269" s="214">
        <v>34440841</v>
      </c>
      <c r="E8269" s="214">
        <v>0</v>
      </c>
    </row>
    <row r="8270" spans="2:5">
      <c r="B8270" s="217" t="s">
        <v>2740</v>
      </c>
      <c r="C8270" s="214">
        <v>11006928</v>
      </c>
      <c r="D8270" s="214">
        <v>2468272.5</v>
      </c>
      <c r="E8270" s="214">
        <v>2468271.5</v>
      </c>
    </row>
    <row r="8271" spans="2:5">
      <c r="B8271" s="218" t="s">
        <v>2487</v>
      </c>
      <c r="C8271" s="214">
        <v>11006928</v>
      </c>
      <c r="D8271" s="214">
        <v>2468272.5</v>
      </c>
      <c r="E8271" s="214">
        <v>2468271.5</v>
      </c>
    </row>
    <row r="8272" spans="2:5">
      <c r="B8272" s="217" t="s">
        <v>2488</v>
      </c>
      <c r="C8272" s="214">
        <v>11006928</v>
      </c>
      <c r="D8272" s="214">
        <v>11006928</v>
      </c>
      <c r="E8272" s="214">
        <v>6706195.0700000003</v>
      </c>
    </row>
    <row r="8273" spans="2:5">
      <c r="B8273" s="218" t="s">
        <v>2489</v>
      </c>
      <c r="C8273" s="214">
        <v>11006928</v>
      </c>
      <c r="D8273" s="214">
        <v>11006928</v>
      </c>
      <c r="E8273" s="214">
        <v>6706195.0700000003</v>
      </c>
    </row>
    <row r="8274" spans="2:5">
      <c r="B8274" s="217" t="s">
        <v>2490</v>
      </c>
      <c r="C8274" s="214">
        <v>4684890</v>
      </c>
      <c r="D8274" s="214">
        <v>4684890</v>
      </c>
      <c r="E8274" s="214">
        <v>2654195.19</v>
      </c>
    </row>
    <row r="8275" spans="2:5">
      <c r="B8275" s="218" t="s">
        <v>2491</v>
      </c>
      <c r="C8275" s="214">
        <v>4684890</v>
      </c>
      <c r="D8275" s="214">
        <v>4684890</v>
      </c>
      <c r="E8275" s="214">
        <v>2654195.19</v>
      </c>
    </row>
    <row r="8276" spans="2:5">
      <c r="B8276" s="217" t="s">
        <v>3771</v>
      </c>
      <c r="C8276" s="214">
        <v>11006928</v>
      </c>
      <c r="D8276" s="214">
        <v>11006928</v>
      </c>
      <c r="E8276" s="214">
        <v>6612539.0800000001</v>
      </c>
    </row>
    <row r="8277" spans="2:5">
      <c r="B8277" s="218" t="s">
        <v>2492</v>
      </c>
      <c r="C8277" s="214">
        <v>11006928</v>
      </c>
      <c r="D8277" s="214">
        <v>11006928</v>
      </c>
      <c r="E8277" s="214">
        <v>6612539.0800000001</v>
      </c>
    </row>
    <row r="8278" spans="2:5">
      <c r="B8278" s="217" t="s">
        <v>2741</v>
      </c>
      <c r="C8278" s="214">
        <v>342816414</v>
      </c>
      <c r="D8278" s="214">
        <v>227697980.82999998</v>
      </c>
      <c r="E8278" s="214">
        <v>149697919.56999999</v>
      </c>
    </row>
    <row r="8279" spans="2:5">
      <c r="B8279" s="218" t="s">
        <v>1117</v>
      </c>
      <c r="C8279" s="214">
        <v>342816414</v>
      </c>
      <c r="D8279" s="214">
        <v>227697980.82999998</v>
      </c>
      <c r="E8279" s="214">
        <v>149697919.56999999</v>
      </c>
    </row>
    <row r="8280" spans="2:5">
      <c r="B8280" s="217" t="s">
        <v>2493</v>
      </c>
      <c r="C8280" s="214">
        <v>6611838</v>
      </c>
      <c r="D8280" s="214">
        <v>6611838</v>
      </c>
      <c r="E8280" s="214">
        <v>3815713.44</v>
      </c>
    </row>
    <row r="8281" spans="2:5">
      <c r="B8281" s="218" t="s">
        <v>2494</v>
      </c>
      <c r="C8281" s="214">
        <v>6611838</v>
      </c>
      <c r="D8281" s="214">
        <v>6611838</v>
      </c>
      <c r="E8281" s="214">
        <v>3815713.44</v>
      </c>
    </row>
    <row r="8282" spans="2:5">
      <c r="B8282" s="217" t="s">
        <v>2495</v>
      </c>
      <c r="C8282" s="214">
        <v>11006928</v>
      </c>
      <c r="D8282" s="214">
        <v>11006928</v>
      </c>
      <c r="E8282" s="214">
        <v>4095398.7</v>
      </c>
    </row>
    <row r="8283" spans="2:5">
      <c r="B8283" s="218" t="s">
        <v>2496</v>
      </c>
      <c r="C8283" s="214">
        <v>11006928</v>
      </c>
      <c r="D8283" s="214">
        <v>11006928</v>
      </c>
      <c r="E8283" s="214">
        <v>4095398.7</v>
      </c>
    </row>
    <row r="8284" spans="2:5">
      <c r="B8284" s="217" t="s">
        <v>3770</v>
      </c>
      <c r="C8284" s="214">
        <v>11006928</v>
      </c>
      <c r="D8284" s="214">
        <v>11006928</v>
      </c>
      <c r="E8284" s="214">
        <v>4045177.9</v>
      </c>
    </row>
    <row r="8285" spans="2:5">
      <c r="B8285" s="218" t="s">
        <v>2497</v>
      </c>
      <c r="C8285" s="214">
        <v>11006928</v>
      </c>
      <c r="D8285" s="214">
        <v>11006928</v>
      </c>
      <c r="E8285" s="214">
        <v>4045177.9</v>
      </c>
    </row>
    <row r="8286" spans="2:5">
      <c r="B8286" s="217" t="s">
        <v>1118</v>
      </c>
      <c r="C8286" s="214">
        <v>454550517</v>
      </c>
      <c r="D8286" s="214">
        <v>345400578</v>
      </c>
      <c r="E8286" s="214">
        <v>113481646.23</v>
      </c>
    </row>
    <row r="8287" spans="2:5">
      <c r="B8287" s="218" t="s">
        <v>1119</v>
      </c>
      <c r="C8287" s="214">
        <v>454550517</v>
      </c>
      <c r="D8287" s="214">
        <v>345400578</v>
      </c>
      <c r="E8287" s="214">
        <v>113481646.23</v>
      </c>
    </row>
    <row r="8288" spans="2:5">
      <c r="B8288" s="215" t="s">
        <v>283</v>
      </c>
      <c r="C8288" s="216">
        <v>546024916</v>
      </c>
      <c r="D8288" s="216">
        <v>326470530.61000001</v>
      </c>
      <c r="E8288" s="216">
        <v>146759080.97</v>
      </c>
    </row>
    <row r="8289" spans="2:5">
      <c r="B8289" s="217" t="s">
        <v>3769</v>
      </c>
      <c r="C8289" s="214">
        <v>292970899</v>
      </c>
      <c r="D8289" s="214">
        <v>103416513.61</v>
      </c>
      <c r="E8289" s="214">
        <v>19692811.080000002</v>
      </c>
    </row>
    <row r="8290" spans="2:5">
      <c r="B8290" s="218" t="s">
        <v>1403</v>
      </c>
      <c r="C8290" s="214">
        <v>292970899</v>
      </c>
      <c r="D8290" s="214">
        <v>103416513.61</v>
      </c>
      <c r="E8290" s="214">
        <v>19692811.080000002</v>
      </c>
    </row>
    <row r="8291" spans="2:5">
      <c r="B8291" s="217" t="s">
        <v>3768</v>
      </c>
      <c r="C8291" s="214">
        <v>253054017</v>
      </c>
      <c r="D8291" s="214">
        <v>223054017</v>
      </c>
      <c r="E8291" s="214">
        <v>127066269.89</v>
      </c>
    </row>
    <row r="8292" spans="2:5">
      <c r="B8292" s="218" t="s">
        <v>2540</v>
      </c>
      <c r="C8292" s="214">
        <v>253054017</v>
      </c>
      <c r="D8292" s="214">
        <v>223054017</v>
      </c>
      <c r="E8292" s="214">
        <v>127066269.89</v>
      </c>
    </row>
    <row r="8293" spans="2:5">
      <c r="B8293" s="215" t="s">
        <v>298</v>
      </c>
      <c r="C8293" s="216">
        <v>1513422256</v>
      </c>
      <c r="D8293" s="216">
        <v>897685926.53999996</v>
      </c>
      <c r="E8293" s="216">
        <v>769409816.85000002</v>
      </c>
    </row>
    <row r="8294" spans="2:5">
      <c r="B8294" s="217" t="s">
        <v>2730</v>
      </c>
      <c r="C8294" s="214">
        <v>0</v>
      </c>
      <c r="D8294" s="214">
        <v>63750000</v>
      </c>
      <c r="E8294" s="214">
        <v>44417996.100000001</v>
      </c>
    </row>
    <row r="8295" spans="2:5">
      <c r="B8295" s="218" t="s">
        <v>924</v>
      </c>
      <c r="C8295" s="214">
        <v>0</v>
      </c>
      <c r="D8295" s="214">
        <v>63750000</v>
      </c>
      <c r="E8295" s="214">
        <v>44417996.100000001</v>
      </c>
    </row>
    <row r="8296" spans="2:5">
      <c r="B8296" s="217" t="s">
        <v>3767</v>
      </c>
      <c r="C8296" s="214">
        <v>1053129174</v>
      </c>
      <c r="D8296" s="214">
        <v>2401053.54</v>
      </c>
      <c r="E8296" s="214">
        <v>0</v>
      </c>
    </row>
    <row r="8297" spans="2:5">
      <c r="B8297" s="218" t="s">
        <v>1110</v>
      </c>
      <c r="C8297" s="214">
        <v>1053129174</v>
      </c>
      <c r="D8297" s="214">
        <v>2401053.54</v>
      </c>
      <c r="E8297" s="214">
        <v>0</v>
      </c>
    </row>
    <row r="8298" spans="2:5">
      <c r="B8298" s="217" t="s">
        <v>3766</v>
      </c>
      <c r="C8298" s="214">
        <v>250000000</v>
      </c>
      <c r="D8298" s="214">
        <v>250000000</v>
      </c>
      <c r="E8298" s="214">
        <v>250000000</v>
      </c>
    </row>
    <row r="8299" spans="2:5">
      <c r="B8299" s="218" t="s">
        <v>926</v>
      </c>
      <c r="C8299" s="214">
        <v>250000000</v>
      </c>
      <c r="D8299" s="214">
        <v>250000000</v>
      </c>
      <c r="E8299" s="214">
        <v>250000000</v>
      </c>
    </row>
    <row r="8300" spans="2:5">
      <c r="B8300" s="217" t="s">
        <v>3765</v>
      </c>
      <c r="C8300" s="214">
        <v>0</v>
      </c>
      <c r="D8300" s="214">
        <v>23438130</v>
      </c>
      <c r="E8300" s="214">
        <v>18750503.09</v>
      </c>
    </row>
    <row r="8301" spans="2:5">
      <c r="B8301" s="218" t="s">
        <v>3201</v>
      </c>
      <c r="C8301" s="214">
        <v>0</v>
      </c>
      <c r="D8301" s="214">
        <v>23438130</v>
      </c>
      <c r="E8301" s="214">
        <v>18750503.09</v>
      </c>
    </row>
    <row r="8302" spans="2:5">
      <c r="B8302" s="217" t="s">
        <v>3764</v>
      </c>
      <c r="C8302" s="214">
        <v>0</v>
      </c>
      <c r="D8302" s="214">
        <v>125078159</v>
      </c>
      <c r="E8302" s="214">
        <v>125078159</v>
      </c>
    </row>
    <row r="8303" spans="2:5">
      <c r="B8303" s="218" t="s">
        <v>3200</v>
      </c>
      <c r="C8303" s="214">
        <v>0</v>
      </c>
      <c r="D8303" s="214">
        <v>125078159</v>
      </c>
      <c r="E8303" s="214">
        <v>125078159</v>
      </c>
    </row>
    <row r="8304" spans="2:5">
      <c r="B8304" s="217" t="s">
        <v>3061</v>
      </c>
      <c r="C8304" s="214">
        <v>0</v>
      </c>
      <c r="D8304" s="214">
        <v>312751000</v>
      </c>
      <c r="E8304" s="214">
        <v>312751000</v>
      </c>
    </row>
    <row r="8305" spans="2:5">
      <c r="B8305" s="218" t="s">
        <v>4206</v>
      </c>
      <c r="C8305" s="214">
        <v>0</v>
      </c>
      <c r="D8305" s="214">
        <v>312751000</v>
      </c>
      <c r="E8305" s="214">
        <v>312751000</v>
      </c>
    </row>
    <row r="8306" spans="2:5">
      <c r="B8306" s="217" t="s">
        <v>3763</v>
      </c>
      <c r="C8306" s="214">
        <v>210293082</v>
      </c>
      <c r="D8306" s="214">
        <v>120267584</v>
      </c>
      <c r="E8306" s="214">
        <v>18412158.66</v>
      </c>
    </row>
    <row r="8307" spans="2:5">
      <c r="B8307" s="218" t="s">
        <v>1111</v>
      </c>
      <c r="C8307" s="214">
        <v>210293082</v>
      </c>
      <c r="D8307" s="214">
        <v>120267584</v>
      </c>
      <c r="E8307" s="214">
        <v>18412158.66</v>
      </c>
    </row>
    <row r="8308" spans="2:5">
      <c r="B8308" s="215" t="s">
        <v>284</v>
      </c>
      <c r="C8308" s="216">
        <v>11111323924</v>
      </c>
      <c r="D8308" s="216">
        <v>8704754919</v>
      </c>
      <c r="E8308" s="216">
        <v>5246577245.1700001</v>
      </c>
    </row>
    <row r="8309" spans="2:5">
      <c r="B8309" s="217" t="s">
        <v>579</v>
      </c>
      <c r="C8309" s="214">
        <v>2589740270</v>
      </c>
      <c r="D8309" s="214">
        <v>3858461640</v>
      </c>
      <c r="E8309" s="214">
        <v>1481272858.79</v>
      </c>
    </row>
    <row r="8310" spans="2:5">
      <c r="B8310" s="218" t="s">
        <v>925</v>
      </c>
      <c r="C8310" s="214">
        <v>2589740270</v>
      </c>
      <c r="D8310" s="214">
        <v>3858461640</v>
      </c>
      <c r="E8310" s="214">
        <v>1481272858.79</v>
      </c>
    </row>
    <row r="8311" spans="2:5">
      <c r="B8311" s="217" t="s">
        <v>580</v>
      </c>
      <c r="C8311" s="214">
        <v>8435000000</v>
      </c>
      <c r="D8311" s="214">
        <v>4238500000</v>
      </c>
      <c r="E8311" s="214">
        <v>3504218931.4000001</v>
      </c>
    </row>
    <row r="8312" spans="2:5">
      <c r="B8312" s="218" t="s">
        <v>927</v>
      </c>
      <c r="C8312" s="214">
        <v>8435000000</v>
      </c>
      <c r="D8312" s="214">
        <v>4238500000</v>
      </c>
      <c r="E8312" s="214">
        <v>3504218931.4000001</v>
      </c>
    </row>
    <row r="8313" spans="2:5">
      <c r="B8313" s="217" t="s">
        <v>2731</v>
      </c>
      <c r="C8313" s="214">
        <v>86583654</v>
      </c>
      <c r="D8313" s="214">
        <v>607793279</v>
      </c>
      <c r="E8313" s="214">
        <v>261085454.97999999</v>
      </c>
    </row>
    <row r="8314" spans="2:5">
      <c r="B8314" s="218" t="s">
        <v>929</v>
      </c>
      <c r="C8314" s="214">
        <v>86583654</v>
      </c>
      <c r="D8314" s="214">
        <v>607793279</v>
      </c>
      <c r="E8314" s="214">
        <v>261085454.97999999</v>
      </c>
    </row>
    <row r="8315" spans="2:5">
      <c r="B8315" s="213" t="s">
        <v>297</v>
      </c>
      <c r="C8315" s="214">
        <v>7775541171</v>
      </c>
      <c r="D8315" s="214">
        <v>7145864144.8500004</v>
      </c>
      <c r="E8315" s="214">
        <v>1386629226.3400002</v>
      </c>
    </row>
    <row r="8316" spans="2:5">
      <c r="B8316" s="215" t="s">
        <v>281</v>
      </c>
      <c r="C8316" s="216">
        <v>1247502861</v>
      </c>
      <c r="D8316" s="216">
        <v>1776072516.8500004</v>
      </c>
      <c r="E8316" s="216">
        <v>797000152.71000016</v>
      </c>
    </row>
    <row r="8317" spans="2:5">
      <c r="B8317" s="217" t="s">
        <v>282</v>
      </c>
      <c r="C8317" s="214">
        <v>293156045</v>
      </c>
      <c r="D8317" s="214">
        <v>335262116.19999999</v>
      </c>
      <c r="E8317" s="214">
        <v>103191802.40000001</v>
      </c>
    </row>
    <row r="8318" spans="2:5">
      <c r="B8318" s="218" t="s">
        <v>949</v>
      </c>
      <c r="C8318" s="214">
        <v>204230000</v>
      </c>
      <c r="D8318" s="214">
        <v>204230000</v>
      </c>
      <c r="E8318" s="214">
        <v>77975524.549999997</v>
      </c>
    </row>
    <row r="8319" spans="2:5">
      <c r="B8319" s="218" t="s">
        <v>3092</v>
      </c>
      <c r="C8319" s="214">
        <v>0</v>
      </c>
      <c r="D8319" s="214">
        <v>55906071.200000003</v>
      </c>
      <c r="E8319" s="214">
        <v>25216277.850000005</v>
      </c>
    </row>
    <row r="8320" spans="2:5">
      <c r="B8320" s="218" t="s">
        <v>950</v>
      </c>
      <c r="C8320" s="214">
        <v>84350000</v>
      </c>
      <c r="D8320" s="214">
        <v>70550000</v>
      </c>
      <c r="E8320" s="214">
        <v>0</v>
      </c>
    </row>
    <row r="8321" spans="2:5">
      <c r="B8321" s="218" t="s">
        <v>3077</v>
      </c>
      <c r="C8321" s="214">
        <v>3615000</v>
      </c>
      <c r="D8321" s="214">
        <v>3615000</v>
      </c>
      <c r="E8321" s="214">
        <v>0</v>
      </c>
    </row>
    <row r="8322" spans="2:5">
      <c r="B8322" s="218" t="s">
        <v>951</v>
      </c>
      <c r="C8322" s="214">
        <v>961045</v>
      </c>
      <c r="D8322" s="214">
        <v>961045</v>
      </c>
      <c r="E8322" s="214">
        <v>0</v>
      </c>
    </row>
    <row r="8323" spans="2:5">
      <c r="B8323" s="217" t="s">
        <v>599</v>
      </c>
      <c r="C8323" s="214">
        <v>52460000</v>
      </c>
      <c r="D8323" s="214">
        <v>33860000</v>
      </c>
      <c r="E8323" s="214">
        <v>16474375.189999999</v>
      </c>
    </row>
    <row r="8324" spans="2:5">
      <c r="B8324" s="218" t="s">
        <v>952</v>
      </c>
      <c r="C8324" s="214">
        <v>52460000</v>
      </c>
      <c r="D8324" s="214">
        <v>33860000</v>
      </c>
      <c r="E8324" s="214">
        <v>16474375.189999999</v>
      </c>
    </row>
    <row r="8325" spans="2:5">
      <c r="B8325" s="217" t="s">
        <v>3762</v>
      </c>
      <c r="C8325" s="214">
        <v>0</v>
      </c>
      <c r="D8325" s="214">
        <v>1498000</v>
      </c>
      <c r="E8325" s="214">
        <v>0</v>
      </c>
    </row>
    <row r="8326" spans="2:5">
      <c r="B8326" s="218" t="s">
        <v>3193</v>
      </c>
      <c r="C8326" s="214">
        <v>0</v>
      </c>
      <c r="D8326" s="214">
        <v>1498000</v>
      </c>
      <c r="E8326" s="214">
        <v>0</v>
      </c>
    </row>
    <row r="8327" spans="2:5">
      <c r="B8327" s="217" t="s">
        <v>2742</v>
      </c>
      <c r="C8327" s="214">
        <v>10566528</v>
      </c>
      <c r="D8327" s="214">
        <v>10566528</v>
      </c>
      <c r="E8327" s="214">
        <v>6191815.7999999998</v>
      </c>
    </row>
    <row r="8328" spans="2:5">
      <c r="B8328" s="218" t="s">
        <v>953</v>
      </c>
      <c r="C8328" s="214">
        <v>10566528</v>
      </c>
      <c r="D8328" s="214">
        <v>10566528</v>
      </c>
      <c r="E8328" s="214">
        <v>6191815.7999999998</v>
      </c>
    </row>
    <row r="8329" spans="2:5">
      <c r="B8329" s="217" t="s">
        <v>600</v>
      </c>
      <c r="C8329" s="214">
        <v>81961307</v>
      </c>
      <c r="D8329" s="214">
        <v>282997072.28999996</v>
      </c>
      <c r="E8329" s="214">
        <v>74819348.409999996</v>
      </c>
    </row>
    <row r="8330" spans="2:5">
      <c r="B8330" s="218" t="s">
        <v>954</v>
      </c>
      <c r="C8330" s="214">
        <v>81961307</v>
      </c>
      <c r="D8330" s="214">
        <v>282997072.28999996</v>
      </c>
      <c r="E8330" s="214">
        <v>74819348.409999996</v>
      </c>
    </row>
    <row r="8331" spans="2:5">
      <c r="B8331" s="217" t="s">
        <v>1043</v>
      </c>
      <c r="C8331" s="214">
        <v>4252757</v>
      </c>
      <c r="D8331" s="214">
        <v>7881780</v>
      </c>
      <c r="E8331" s="214">
        <v>6305422.6500000004</v>
      </c>
    </row>
    <row r="8332" spans="2:5">
      <c r="B8332" s="218" t="s">
        <v>1044</v>
      </c>
      <c r="C8332" s="214">
        <v>4252757</v>
      </c>
      <c r="D8332" s="214">
        <v>7881780</v>
      </c>
      <c r="E8332" s="214">
        <v>6305422.6500000004</v>
      </c>
    </row>
    <row r="8333" spans="2:5">
      <c r="B8333" s="217" t="s">
        <v>2743</v>
      </c>
      <c r="C8333" s="214">
        <v>21668804</v>
      </c>
      <c r="D8333" s="214">
        <v>26668804</v>
      </c>
      <c r="E8333" s="214">
        <v>21399195.52</v>
      </c>
    </row>
    <row r="8334" spans="2:5">
      <c r="B8334" s="218" t="s">
        <v>1045</v>
      </c>
      <c r="C8334" s="214">
        <v>21668804</v>
      </c>
      <c r="D8334" s="214">
        <v>26668804</v>
      </c>
      <c r="E8334" s="214">
        <v>21399195.52</v>
      </c>
    </row>
    <row r="8335" spans="2:5">
      <c r="B8335" s="217" t="s">
        <v>3761</v>
      </c>
      <c r="C8335" s="214">
        <v>3495166</v>
      </c>
      <c r="D8335" s="214">
        <v>3495166</v>
      </c>
      <c r="E8335" s="214">
        <v>2223494.96</v>
      </c>
    </row>
    <row r="8336" spans="2:5">
      <c r="B8336" s="218" t="s">
        <v>956</v>
      </c>
      <c r="C8336" s="214">
        <v>3495166</v>
      </c>
      <c r="D8336" s="214">
        <v>3495166</v>
      </c>
      <c r="E8336" s="214">
        <v>2223494.96</v>
      </c>
    </row>
    <row r="8337" spans="2:5">
      <c r="B8337" s="217" t="s">
        <v>603</v>
      </c>
      <c r="C8337" s="214">
        <v>85603015</v>
      </c>
      <c r="D8337" s="214">
        <v>0.83</v>
      </c>
      <c r="E8337" s="214">
        <v>0</v>
      </c>
    </row>
    <row r="8338" spans="2:5">
      <c r="B8338" s="218" t="s">
        <v>958</v>
      </c>
      <c r="C8338" s="214">
        <v>85603015</v>
      </c>
      <c r="D8338" s="214">
        <v>0.83</v>
      </c>
      <c r="E8338" s="214">
        <v>0</v>
      </c>
    </row>
    <row r="8339" spans="2:5">
      <c r="B8339" s="217" t="s">
        <v>602</v>
      </c>
      <c r="C8339" s="214">
        <v>521017995</v>
      </c>
      <c r="D8339" s="214">
        <v>137745238</v>
      </c>
      <c r="E8339" s="214">
        <v>0</v>
      </c>
    </row>
    <row r="8340" spans="2:5">
      <c r="B8340" s="218" t="s">
        <v>957</v>
      </c>
      <c r="C8340" s="214">
        <v>521017995</v>
      </c>
      <c r="D8340" s="214">
        <v>137745238</v>
      </c>
      <c r="E8340" s="214">
        <v>0</v>
      </c>
    </row>
    <row r="8341" spans="2:5">
      <c r="B8341" s="217" t="s">
        <v>985</v>
      </c>
      <c r="C8341" s="214">
        <v>8172215</v>
      </c>
      <c r="D8341" s="214">
        <v>8607582</v>
      </c>
      <c r="E8341" s="214">
        <v>8607582</v>
      </c>
    </row>
    <row r="8342" spans="2:5">
      <c r="B8342" s="218" t="s">
        <v>986</v>
      </c>
      <c r="C8342" s="214">
        <v>8172215</v>
      </c>
      <c r="D8342" s="214">
        <v>8607582</v>
      </c>
      <c r="E8342" s="214">
        <v>8607582</v>
      </c>
    </row>
    <row r="8343" spans="2:5">
      <c r="B8343" s="217" t="s">
        <v>3078</v>
      </c>
      <c r="C8343" s="214">
        <v>9332792</v>
      </c>
      <c r="D8343" s="214">
        <v>2</v>
      </c>
      <c r="E8343" s="214">
        <v>0</v>
      </c>
    </row>
    <row r="8344" spans="2:5">
      <c r="B8344" s="218" t="s">
        <v>3079</v>
      </c>
      <c r="C8344" s="214">
        <v>9332792</v>
      </c>
      <c r="D8344" s="214">
        <v>2</v>
      </c>
      <c r="E8344" s="214">
        <v>0</v>
      </c>
    </row>
    <row r="8345" spans="2:5">
      <c r="B8345" s="217" t="s">
        <v>3080</v>
      </c>
      <c r="C8345" s="214">
        <v>6615119</v>
      </c>
      <c r="D8345" s="214">
        <v>2</v>
      </c>
      <c r="E8345" s="214">
        <v>0</v>
      </c>
    </row>
    <row r="8346" spans="2:5">
      <c r="B8346" s="218" t="s">
        <v>3081</v>
      </c>
      <c r="C8346" s="214">
        <v>6615119</v>
      </c>
      <c r="D8346" s="214">
        <v>2</v>
      </c>
      <c r="E8346" s="214">
        <v>0</v>
      </c>
    </row>
    <row r="8347" spans="2:5">
      <c r="B8347" s="217" t="s">
        <v>2114</v>
      </c>
      <c r="C8347" s="214">
        <v>118946174</v>
      </c>
      <c r="D8347" s="214">
        <v>911371066.13000011</v>
      </c>
      <c r="E8347" s="214">
        <v>547333685.68000007</v>
      </c>
    </row>
    <row r="8348" spans="2:5">
      <c r="B8348" s="218" t="s">
        <v>2115</v>
      </c>
      <c r="C8348" s="214">
        <v>118946174</v>
      </c>
      <c r="D8348" s="214">
        <v>911371066.13000011</v>
      </c>
      <c r="E8348" s="214">
        <v>547333685.68000007</v>
      </c>
    </row>
    <row r="8349" spans="2:5">
      <c r="B8349" s="217" t="s">
        <v>1120</v>
      </c>
      <c r="C8349" s="214">
        <v>30254944</v>
      </c>
      <c r="D8349" s="214">
        <v>16119159.4</v>
      </c>
      <c r="E8349" s="214">
        <v>10453430.1</v>
      </c>
    </row>
    <row r="8350" spans="2:5">
      <c r="B8350" s="218" t="s">
        <v>1121</v>
      </c>
      <c r="C8350" s="214">
        <v>30254944</v>
      </c>
      <c r="D8350" s="214">
        <v>16119159.4</v>
      </c>
      <c r="E8350" s="214">
        <v>10453430.1</v>
      </c>
    </row>
    <row r="8351" spans="2:5">
      <c r="B8351" s="215" t="s">
        <v>298</v>
      </c>
      <c r="C8351" s="216">
        <v>0</v>
      </c>
      <c r="D8351" s="216">
        <v>325000000</v>
      </c>
      <c r="E8351" s="216">
        <v>77751241.459999993</v>
      </c>
    </row>
    <row r="8352" spans="2:5">
      <c r="B8352" s="217" t="s">
        <v>2114</v>
      </c>
      <c r="C8352" s="214">
        <v>0</v>
      </c>
      <c r="D8352" s="214">
        <v>325000000</v>
      </c>
      <c r="E8352" s="214">
        <v>77751241.459999993</v>
      </c>
    </row>
    <row r="8353" spans="2:5">
      <c r="B8353" s="218" t="s">
        <v>2115</v>
      </c>
      <c r="C8353" s="214">
        <v>0</v>
      </c>
      <c r="D8353" s="214">
        <v>325000000</v>
      </c>
      <c r="E8353" s="214">
        <v>77751241.459999993</v>
      </c>
    </row>
    <row r="8354" spans="2:5">
      <c r="B8354" s="215" t="s">
        <v>284</v>
      </c>
      <c r="C8354" s="216">
        <v>6213332841</v>
      </c>
      <c r="D8354" s="216">
        <v>4730086159</v>
      </c>
      <c r="E8354" s="216">
        <v>426175732.48000002</v>
      </c>
    </row>
    <row r="8355" spans="2:5">
      <c r="B8355" s="217" t="s">
        <v>282</v>
      </c>
      <c r="C8355" s="214">
        <v>2007597322</v>
      </c>
      <c r="D8355" s="214">
        <v>821815825</v>
      </c>
      <c r="E8355" s="214">
        <v>149829664.95000002</v>
      </c>
    </row>
    <row r="8356" spans="2:5">
      <c r="B8356" s="218" t="s">
        <v>950</v>
      </c>
      <c r="C8356" s="214">
        <v>202959198</v>
      </c>
      <c r="D8356" s="214">
        <v>202959197.99999997</v>
      </c>
      <c r="E8356" s="214">
        <v>56826048.800000004</v>
      </c>
    </row>
    <row r="8357" spans="2:5">
      <c r="B8357" s="218" t="s">
        <v>3077</v>
      </c>
      <c r="C8357" s="214">
        <v>111613125</v>
      </c>
      <c r="D8357" s="214">
        <v>37574875</v>
      </c>
      <c r="E8357" s="214">
        <v>0</v>
      </c>
    </row>
    <row r="8358" spans="2:5">
      <c r="B8358" s="218" t="s">
        <v>959</v>
      </c>
      <c r="C8358" s="214">
        <v>313300000</v>
      </c>
      <c r="D8358" s="214">
        <v>121460000</v>
      </c>
      <c r="E8358" s="214">
        <v>33625310.770000003</v>
      </c>
    </row>
    <row r="8359" spans="2:5">
      <c r="B8359" s="218" t="s">
        <v>960</v>
      </c>
      <c r="C8359" s="214">
        <v>662750000</v>
      </c>
      <c r="D8359" s="214">
        <v>217021753</v>
      </c>
      <c r="E8359" s="214">
        <v>59378305.380000003</v>
      </c>
    </row>
    <row r="8360" spans="2:5">
      <c r="B8360" s="218" t="s">
        <v>3082</v>
      </c>
      <c r="C8360" s="214">
        <v>602499999</v>
      </c>
      <c r="D8360" s="214">
        <v>242799999</v>
      </c>
      <c r="E8360" s="214">
        <v>0</v>
      </c>
    </row>
    <row r="8361" spans="2:5">
      <c r="B8361" s="218" t="s">
        <v>3083</v>
      </c>
      <c r="C8361" s="214">
        <v>114475000</v>
      </c>
      <c r="D8361" s="214">
        <v>0</v>
      </c>
      <c r="E8361" s="214">
        <v>0</v>
      </c>
    </row>
    <row r="8362" spans="2:5">
      <c r="B8362" s="217" t="s">
        <v>599</v>
      </c>
      <c r="C8362" s="214">
        <v>602500000</v>
      </c>
      <c r="D8362" s="214">
        <v>615616581</v>
      </c>
      <c r="E8362" s="214">
        <v>0</v>
      </c>
    </row>
    <row r="8363" spans="2:5">
      <c r="B8363" s="218" t="s">
        <v>2677</v>
      </c>
      <c r="C8363" s="214">
        <v>602500000</v>
      </c>
      <c r="D8363" s="214">
        <v>615616581</v>
      </c>
      <c r="E8363" s="214">
        <v>0</v>
      </c>
    </row>
    <row r="8364" spans="2:5">
      <c r="B8364" s="217" t="s">
        <v>3760</v>
      </c>
      <c r="C8364" s="214">
        <v>1205000000</v>
      </c>
      <c r="D8364" s="214">
        <v>182955614</v>
      </c>
      <c r="E8364" s="214">
        <v>0</v>
      </c>
    </row>
    <row r="8365" spans="2:5">
      <c r="B8365" s="218" t="s">
        <v>3084</v>
      </c>
      <c r="C8365" s="214">
        <v>1205000000</v>
      </c>
      <c r="D8365" s="214">
        <v>182955614</v>
      </c>
      <c r="E8365" s="214">
        <v>0</v>
      </c>
    </row>
    <row r="8366" spans="2:5">
      <c r="B8366" s="217" t="s">
        <v>3759</v>
      </c>
      <c r="C8366" s="214">
        <v>563538669</v>
      </c>
      <c r="D8366" s="214">
        <v>563538669</v>
      </c>
      <c r="E8366" s="214">
        <v>0</v>
      </c>
    </row>
    <row r="8367" spans="2:5">
      <c r="B8367" s="218" t="s">
        <v>3085</v>
      </c>
      <c r="C8367" s="214">
        <v>563538669</v>
      </c>
      <c r="D8367" s="214">
        <v>563538669</v>
      </c>
      <c r="E8367" s="214">
        <v>0</v>
      </c>
    </row>
    <row r="8368" spans="2:5">
      <c r="B8368" s="217" t="s">
        <v>3758</v>
      </c>
      <c r="C8368" s="214">
        <v>682415600</v>
      </c>
      <c r="D8368" s="214">
        <v>21382920</v>
      </c>
      <c r="E8368" s="214">
        <v>0</v>
      </c>
    </row>
    <row r="8369" spans="2:5">
      <c r="B8369" s="218" t="s">
        <v>3086</v>
      </c>
      <c r="C8369" s="214">
        <v>682415600</v>
      </c>
      <c r="D8369" s="214">
        <v>21382920</v>
      </c>
      <c r="E8369" s="214">
        <v>0</v>
      </c>
    </row>
    <row r="8370" spans="2:5">
      <c r="B8370" s="217" t="s">
        <v>3087</v>
      </c>
      <c r="C8370" s="214">
        <v>168700000</v>
      </c>
      <c r="D8370" s="214">
        <v>300590000</v>
      </c>
      <c r="E8370" s="214">
        <v>0</v>
      </c>
    </row>
    <row r="8371" spans="2:5">
      <c r="B8371" s="218" t="s">
        <v>3088</v>
      </c>
      <c r="C8371" s="214">
        <v>168700000</v>
      </c>
      <c r="D8371" s="214">
        <v>300590000</v>
      </c>
      <c r="E8371" s="214">
        <v>0</v>
      </c>
    </row>
    <row r="8372" spans="2:5">
      <c r="B8372" s="217" t="s">
        <v>604</v>
      </c>
      <c r="C8372" s="214">
        <v>610031250</v>
      </c>
      <c r="D8372" s="214">
        <v>2222326550</v>
      </c>
      <c r="E8372" s="214">
        <v>276346067.52999997</v>
      </c>
    </row>
    <row r="8373" spans="2:5">
      <c r="B8373" s="218" t="s">
        <v>961</v>
      </c>
      <c r="C8373" s="214">
        <v>610031250</v>
      </c>
      <c r="D8373" s="214">
        <v>2222326550</v>
      </c>
      <c r="E8373" s="214">
        <v>276346067.52999997</v>
      </c>
    </row>
    <row r="8374" spans="2:5">
      <c r="B8374" s="217" t="s">
        <v>601</v>
      </c>
      <c r="C8374" s="214">
        <v>373550000</v>
      </c>
      <c r="D8374" s="214">
        <v>1860000</v>
      </c>
      <c r="E8374" s="214">
        <v>0</v>
      </c>
    </row>
    <row r="8375" spans="2:5">
      <c r="B8375" s="218" t="s">
        <v>955</v>
      </c>
      <c r="C8375" s="214">
        <v>373550000</v>
      </c>
      <c r="D8375" s="214">
        <v>1860000</v>
      </c>
      <c r="E8375" s="214">
        <v>0</v>
      </c>
    </row>
    <row r="8376" spans="2:5">
      <c r="B8376" s="215" t="s">
        <v>285</v>
      </c>
      <c r="C8376" s="216">
        <v>314705469</v>
      </c>
      <c r="D8376" s="216">
        <v>314705469</v>
      </c>
      <c r="E8376" s="216">
        <v>85702099.690000013</v>
      </c>
    </row>
    <row r="8377" spans="2:5">
      <c r="B8377" s="217" t="s">
        <v>282</v>
      </c>
      <c r="C8377" s="214">
        <v>293687469</v>
      </c>
      <c r="D8377" s="214">
        <v>293687469</v>
      </c>
      <c r="E8377" s="214">
        <v>85702099.690000013</v>
      </c>
    </row>
    <row r="8378" spans="2:5">
      <c r="B8378" s="218" t="s">
        <v>949</v>
      </c>
      <c r="C8378" s="214">
        <v>199036250</v>
      </c>
      <c r="D8378" s="214">
        <v>199036250</v>
      </c>
      <c r="E8378" s="214">
        <v>81879516.660000011</v>
      </c>
    </row>
    <row r="8379" spans="2:5">
      <c r="B8379" s="218" t="s">
        <v>950</v>
      </c>
      <c r="C8379" s="214">
        <v>5000750</v>
      </c>
      <c r="D8379" s="214">
        <v>5000750</v>
      </c>
      <c r="E8379" s="214">
        <v>961183.27</v>
      </c>
    </row>
    <row r="8380" spans="2:5">
      <c r="B8380" s="218" t="s">
        <v>962</v>
      </c>
      <c r="C8380" s="214">
        <v>2500134</v>
      </c>
      <c r="D8380" s="214">
        <v>2500134</v>
      </c>
      <c r="E8380" s="214">
        <v>295527.2</v>
      </c>
    </row>
    <row r="8381" spans="2:5">
      <c r="B8381" s="218" t="s">
        <v>963</v>
      </c>
      <c r="C8381" s="214">
        <v>6444341</v>
      </c>
      <c r="D8381" s="214">
        <v>6444341</v>
      </c>
      <c r="E8381" s="214">
        <v>1376004.79</v>
      </c>
    </row>
    <row r="8382" spans="2:5">
      <c r="B8382" s="218" t="s">
        <v>964</v>
      </c>
      <c r="C8382" s="214">
        <v>1455232</v>
      </c>
      <c r="D8382" s="214">
        <v>1455232</v>
      </c>
      <c r="E8382" s="214">
        <v>0</v>
      </c>
    </row>
    <row r="8383" spans="2:5">
      <c r="B8383" s="218" t="s">
        <v>965</v>
      </c>
      <c r="C8383" s="214">
        <v>13461488</v>
      </c>
      <c r="D8383" s="214">
        <v>13461488</v>
      </c>
      <c r="E8383" s="214">
        <v>0</v>
      </c>
    </row>
    <row r="8384" spans="2:5">
      <c r="B8384" s="218" t="s">
        <v>951</v>
      </c>
      <c r="C8384" s="214">
        <v>2868137</v>
      </c>
      <c r="D8384" s="214">
        <v>2868137</v>
      </c>
      <c r="E8384" s="214">
        <v>1189867.77</v>
      </c>
    </row>
    <row r="8385" spans="2:5">
      <c r="B8385" s="218" t="s">
        <v>966</v>
      </c>
      <c r="C8385" s="214">
        <v>62921137</v>
      </c>
      <c r="D8385" s="214">
        <v>62921137</v>
      </c>
      <c r="E8385" s="214">
        <v>0</v>
      </c>
    </row>
    <row r="8386" spans="2:5">
      <c r="B8386" s="217" t="s">
        <v>3757</v>
      </c>
      <c r="C8386" s="214">
        <v>21018000</v>
      </c>
      <c r="D8386" s="214">
        <v>21018000</v>
      </c>
      <c r="E8386" s="214">
        <v>0</v>
      </c>
    </row>
    <row r="8387" spans="2:5">
      <c r="B8387" s="218" t="s">
        <v>967</v>
      </c>
      <c r="C8387" s="214">
        <v>21018000</v>
      </c>
      <c r="D8387" s="214">
        <v>21018000</v>
      </c>
      <c r="E8387" s="214">
        <v>0</v>
      </c>
    </row>
    <row r="8388" spans="2:5">
      <c r="B8388" s="203" t="s">
        <v>968</v>
      </c>
      <c r="C8388" s="208">
        <v>113668099604</v>
      </c>
      <c r="D8388" s="208">
        <v>113668099604</v>
      </c>
      <c r="E8388" s="208">
        <v>70192869080.139999</v>
      </c>
    </row>
    <row r="8389" spans="2:5">
      <c r="B8389" s="202" t="s">
        <v>279</v>
      </c>
      <c r="C8389" s="209">
        <v>113668099604</v>
      </c>
      <c r="D8389" s="209">
        <v>113668099604</v>
      </c>
      <c r="E8389" s="209">
        <v>70192869080.139999</v>
      </c>
    </row>
    <row r="8390" spans="2:5">
      <c r="B8390" s="213" t="s">
        <v>4307</v>
      </c>
      <c r="C8390" s="214">
        <v>113668099604</v>
      </c>
      <c r="D8390" s="214">
        <v>112987099604</v>
      </c>
      <c r="E8390" s="214">
        <v>70192869080.139999</v>
      </c>
    </row>
    <row r="8391" spans="2:5">
      <c r="B8391" s="215" t="s">
        <v>281</v>
      </c>
      <c r="C8391" s="216">
        <v>22897647271</v>
      </c>
      <c r="D8391" s="216">
        <v>22216647271</v>
      </c>
      <c r="E8391" s="216">
        <v>12709802707.870001</v>
      </c>
    </row>
    <row r="8392" spans="2:5">
      <c r="B8392" s="217" t="s">
        <v>282</v>
      </c>
      <c r="C8392" s="214">
        <v>22897647271</v>
      </c>
      <c r="D8392" s="214">
        <v>22216647271</v>
      </c>
      <c r="E8392" s="214">
        <v>12709802707.870001</v>
      </c>
    </row>
    <row r="8393" spans="2:5">
      <c r="B8393" s="215" t="s">
        <v>298</v>
      </c>
      <c r="C8393" s="216">
        <v>2075043163</v>
      </c>
      <c r="D8393" s="216">
        <v>2075043163</v>
      </c>
      <c r="E8393" s="216">
        <v>2047562803.8599999</v>
      </c>
    </row>
    <row r="8394" spans="2:5">
      <c r="B8394" s="217" t="s">
        <v>282</v>
      </c>
      <c r="C8394" s="214">
        <v>2075043163</v>
      </c>
      <c r="D8394" s="214">
        <v>2075043163</v>
      </c>
      <c r="E8394" s="214">
        <v>2047562803.8599999</v>
      </c>
    </row>
    <row r="8395" spans="2:5">
      <c r="B8395" s="215" t="s">
        <v>284</v>
      </c>
      <c r="C8395" s="216">
        <v>88695409170</v>
      </c>
      <c r="D8395" s="216">
        <v>88695409170</v>
      </c>
      <c r="E8395" s="216">
        <v>55435503568.410004</v>
      </c>
    </row>
    <row r="8396" spans="2:5">
      <c r="B8396" s="217" t="s">
        <v>282</v>
      </c>
      <c r="C8396" s="214">
        <v>88695409170</v>
      </c>
      <c r="D8396" s="214">
        <v>88695409170</v>
      </c>
      <c r="E8396" s="214">
        <v>55435503568.410004</v>
      </c>
    </row>
    <row r="8397" spans="2:5">
      <c r="B8397" s="213" t="s">
        <v>297</v>
      </c>
      <c r="C8397" s="214">
        <v>0</v>
      </c>
      <c r="D8397" s="214">
        <v>681000000</v>
      </c>
      <c r="E8397" s="214">
        <v>0</v>
      </c>
    </row>
    <row r="8398" spans="2:5">
      <c r="B8398" s="215" t="s">
        <v>281</v>
      </c>
      <c r="C8398" s="216">
        <v>0</v>
      </c>
      <c r="D8398" s="216">
        <v>681000000</v>
      </c>
      <c r="E8398" s="216">
        <v>0</v>
      </c>
    </row>
    <row r="8399" spans="2:5">
      <c r="B8399" s="217" t="s">
        <v>282</v>
      </c>
      <c r="C8399" s="214">
        <v>0</v>
      </c>
      <c r="D8399" s="214">
        <v>681000000</v>
      </c>
      <c r="E8399" s="214">
        <v>0</v>
      </c>
    </row>
    <row r="8400" spans="2:5">
      <c r="B8400" s="204" t="s">
        <v>605</v>
      </c>
      <c r="C8400" s="210">
        <v>1532354614554</v>
      </c>
      <c r="D8400" s="210">
        <v>1573046651992.3291</v>
      </c>
      <c r="E8400" s="210">
        <v>1102508833091.9404</v>
      </c>
    </row>
    <row r="8401" spans="2:5" ht="14.45" customHeight="1">
      <c r="B8401" s="194" t="s">
        <v>26</v>
      </c>
      <c r="C8401" s="195"/>
      <c r="D8401" s="195"/>
    </row>
    <row r="8402" spans="2:5" ht="33" customHeight="1">
      <c r="B8402" s="264" t="s">
        <v>4296</v>
      </c>
      <c r="C8402" s="264"/>
      <c r="D8402" s="264"/>
    </row>
    <row r="8403" spans="2:5" ht="28.9" customHeight="1">
      <c r="B8403" s="264" t="s">
        <v>2511</v>
      </c>
      <c r="C8403" s="264"/>
      <c r="D8403" s="195"/>
    </row>
    <row r="8404" spans="2:5">
      <c r="B8404" s="264" t="s">
        <v>27</v>
      </c>
      <c r="C8404" s="264"/>
      <c r="D8404" s="195"/>
    </row>
    <row r="8405" spans="2:5" ht="14.45" customHeight="1">
      <c r="B8405" s="265" t="s">
        <v>28</v>
      </c>
      <c r="C8405" s="265"/>
      <c r="D8405" s="195"/>
    </row>
    <row r="8406" spans="2:5">
      <c r="B8406" s="266" t="s">
        <v>3746</v>
      </c>
      <c r="C8406" s="266"/>
      <c r="D8406" s="266"/>
      <c r="E8406" s="266"/>
    </row>
    <row r="8407" spans="2:5">
      <c r="B8407" s="266"/>
      <c r="C8407" s="266"/>
      <c r="D8407" s="266"/>
      <c r="E8407" s="266"/>
    </row>
  </sheetData>
  <mergeCells count="16">
    <mergeCell ref="B7:H7"/>
    <mergeCell ref="B1:H1"/>
    <mergeCell ref="B2:H2"/>
    <mergeCell ref="B3:H3"/>
    <mergeCell ref="B5:H5"/>
    <mergeCell ref="B6:H6"/>
    <mergeCell ref="B8403:C8403"/>
    <mergeCell ref="B8404:C8404"/>
    <mergeCell ref="B8405:C8405"/>
    <mergeCell ref="B8406:E8407"/>
    <mergeCell ref="B8:H8"/>
    <mergeCell ref="B12:B13"/>
    <mergeCell ref="E12:E13"/>
    <mergeCell ref="B4210:B4211"/>
    <mergeCell ref="E4210:E4211"/>
    <mergeCell ref="B8402:D840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I31" sqref="I31"/>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38" t="s">
        <v>0</v>
      </c>
      <c r="B1" s="238"/>
      <c r="C1" s="238"/>
      <c r="D1" s="238"/>
      <c r="E1" s="238"/>
      <c r="F1" s="238"/>
      <c r="G1" s="3"/>
    </row>
    <row r="2" spans="1:9" ht="21" customHeight="1">
      <c r="A2" s="239" t="s">
        <v>1</v>
      </c>
      <c r="B2" s="239"/>
      <c r="C2" s="239"/>
      <c r="D2" s="239"/>
      <c r="E2" s="239"/>
      <c r="F2" s="239"/>
      <c r="G2" s="2"/>
      <c r="I2" s="12">
        <v>0</v>
      </c>
    </row>
    <row r="3" spans="1:9" ht="15" customHeight="1">
      <c r="A3" s="252" t="s">
        <v>2</v>
      </c>
      <c r="B3" s="252"/>
      <c r="C3" s="252"/>
      <c r="D3" s="252"/>
      <c r="E3" s="252"/>
      <c r="F3" s="252"/>
      <c r="G3" s="1"/>
    </row>
    <row r="5" spans="1:9" ht="18.75" customHeight="1">
      <c r="A5" s="254" t="s">
        <v>606</v>
      </c>
      <c r="B5" s="254"/>
      <c r="C5" s="254"/>
      <c r="D5" s="254"/>
      <c r="E5" s="254"/>
      <c r="F5" s="254"/>
      <c r="G5" s="4"/>
    </row>
    <row r="6" spans="1:9" ht="18.75">
      <c r="A6" s="250" t="s">
        <v>4294</v>
      </c>
      <c r="B6" s="250"/>
      <c r="C6" s="250"/>
      <c r="D6" s="250"/>
      <c r="E6" s="250"/>
      <c r="F6" s="250"/>
      <c r="G6" s="5"/>
    </row>
    <row r="7" spans="1:9" ht="15.75">
      <c r="A7" s="256" t="s">
        <v>5</v>
      </c>
      <c r="B7" s="256"/>
      <c r="C7" s="256"/>
      <c r="D7" s="256"/>
      <c r="E7" s="256"/>
      <c r="F7" s="256"/>
      <c r="G7" s="6"/>
    </row>
    <row r="10" spans="1:9" ht="15" customHeight="1">
      <c r="B10" s="255" t="s">
        <v>6</v>
      </c>
      <c r="C10" s="48" t="s">
        <v>7</v>
      </c>
      <c r="D10" s="49" t="s">
        <v>3732</v>
      </c>
      <c r="E10" s="257" t="s">
        <v>8</v>
      </c>
    </row>
    <row r="11" spans="1:9" ht="14.45" customHeight="1">
      <c r="B11" s="255"/>
      <c r="C11" s="49" t="s">
        <v>3743</v>
      </c>
      <c r="D11" s="49" t="s">
        <v>3740</v>
      </c>
      <c r="E11" s="257"/>
    </row>
    <row r="12" spans="1:9" ht="14.45" customHeight="1">
      <c r="B12" s="22" t="s">
        <v>14</v>
      </c>
      <c r="C12" s="28">
        <f>C13+C26</f>
        <v>45231.789592000001</v>
      </c>
      <c r="D12" s="28">
        <f>D13+D26</f>
        <v>44346.057011420002</v>
      </c>
      <c r="E12" s="98">
        <f>E13+E26</f>
        <v>32582.027213040001</v>
      </c>
      <c r="F12" s="43"/>
    </row>
    <row r="13" spans="1:9" s="7" customFormat="1" ht="14.45" customHeight="1">
      <c r="B13" s="76" t="s">
        <v>607</v>
      </c>
      <c r="C13" s="78">
        <f>C14</f>
        <v>44391.789592000001</v>
      </c>
      <c r="D13" s="78">
        <f>D14</f>
        <v>43506.057011420002</v>
      </c>
      <c r="E13" s="106">
        <f>E14</f>
        <v>32063.98708047</v>
      </c>
      <c r="F13" s="43"/>
      <c r="G13"/>
    </row>
    <row r="14" spans="1:9" s="7" customFormat="1">
      <c r="B14" s="23" t="s">
        <v>608</v>
      </c>
      <c r="C14" s="37">
        <f>C15+C20</f>
        <v>44391.789592000001</v>
      </c>
      <c r="D14" s="37">
        <f>D15+D20</f>
        <v>43506.057011420002</v>
      </c>
      <c r="E14" s="107">
        <f>E15+E20</f>
        <v>32063.98708047</v>
      </c>
      <c r="F14" s="43"/>
      <c r="G14"/>
    </row>
    <row r="15" spans="1:9" s="7" customFormat="1">
      <c r="B15" s="79" t="s">
        <v>609</v>
      </c>
      <c r="C15" s="94">
        <f>SUM(C16:C19)</f>
        <v>1284.405996</v>
      </c>
      <c r="D15" s="94">
        <f>SUM(D16:D19)</f>
        <v>1174.8643440000001</v>
      </c>
      <c r="E15" s="104">
        <f>SUM(E16:E19)</f>
        <v>795.10376445000009</v>
      </c>
      <c r="F15" s="43"/>
      <c r="G15"/>
    </row>
    <row r="16" spans="1:9" s="7" customFormat="1">
      <c r="B16" s="53" t="s">
        <v>610</v>
      </c>
      <c r="C16" s="73">
        <v>399.99599999999998</v>
      </c>
      <c r="D16" s="73">
        <v>395.84160000000003</v>
      </c>
      <c r="E16" s="97">
        <v>291.22733254000002</v>
      </c>
      <c r="F16" s="43"/>
      <c r="G16" s="96"/>
      <c r="H16" s="93"/>
      <c r="I16" s="93"/>
    </row>
    <row r="17" spans="2:7" s="7" customFormat="1">
      <c r="B17" s="53" t="s">
        <v>611</v>
      </c>
      <c r="C17" s="73">
        <v>683.82999600000005</v>
      </c>
      <c r="D17" s="73">
        <v>636.43824400000005</v>
      </c>
      <c r="E17" s="97">
        <v>420.52260418000003</v>
      </c>
      <c r="F17" s="43"/>
      <c r="G17"/>
    </row>
    <row r="18" spans="2:7" s="7" customFormat="1">
      <c r="B18" s="53" t="s">
        <v>612</v>
      </c>
      <c r="C18" s="73">
        <v>153.78</v>
      </c>
      <c r="D18" s="73">
        <v>142.58449999999999</v>
      </c>
      <c r="E18" s="97">
        <v>83.353827730000006</v>
      </c>
      <c r="F18" s="43"/>
      <c r="G18"/>
    </row>
    <row r="19" spans="2:7" s="7" customFormat="1">
      <c r="B19" s="53" t="s">
        <v>613</v>
      </c>
      <c r="C19" s="73">
        <v>46.8</v>
      </c>
      <c r="D19" s="73">
        <v>0</v>
      </c>
      <c r="E19" s="97">
        <v>0</v>
      </c>
      <c r="F19" s="43"/>
      <c r="G19"/>
    </row>
    <row r="20" spans="2:7" s="7" customFormat="1">
      <c r="B20" s="79" t="s">
        <v>614</v>
      </c>
      <c r="C20" s="27">
        <f>SUM(C21:C25)</f>
        <v>43107.383596</v>
      </c>
      <c r="D20" s="27">
        <f>SUM(D21:D25)</f>
        <v>42331.19266742</v>
      </c>
      <c r="E20" s="105">
        <f>SUM(E21:E25)</f>
        <v>31268.883316020001</v>
      </c>
      <c r="F20" s="43"/>
      <c r="G20"/>
    </row>
    <row r="21" spans="2:7" s="7" customFormat="1">
      <c r="B21" s="53" t="s">
        <v>615</v>
      </c>
      <c r="C21" s="95">
        <v>30658.570800000001</v>
      </c>
      <c r="D21" s="95">
        <v>29842.312471419998</v>
      </c>
      <c r="E21" s="103">
        <v>22077.657917700002</v>
      </c>
      <c r="F21" s="43"/>
      <c r="G21"/>
    </row>
    <row r="22" spans="2:7" s="7" customFormat="1">
      <c r="B22" s="53" t="s">
        <v>616</v>
      </c>
      <c r="C22" s="73">
        <v>84</v>
      </c>
      <c r="D22" s="73">
        <v>90.404750000000007</v>
      </c>
      <c r="E22" s="97">
        <v>62.363100000000003</v>
      </c>
      <c r="F22" s="43"/>
      <c r="G22"/>
    </row>
    <row r="23" spans="2:7" s="7" customFormat="1">
      <c r="B23" s="53" t="s">
        <v>3615</v>
      </c>
      <c r="C23" s="73">
        <v>216</v>
      </c>
      <c r="D23" s="73">
        <v>504</v>
      </c>
      <c r="E23" s="97">
        <v>247.69800000000001</v>
      </c>
      <c r="F23" s="43"/>
      <c r="G23"/>
    </row>
    <row r="24" spans="2:7" s="7" customFormat="1">
      <c r="B24" s="53" t="s">
        <v>617</v>
      </c>
      <c r="C24" s="73">
        <v>7613.0186400000002</v>
      </c>
      <c r="D24" s="73">
        <v>7512.8258100000003</v>
      </c>
      <c r="E24" s="97">
        <v>5558.6542495399999</v>
      </c>
      <c r="F24" s="43"/>
      <c r="G24"/>
    </row>
    <row r="25" spans="2:7" s="7" customFormat="1">
      <c r="B25" s="53" t="s">
        <v>618</v>
      </c>
      <c r="C25" s="73">
        <v>4535.7941559999999</v>
      </c>
      <c r="D25" s="73">
        <v>4381.6496360000001</v>
      </c>
      <c r="E25" s="97">
        <v>3322.51004878</v>
      </c>
      <c r="F25" s="43"/>
      <c r="G25"/>
    </row>
    <row r="26" spans="2:7" s="7" customFormat="1">
      <c r="B26" s="76" t="s">
        <v>57</v>
      </c>
      <c r="C26" s="77">
        <f t="shared" ref="C26:E27" si="0">C27</f>
        <v>840</v>
      </c>
      <c r="D26" s="77">
        <f t="shared" si="0"/>
        <v>840</v>
      </c>
      <c r="E26" s="106">
        <f t="shared" si="0"/>
        <v>518.04013257000008</v>
      </c>
      <c r="F26" s="43"/>
      <c r="G26"/>
    </row>
    <row r="27" spans="2:7" s="7" customFormat="1">
      <c r="B27" s="23" t="s">
        <v>620</v>
      </c>
      <c r="C27" s="37">
        <f t="shared" si="0"/>
        <v>840</v>
      </c>
      <c r="D27" s="37">
        <f t="shared" si="0"/>
        <v>840</v>
      </c>
      <c r="E27" s="97">
        <f t="shared" si="0"/>
        <v>518.04013257000008</v>
      </c>
      <c r="F27" s="43"/>
      <c r="G27"/>
    </row>
    <row r="28" spans="2:7" s="7" customFormat="1">
      <c r="B28" s="79" t="s">
        <v>621</v>
      </c>
      <c r="C28" s="94">
        <f>C29+C30</f>
        <v>840</v>
      </c>
      <c r="D28" s="94">
        <f>D29+D30</f>
        <v>840</v>
      </c>
      <c r="E28" s="105">
        <f>E29+E30</f>
        <v>518.04013257000008</v>
      </c>
      <c r="F28" s="43"/>
    </row>
    <row r="29" spans="2:7" s="7" customFormat="1">
      <c r="B29" s="53" t="s">
        <v>3616</v>
      </c>
      <c r="C29" s="73">
        <v>155.37245100000001</v>
      </c>
      <c r="D29" s="73">
        <v>155.37245100000001</v>
      </c>
      <c r="E29" s="103">
        <v>95.290496900000008</v>
      </c>
      <c r="F29" s="43"/>
    </row>
    <row r="30" spans="2:7" s="7" customFormat="1">
      <c r="B30" s="53" t="s">
        <v>3617</v>
      </c>
      <c r="C30" s="73">
        <v>684.62754900000004</v>
      </c>
      <c r="D30" s="73">
        <v>684.62754900000004</v>
      </c>
      <c r="E30" s="97">
        <v>422.74963567000003</v>
      </c>
      <c r="F30" s="43"/>
    </row>
    <row r="31" spans="2:7">
      <c r="B31" s="34" t="s">
        <v>45</v>
      </c>
      <c r="C31" s="30">
        <f>C13+C26</f>
        <v>45231.789592000001</v>
      </c>
      <c r="D31" s="30">
        <f>D13+D26</f>
        <v>44346.057011420002</v>
      </c>
      <c r="E31" s="102">
        <f>E13+E26</f>
        <v>32582.027213040001</v>
      </c>
      <c r="F31" s="43"/>
    </row>
    <row r="32" spans="2:7">
      <c r="B32" s="15" t="s">
        <v>26</v>
      </c>
      <c r="C32" s="16"/>
      <c r="D32" s="16"/>
      <c r="E32" s="16"/>
    </row>
    <row r="33" spans="2:6" ht="21.6" customHeight="1">
      <c r="B33" s="243" t="s">
        <v>4296</v>
      </c>
      <c r="C33" s="243"/>
      <c r="D33" s="243"/>
      <c r="E33" s="243"/>
      <c r="F33" s="8"/>
    </row>
    <row r="34" spans="2:6" ht="14.45" customHeight="1">
      <c r="B34" s="44" t="s">
        <v>619</v>
      </c>
      <c r="C34" s="44"/>
      <c r="D34" s="44"/>
      <c r="E34" s="44"/>
    </row>
    <row r="35" spans="2:6" ht="12.75" customHeight="1">
      <c r="B35" s="15" t="s">
        <v>46</v>
      </c>
      <c r="C35" s="16"/>
      <c r="D35" s="16"/>
      <c r="E35" s="16"/>
      <c r="F35" t="s">
        <v>3756</v>
      </c>
    </row>
    <row r="36" spans="2:6">
      <c r="B36" s="243" t="s">
        <v>3746</v>
      </c>
      <c r="C36" s="243"/>
      <c r="D36" s="243"/>
      <c r="E36" s="243"/>
    </row>
    <row r="37" spans="2:6" ht="20.25" customHeight="1">
      <c r="B37" s="243"/>
      <c r="C37" s="243"/>
      <c r="D37" s="243"/>
      <c r="E37" s="243"/>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B36:E37"/>
    <mergeCell ref="B33:E33"/>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78DA67-67D4-4EC7-ABCB-9ECB5A995354}"/>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 </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2024-10-08T20:05:43Z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