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Noviembre/"/>
    </mc:Choice>
  </mc:AlternateContent>
  <xr:revisionPtr revIDLastSave="2489" documentId="14_{8DE64F81-E86A-41F9-98D5-AF28743FF70D}" xr6:coauthVersionLast="47" xr6:coauthVersionMax="47" xr10:uidLastSave="{4F66941D-6B94-4C6A-8521-96F6D6B4A39A}"/>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2" i="71" l="1"/>
  <c r="F22" i="71"/>
  <c r="E23" i="71"/>
  <c r="F23" i="71"/>
  <c r="D56" i="27"/>
  <c r="E56" i="27"/>
  <c r="D66" i="27"/>
  <c r="E66" i="27"/>
  <c r="D16" i="92"/>
  <c r="E16" i="92"/>
  <c r="C16" i="92"/>
  <c r="H30" i="71"/>
  <c r="H28" i="71"/>
  <c r="H13" i="71"/>
  <c r="H14" i="71"/>
  <c r="H15" i="71"/>
  <c r="H16" i="71"/>
  <c r="H18" i="71"/>
  <c r="H19" i="71"/>
  <c r="H20" i="71"/>
  <c r="G30" i="71"/>
  <c r="G28" i="71"/>
  <c r="G20" i="71"/>
  <c r="G13" i="71"/>
  <c r="G14" i="71"/>
  <c r="G15" i="71"/>
  <c r="G16" i="71"/>
  <c r="G18" i="71"/>
  <c r="G19" i="71"/>
  <c r="D12" i="71" l="1"/>
  <c r="F12" i="71" l="1"/>
  <c r="D80" i="27"/>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12" i="71"/>
  <c r="G12" i="71" s="1"/>
  <c r="E17" i="71"/>
  <c r="E26" i="71"/>
  <c r="E80" i="27"/>
  <c r="C80" i="27"/>
  <c r="E43" i="29"/>
  <c r="C29" i="3"/>
  <c r="E29" i="3"/>
  <c r="E28" i="3" s="1"/>
  <c r="E24" i="71" l="1"/>
  <c r="E25" i="71"/>
  <c r="D12" i="62"/>
  <c r="D82" i="27"/>
  <c r="D55" i="92"/>
  <c r="D32" i="91"/>
  <c r="D74" i="29"/>
  <c r="D13" i="3"/>
  <c r="D33" i="3" s="1"/>
  <c r="D104" i="29"/>
  <c r="D38" i="29"/>
  <c r="D14" i="29"/>
  <c r="D13" i="4"/>
  <c r="D64" i="4" s="1"/>
  <c r="C105" i="29"/>
  <c r="E105" i="29"/>
  <c r="F17" i="71"/>
  <c r="F24" i="71" l="1"/>
  <c r="F25" i="71"/>
  <c r="G17" i="7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H24" i="71" l="1"/>
  <c r="G24" i="71"/>
  <c r="C78" i="27"/>
  <c r="E30" i="29"/>
  <c r="E14" i="4"/>
  <c r="C28" i="62"/>
  <c r="C20" i="62"/>
  <c r="C15" i="62"/>
  <c r="C51" i="29"/>
  <c r="C147" i="29"/>
  <c r="C24" i="29"/>
  <c r="D23" i="71"/>
  <c r="D22" i="71"/>
  <c r="E80" i="29"/>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E136" i="29" l="1"/>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<sst xmlns="http://schemas.openxmlformats.org/spreadsheetml/2006/main" count="4983" uniqueCount="4316">
  <si>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</si>
  <si>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</si>
  <si>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</si>
  <si>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</si>
  <si>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</si>
  <si>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</si>
  <si>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</si>
  <si>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</si>
  <si>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</si>
  <si>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</si>
  <si>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</si>
  <si>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</si>
  <si>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</si>
  <si>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</si>
  <si>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</si>
  <si>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</si>
  <si>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</si>
  <si>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</si>
  <si>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</si>
  <si>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</si>
  <si>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</si>
  <si>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</si>
  <si>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</si>
  <si>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</si>
  <si>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</si>
  <si>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</si>
  <si>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</si>
  <si>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</si>
  <si>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</si>
  <si>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</si>
  <si>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</si>
  <si>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</si>
  <si>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</si>
  <si>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</si>
  <si>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</si>
  <si>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</si>
  <si>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</si>
  <si>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</si>
  <si>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</si>
  <si>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</si>
  <si>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</si>
  <si>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</si>
  <si>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</si>
  <si>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</si>
  <si>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</si>
  <si>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</si>
  <si>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</si>
  <si>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</si>
  <si>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</si>
  <si>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</si>
  <si>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</si>
  <si>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</si>
  <si>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</si>
  <si>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</si>
  <si>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</si>
  <si>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</si>
  <si>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</si>
  <si>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</si>
  <si>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</si>
  <si>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</si>
  <si>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</si>
  <si>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</si>
  <si>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</si>
  <si>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</si>
  <si>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</si>
  <si>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</si>
  <si>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</si>
  <si>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</si>
  <si>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</si>
  <si>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</si>
  <si>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</si>
  <si>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</si>
  <si>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</si>
  <si>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</si>
  <si>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</si>
  <si>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</si>
  <si>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</si>
  <si>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</si>
  <si>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</si>
  <si>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</si>
  <si>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</si>
  <si>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</si>
  <si>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</si>
  <si>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</si>
  <si>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</si>
  <si>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</si>
  <si>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</si>
  <si>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</si>
  <si>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</si>
  <si>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</si>
  <si>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</si>
  <si>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</si>
  <si>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</si>
  <si>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</si>
  <si>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</si>
  <si>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</si>
  <si>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</si>
  <si>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</si>
  <si>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</si>
  <si>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</si>
  <si>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</si>
  <si>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</si>
  <si>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</si>
  <si>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</si>
  <si>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</si>
  <si>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</si>
  <si>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</si>
  <si>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</si>
  <si>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</si>
  <si>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</si>
  <si>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</si>
  <si>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</si>
  <si>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</si>
  <si>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</si>
  <si>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</si>
  <si>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</si>
  <si>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</si>
  <si>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</si>
  <si>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</si>
  <si>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</si>
  <si>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</si>
  <si>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</si>
  <si>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</si>
  <si>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</si>
  <si>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</si>
  <si>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</si>
  <si>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</si>
  <si>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</si>
  <si>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</si>
  <si>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</si>
  <si>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</si>
  <si>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</si>
  <si>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</si>
  <si>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</si>
  <si>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</si>
  <si>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</si>
  <si>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</si>
  <si>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</si>
  <si>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</si>
  <si>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</si>
  <si>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</si>
  <si>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</si>
  <si>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</si>
  <si>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</si>
  <si>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</si>
  <si>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</si>
  <si>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</si>
  <si>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</si>
  <si>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</si>
  <si>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</si>
  <si>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</si>
  <si>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</si>
  <si>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</si>
  <si>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</si>
  <si>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</si>
  <si>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</si>
  <si>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</si>
  <si>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</si>
  <si>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</si>
  <si>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</si>
  <si>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</si>
  <si>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</si>
  <si>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</si>
  <si>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</si>
  <si>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</si>
  <si>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</si>
  <si>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</si>
  <si>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</si>
  <si>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</si>
  <si>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</si>
  <si>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</si>
  <si>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</si>
  <si>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</si>
  <si>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</si>
  <si>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</si>
  <si>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</si>
  <si>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</si>
  <si>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</si>
  <si>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</si>
  <si>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</si>
  <si>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</si>
  <si>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</si>
  <si>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</si>
  <si>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</si>
  <si>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</si>
  <si>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</si>
  <si>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</si>
  <si>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</si>
  <si>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</si>
  <si>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</si>
  <si>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</si>
  <si>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</si>
  <si>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</si>
  <si>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</si>
  <si>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</si>
  <si>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</si>
  <si>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</si>
  <si>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</si>
  <si>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</si>
  <si>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</si>
  <si>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</si>
  <si>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</si>
  <si>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</si>
  <si>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</si>
  <si>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</si>
  <si>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</si>
  <si>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</si>
  <si>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</si>
  <si>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</si>
  <si>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</si>
  <si>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</si>
  <si>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</si>
  <si>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</si>
  <si>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</si>
  <si>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</si>
  <si>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</si>
  <si>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</si>
  <si>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</si>
  <si>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</si>
  <si>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</si>
  <si>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</si>
  <si>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</si>
  <si>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</si>
  <si>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</si>
  <si>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</si>
  <si>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</si>
  <si>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</si>
  <si>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</si>
  <si>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</si>
  <si>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</si>
  <si>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</si>
  <si>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</si>
  <si>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</si>
  <si>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</si>
  <si>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</si>
  <si>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</si>
  <si>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</si>
  <si>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</si>
  <si>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</si>
  <si>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</si>
  <si>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</si>
  <si>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</si>
  <si>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</si>
  <si>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</si>
  <si>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</si>
  <si>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</si>
  <si>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</si>
  <si>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</si>
  <si>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</si>
  <si>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</si>
  <si>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</si>
  <si>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</si>
  <si>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</si>
  <si>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</si>
  <si>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</si>
  <si>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</si>
  <si>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</si>
  <si>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</si>
  <si>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</si>
  <si>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</si>
  <si>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</si>
  <si>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</si>
  <si>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</si>
  <si>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</si>
  <si>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</si>
  <si>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</si>
  <si>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</si>
  <si>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</si>
  <si>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</si>
  <si>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</si>
  <si>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</si>
  <si>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</si>
  <si>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</si>
  <si>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</si>
  <si>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</si>
  <si>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</si>
  <si>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</si>
  <si>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</si>
  <si>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</si>
  <si>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</si>
  <si>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</si>
  <si>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</si>
  <si>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</si>
  <si>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</si>
  <si>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</si>
  <si>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</si>
  <si>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</si>
  <si>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</si>
  <si>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</si>
  <si>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</si>
  <si>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</si>
  <si>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</si>
  <si>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</si>
  <si>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</si>
  <si>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</si>
  <si>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</si>
  <si>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</si>
  <si>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</si>
  <si>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</si>
  <si>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</si>
  <si>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</si>
  <si>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</si>
  <si>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</si>
  <si>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</si>
  <si>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</si>
  <si>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</si>
  <si>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</si>
  <si>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</si>
  <si>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</si>
  <si>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</si>
  <si>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</si>
  <si>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</si>
  <si>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</si>
  <si>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</si>
  <si>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</si>
  <si>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</si>
  <si>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</si>
  <si>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</si>
  <si>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</si>
  <si>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</si>
  <si>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</si>
  <si>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</si>
  <si>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</si>
  <si>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</si>
  <si>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</si>
  <si>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</si>
  <si>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</si>
  <si>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</si>
  <si>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</si>
  <si>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</si>
  <si>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</si>
  <si>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</si>
  <si>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</si>
  <si>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</si>
  <si>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</si>
  <si>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</si>
  <si>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</si>
  <si>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</si>
  <si>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</si>
  <si>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</si>
  <si>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</si>
  <si>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</si>
  <si>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</si>
  <si>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</si>
  <si>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</si>
  <si>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</si>
  <si>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</si>
  <si>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</si>
  <si>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</si>
  <si>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</si>
  <si>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</si>
  <si>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</si>
  <si>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</si>
  <si>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</si>
  <si>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</si>
  <si>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</si>
  <si>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</si>
  <si>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</si>
  <si>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</si>
  <si>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</si>
  <si>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</si>
  <si>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</si>
  <si>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</si>
  <si>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</si>
  <si>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</si>
  <si>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</si>
  <si>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</si>
  <si>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</si>
  <si>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</si>
  <si>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</si>
  <si>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</si>
  <si>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</si>
  <si>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</si>
  <si>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</si>
  <si>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</si>
  <si>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</si>
  <si>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</si>
  <si>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</si>
  <si>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</si>
  <si>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</si>
  <si>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</si>
  <si>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</si>
  <si>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</si>
  <si>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</si>
  <si>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</si>
  <si>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</si>
  <si>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</si>
  <si>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</si>
  <si>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</si>
  <si>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</si>
  <si>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</si>
  <si>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</si>
  <si>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</si>
  <si>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</si>
  <si>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</si>
  <si>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</si>
  <si>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</si>
  <si>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</si>
  <si>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</si>
  <si>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</si>
  <si>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</si>
  <si>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</si>
  <si>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</si>
  <si>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</si>
  <si>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</si>
  <si>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</si>
  <si>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</si>
  <si>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</si>
  <si>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</si>
  <si>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</si>
  <si>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</si>
  <si>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</si>
  <si>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</si>
  <si>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</si>
  <si>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</si>
  <si>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</si>
  <si>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</si>
  <si>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</si>
  <si>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</si>
  <si>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</si>
  <si>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</si>
  <si>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</si>
  <si>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</si>
  <si>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</si>
  <si>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</si>
  <si>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</si>
  <si>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</si>
  <si>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</si>
  <si>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</si>
  <si>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</si>
  <si>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</si>
  <si>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</si>
  <si>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</si>
  <si>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</si>
  <si>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</si>
  <si>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</si>
  <si>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</si>
  <si>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</si>
  <si>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</si>
  <si>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</si>
  <si>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</si>
  <si>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</si>
  <si>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</si>
  <si>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</si>
  <si>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</si>
  <si>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</si>
  <si>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</si>
  <si>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</si>
  <si>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</si>
  <si>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</si>
  <si>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</si>
  <si>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</si>
  <si>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</si>
  <si>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</si>
  <si>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</si>
  <si>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</si>
  <si>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</si>
  <si>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</si>
  <si>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</si>
  <si>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</si>
  <si>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</si>
  <si>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</si>
  <si>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</si>
  <si>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</si>
  <si>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</si>
  <si>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</si>
  <si>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</si>
  <si>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</si>
  <si>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</si>
  <si>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</si>
  <si>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</si>
  <si>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</si>
  <si>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</si>
  <si>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</si>
  <si>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</si>
  <si>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</si>
  <si>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</si>
  <si>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</si>
  <si>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</si>
  <si>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</si>
  <si>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</si>
  <si>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</si>
  <si>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</si>
  <si>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</si>
  <si>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</si>
  <si>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</si>
  <si>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</si>
  <si>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</si>
  <si>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</si>
  <si>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</si>
  <si>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</si>
  <si>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</si>
  <si>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</si>
  <si>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</si>
  <si>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</si>
  <si>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</si>
  <si>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</si>
  <si>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</si>
  <si>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</si>
  <si>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</si>
  <si>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</si>
  <si>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</si>
  <si>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</si>
  <si>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</si>
  <si>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</si>
  <si>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</si>
  <si>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</si>
  <si>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</si>
  <si>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</si>
  <si>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</si>
  <si>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</si>
  <si>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</si>
  <si>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</si>
  <si>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</si>
  <si>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</si>
  <si>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</si>
  <si>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</si>
  <si>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</si>
  <si>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</si>
  <si>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</si>
  <si>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</si>
  <si>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</si>
  <si>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</si>
  <si>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</si>
  <si>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</si>
  <si>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</si>
  <si>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</si>
  <si>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</si>
  <si>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</si>
  <si>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</si>
  <si>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</si>
  <si>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</si>
  <si>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</si>
  <si>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</si>
  <si>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</si>
  <si>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</si>
  <si>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</si>
  <si>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</si>
  <si>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</si>
  <si>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</si>
  <si>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</si>
  <si>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</si>
  <si>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</si>
  <si>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</si>
  <si>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</si>
  <si>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</si>
  <si>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</si>
  <si>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</si>
  <si>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</si>
  <si>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</si>
  <si>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</si>
  <si>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</si>
  <si>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</si>
  <si>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</si>
  <si>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</si>
  <si>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</si>
  <si>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</si>
  <si>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</si>
  <si>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</si>
  <si>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</si>
  <si>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</si>
  <si>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</si>
  <si>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</si>
  <si>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</si>
  <si>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</si>
  <si>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</si>
  <si>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</si>
  <si>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</si>
  <si>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</si>
  <si>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</si>
  <si>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</si>
  <si>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</si>
  <si>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</si>
  <si>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</si>
  <si>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</si>
  <si>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</si>
  <si>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</si>
  <si>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</si>
  <si>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</si>
  <si>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</si>
  <si>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</si>
  <si>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</si>
  <si>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</si>
  <si>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</si>
  <si>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</si>
  <si>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</si>
  <si>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</si>
  <si>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</si>
  <si>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</si>
  <si>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</si>
  <si>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</si>
  <si>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</si>
  <si>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</si>
  <si>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</si>
  <si>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</si>
  <si>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</si>
  <si>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</si>
  <si>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</si>
  <si>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</si>
  <si>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</si>
  <si>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</si>
  <si>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</si>
  <si>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</si>
  <si>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</si>
  <si>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</si>
  <si>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</si>
  <si>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</si>
  <si>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</si>
  <si>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</si>
  <si>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</si>
  <si>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</si>
  <si>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</si>
  <si>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</si>
  <si>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</si>
  <si>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</si>
  <si>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</si>
  <si>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</si>
  <si>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</si>
  <si>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</si>
  <si>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</si>
  <si>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</si>
  <si>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</si>
  <si>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</si>
  <si>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</si>
  <si>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</si>
  <si>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</si>
  <si>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</si>
  <si>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</si>
  <si>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</si>
  <si>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</si>
  <si>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</si>
  <si>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</si>
  <si>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</si>
  <si>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</si>
  <si>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</si>
  <si>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</si>
  <si>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</si>
  <si>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</si>
  <si>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</si>
  <si>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</si>
  <si>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</si>
  <si>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</si>
  <si>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</si>
  <si>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</si>
  <si>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</si>
  <si>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</si>
  <si>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</si>
  <si>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</si>
  <si>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</si>
  <si>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</si>
  <si>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</si>
  <si>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</si>
  <si>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</si>
  <si>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</si>
  <si>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</si>
  <si>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</si>
  <si>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</si>
  <si>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</si>
  <si>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</si>
  <si>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</si>
  <si>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</si>
  <si>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</si>
  <si>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</si>
  <si>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</si>
  <si>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</si>
  <si>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</si>
  <si>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</si>
  <si>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</si>
  <si>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</si>
  <si>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</si>
  <si>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</si>
  <si>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</si>
  <si>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</si>
  <si>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</si>
  <si>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</si>
  <si>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</si>
  <si>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</si>
  <si>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</si>
  <si>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</si>
  <si>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</si>
  <si>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</si>
  <si>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</si>
  <si>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</si>
  <si>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</si>
  <si>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</si>
  <si>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</si>
  <si>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</si>
  <si>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</si>
  <si>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</si>
  <si>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</si>
  <si>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</si>
  <si>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</si>
  <si>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</si>
  <si>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</si>
  <si>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</si>
  <si>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</si>
  <si>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</si>
  <si>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</si>
  <si>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</si>
  <si>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</si>
  <si>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</si>
  <si>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</si>
  <si>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</si>
  <si>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</si>
  <si>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</si>
  <si>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</si>
  <si>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</si>
  <si>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</si>
  <si>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</si>
  <si>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</si>
  <si>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</si>
  <si>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</si>
  <si>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</si>
  <si>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</si>
  <si>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</si>
  <si>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</si>
  <si>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</si>
  <si>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</si>
  <si>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</si>
  <si>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</si>
  <si>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</si>
  <si>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</si>
  <si>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</si>
  <si>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</si>
  <si>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</si>
  <si>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</si>
  <si>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</si>
  <si>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</si>
  <si>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</si>
  <si>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</si>
  <si>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</si>
  <si>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</si>
  <si>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</si>
  <si>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</si>
  <si>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</si>
  <si>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</si>
  <si>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</si>
  <si>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</si>
  <si>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</si>
  <si>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</si>
  <si>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</si>
  <si>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</si>
  <si>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</si>
  <si>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</si>
  <si>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</si>
  <si>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</si>
  <si>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</si>
  <si>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</si>
  <si>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</si>
  <si>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</si>
  <si>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</si>
  <si>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</si>
  <si>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</si>
  <si>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</si>
  <si>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</si>
  <si>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</si>
  <si>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</si>
  <si>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</si>
  <si>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</si>
  <si>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</si>
  <si>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</si>
  <si>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</si>
  <si>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</si>
  <si>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</si>
  <si>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</si>
  <si>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</si>
  <si>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</si>
  <si>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</si>
  <si>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</si>
  <si>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</si>
  <si>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</si>
  <si>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</si>
  <si>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</si>
  <si>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</si>
  <si>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</si>
  <si>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</si>
  <si>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</si>
  <si>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</si>
  <si>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</si>
  <si>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</si>
  <si>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</si>
  <si>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</si>
  <si>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</si>
  <si>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</si>
  <si>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</si>
  <si>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</si>
  <si>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</si>
  <si>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</si>
  <si>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</si>
  <si>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</si>
  <si>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</si>
  <si>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</si>
  <si>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</si>
  <si>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</si>
  <si>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</si>
  <si>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</si>
  <si>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</si>
  <si>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</si>
  <si>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</si>
  <si>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</si>
  <si>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</si>
  <si>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</si>
  <si>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</si>
  <si>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</si>
  <si>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</si>
  <si>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</si>
  <si>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</si>
  <si>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</si>
  <si>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</si>
  <si>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</si>
  <si>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</si>
  <si>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</si>
  <si>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</si>
  <si>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</si>
  <si>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</si>
  <si>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</si>
  <si>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</si>
  <si>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</si>
  <si>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</si>
  <si>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</si>
  <si>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</si>
  <si>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</si>
  <si>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</si>
  <si>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</si>
  <si>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</si>
  <si>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</si>
  <si>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</si>
  <si>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</si>
  <si>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</si>
  <si>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</si>
  <si>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</si>
  <si>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</si>
  <si>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</si>
  <si>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</si>
  <si>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</si>
  <si>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</si>
  <si>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</si>
  <si>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</si>
  <si>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</si>
  <si>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</si>
  <si>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</si>
  <si>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</si>
  <si>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</si>
  <si>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</si>
  <si>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</si>
  <si>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</si>
  <si>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</si>
  <si>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</si>
  <si>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</si>
  <si>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</si>
  <si>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</si>
  <si>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</si>
  <si>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</si>
  <si>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</si>
  <si>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</si>
  <si>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</si>
  <si>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</si>
  <si>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</si>
  <si>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</si>
  <si>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</si>
  <si>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</si>
  <si>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</si>
  <si>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</si>
  <si>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</si>
  <si>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</si>
  <si>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</si>
  <si>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</si>
  <si>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</si>
  <si>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</si>
  <si>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</si>
  <si>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</si>
  <si>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</si>
  <si>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</si>
  <si>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</si>
  <si>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</si>
  <si>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</si>
  <si>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</si>
  <si>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</si>
  <si>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</si>
  <si>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</si>
  <si>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</si>
  <si>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</si>
  <si>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</si>
  <si>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</si>
  <si>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</si>
  <si>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</si>
  <si>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</si>
  <si>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</si>
  <si>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</si>
  <si>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</si>
  <si>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</si>
  <si>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</si>
  <si>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</si>
  <si>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</si>
  <si>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</si>
  <si>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</si>
  <si>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</si>
  <si>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</si>
  <si>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</si>
  <si>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</si>
  <si>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</si>
  <si>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</si>
  <si>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</si>
  <si>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</si>
  <si>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</si>
  <si>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</si>
  <si>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</si>
  <si>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</si>
  <si>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</si>
  <si>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</si>
  <si>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</si>
  <si>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</si>
  <si>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</si>
  <si>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</si>
  <si>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</si>
  <si>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</si>
  <si>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</si>
  <si>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</si>
  <si>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</si>
  <si>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</si>
  <si>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</si>
  <si>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</si>
  <si>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</si>
  <si>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</si>
  <si>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</si>
  <si>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</si>
  <si>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</si>
  <si>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</si>
  <si>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</si>
  <si>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</si>
  <si>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</si>
  <si>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</si>
  <si>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</si>
  <si>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</si>
  <si>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</si>
  <si>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</si>
  <si>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</si>
  <si>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</si>
  <si>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</si>
  <si>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</si>
  <si>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</si>
  <si>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</si>
  <si>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</si>
  <si>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</si>
  <si>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</si>
  <si>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</si>
  <si>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</si>
  <si>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</si>
  <si>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</si>
  <si>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</si>
  <si>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</si>
  <si>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</si>
  <si>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</si>
  <si>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</si>
  <si>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</si>
  <si>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</si>
  <si>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</si>
  <si>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</si>
  <si>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</si>
  <si>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</si>
  <si>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</si>
  <si>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</si>
  <si>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</si>
  <si>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</si>
  <si>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</si>
  <si>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</si>
  <si>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</si>
  <si>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</si>
  <si>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</si>
  <si>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</si>
  <si>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</si>
  <si>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</si>
  <si>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</si>
  <si>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</si>
  <si>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</si>
  <si>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</si>
  <si>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</si>
  <si>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</si>
  <si>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</si>
  <si>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</si>
  <si>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</si>
  <si>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</si>
  <si>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</si>
  <si>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</si>
  <si>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</si>
  <si>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</si>
  <si>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</si>
  <si>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</si>
  <si>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</si>
  <si>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</si>
  <si>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</si>
  <si>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</si>
  <si>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</si>
  <si>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</si>
  <si>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</si>
  <si>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</si>
  <si>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</si>
  <si>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</si>
  <si>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</si>
  <si>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</si>
  <si>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</si>
  <si>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</si>
  <si>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</si>
  <si>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</si>
  <si>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</si>
  <si>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</si>
  <si>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</si>
  <si>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</si>
  <si>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</si>
  <si>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</si>
  <si>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</si>
  <si>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</si>
  <si>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</si>
  <si>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</si>
  <si>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</si>
  <si>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</si>
  <si>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</si>
  <si>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</si>
  <si>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</si>
  <si>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</si>
  <si>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</si>
  <si>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</si>
  <si>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</si>
  <si>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</si>
  <si>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</si>
  <si>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</si>
  <si>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</si>
  <si>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</si>
  <si>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</si>
  <si>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</si>
  <si>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</si>
  <si>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</si>
  <si>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</si>
  <si>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</si>
  <si>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</si>
  <si>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</si>
  <si>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</si>
  <si>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</si>
  <si>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</si>
  <si>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</si>
  <si>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</si>
  <si>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</si>
  <si>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</si>
  <si>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</si>
  <si>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</si>
  <si>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</si>
  <si>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</si>
  <si>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</si>
  <si>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</si>
  <si>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</si>
  <si>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</si>
  <si>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</si>
  <si>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</si>
  <si>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</si>
  <si>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</si>
  <si>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</si>
  <si>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</si>
  <si>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</si>
  <si>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</si>
  <si>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</si>
  <si>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</si>
  <si>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</si>
  <si>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</si>
  <si>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</si>
  <si>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</si>
  <si>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</si>
  <si>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</si>
  <si>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</si>
  <si>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</si>
  <si>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</si>
  <si>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</si>
  <si>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</si>
  <si>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</si>
  <si>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</si>
  <si>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</si>
  <si>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</si>
  <si>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</si>
  <si>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</si>
  <si>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</si>
  <si>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</si>
  <si>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</si>
  <si>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</si>
  <si>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</si>
  <si>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</si>
  <si>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</si>
  <si>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</si>
  <si>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</si>
  <si>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</si>
  <si>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</si>
  <si>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</si>
  <si>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</si>
  <si>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</si>
  <si>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</si>
  <si>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</si>
  <si>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</si>
  <si>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</si>
  <si>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</si>
  <si>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</si>
  <si>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</si>
  <si>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</si>
  <si>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</si>
  <si>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</si>
  <si>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</si>
  <si>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</si>
  <si>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</si>
  <si>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</si>
  <si>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</si>
  <si>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</si>
  <si>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</si>
  <si>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</si>
  <si>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</si>
  <si>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</si>
  <si>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</si>
  <si>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</si>
  <si>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</si>
  <si>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</si>
  <si>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</si>
  <si>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</si>
  <si>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</si>
  <si>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</si>
  <si>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</si>
  <si>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</si>
  <si>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</si>
  <si>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</si>
  <si>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</si>
  <si>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</si>
  <si>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</si>
  <si>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</si>
  <si>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</si>
  <si>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</si>
  <si>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</si>
  <si>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</si>
  <si>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</si>
  <si>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</si>
  <si>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</si>
  <si>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</si>
  <si>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</si>
  <si>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</si>
  <si>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</si>
  <si>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</si>
  <si>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</si>
  <si>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</si>
  <si>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</si>
  <si>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</si>
  <si>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</si>
  <si>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</si>
  <si>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</si>
  <si>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</si>
  <si>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</si>
  <si>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</si>
  <si>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</si>
  <si>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</si>
  <si>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</si>
  <si>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</si>
  <si>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</si>
  <si>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</si>
  <si>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</si>
  <si>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</si>
  <si>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</si>
  <si>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</si>
  <si>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</si>
  <si>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</si>
  <si>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</si>
  <si>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</si>
  <si>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</si>
  <si>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</si>
  <si>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</si>
  <si>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</si>
  <si>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</si>
  <si>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</si>
  <si>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</si>
  <si>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</si>
  <si>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</si>
  <si>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</si>
  <si>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</si>
  <si>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</si>
  <si>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</si>
  <si>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</si>
  <si>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</si>
  <si>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</si>
  <si>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</si>
  <si>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</si>
  <si>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</si>
  <si>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</si>
  <si>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</si>
  <si>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</si>
  <si>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</si>
  <si>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</si>
  <si>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</si>
  <si>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</si>
  <si>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</si>
  <si>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</si>
  <si>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</si>
  <si>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</si>
  <si>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</si>
  <si>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</si>
  <si>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</si>
  <si>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</si>
  <si>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</si>
  <si>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</si>
  <si>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</si>
  <si>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</si>
  <si>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</si>
  <si>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</si>
  <si>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</si>
  <si>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</si>
  <si>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</si>
  <si>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</si>
  <si>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</si>
  <si>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</si>
  <si>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</si>
  <si>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</si>
  <si>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</si>
  <si>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</si>
  <si>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</si>
  <si>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</si>
  <si>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</si>
  <si>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</si>
  <si>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</si>
  <si>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</si>
  <si>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</si>
  <si>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</si>
  <si>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</si>
  <si>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</si>
  <si>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</si>
  <si>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</si>
  <si>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</si>
  <si>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</si>
  <si>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</si>
  <si>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</si>
  <si>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</si>
  <si>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</si>
  <si>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</si>
  <si>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</si>
  <si>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</si>
  <si>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</si>
  <si>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</si>
  <si>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</si>
  <si>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</si>
  <si>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</si>
  <si>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</si>
  <si>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</si>
  <si>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</si>
  <si>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</si>
  <si>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</si>
  <si>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</si>
  <si>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</si>
  <si>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</si>
  <si>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</si>
  <si>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</si>
  <si>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</si>
  <si>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</si>
  <si>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</si>
  <si>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</si>
  <si>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</si>
  <si>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</si>
  <si>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</si>
  <si>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</si>
  <si>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</si>
  <si>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</si>
  <si>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</si>
  <si>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</si>
  <si>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</si>
  <si>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</si>
  <si>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</si>
  <si>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</si>
  <si>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</si>
  <si>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</si>
  <si>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</si>
  <si>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</si>
  <si>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</si>
  <si>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</si>
  <si>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</si>
  <si>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</si>
  <si>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</si>
  <si>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</si>
  <si>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</si>
  <si>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</si>
  <si>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</si>
  <si>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</si>
  <si>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</si>
  <si>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</si>
  <si>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</si>
  <si>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</si>
  <si>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</si>
  <si>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</si>
  <si>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</si>
  <si>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</si>
  <si>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</si>
  <si>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</si>
  <si>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</si>
  <si>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</si>
  <si>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</si>
  <si>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</si>
  <si>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</si>
  <si>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</si>
  <si>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</si>
  <si>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</si>
  <si>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</si>
  <si>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</si>
  <si>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</si>
  <si>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</si>
  <si>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</si>
  <si>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</si>
  <si>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</si>
  <si>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</si>
  <si>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</si>
  <si>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</si>
  <si>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</si>
  <si>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</si>
  <si>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</si>
  <si>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</si>
  <si>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</si>
  <si>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</si>
  <si>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</si>
  <si>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</si>
  <si>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</si>
  <si>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</si>
  <si>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</si>
  <si>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</si>
  <si>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</si>
  <si>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</si>
  <si>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</si>
  <si>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</si>
  <si>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</si>
  <si>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</si>
  <si>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</si>
  <si>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</si>
  <si>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</si>
  <si>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</si>
  <si>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</si>
  <si>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</si>
  <si>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</si>
  <si>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</si>
  <si>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</si>
  <si>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</si>
  <si>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</si>
  <si>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</si>
  <si>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</si>
  <si>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</si>
  <si>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</si>
  <si>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</si>
  <si>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</si>
  <si>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</si>
  <si>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</si>
  <si>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</si>
  <si>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</si>
  <si>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</si>
  <si>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</si>
  <si>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</si>
  <si>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</si>
  <si>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</si>
  <si>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</si>
  <si>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</si>
  <si>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</si>
  <si>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</si>
  <si>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</si>
  <si>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</si>
  <si>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</si>
  <si>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</si>
  <si>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</si>
  <si>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</si>
  <si>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</si>
  <si>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</si>
  <si>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</si>
  <si>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</si>
  <si>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</si>
  <si>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</si>
  <si>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</si>
  <si>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</si>
  <si>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</si>
  <si>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</si>
  <si>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</si>
  <si>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</si>
  <si>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</si>
  <si>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</si>
  <si>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</si>
  <si>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</si>
  <si>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</si>
  <si>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</si>
  <si>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</si>
  <si>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</si>
  <si>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</si>
  <si>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</si>
  <si>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</si>
  <si>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</si>
  <si>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</si>
  <si>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</si>
  <si>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</si>
  <si>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</si>
  <si>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</si>
  <si>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</si>
  <si>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</si>
  <si>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</si>
  <si>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</si>
  <si>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</si>
  <si>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</si>
  <si>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</si>
  <si>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</si>
  <si>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</si>
  <si>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</si>
  <si>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</si>
  <si>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</si>
  <si>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</si>
  <si>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</si>
  <si>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</si>
  <si>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</si>
  <si>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</si>
  <si>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</si>
  <si>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</si>
  <si>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</si>
  <si>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</si>
  <si>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</si>
  <si>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</si>
  <si>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</si>
  <si>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</si>
  <si>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</si>
  <si>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</si>
  <si>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</si>
  <si>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</si>
  <si>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</si>
  <si>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</si>
  <si>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</si>
  <si>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</si>
  <si>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</si>
  <si>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</si>
  <si>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</si>
  <si>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</si>
  <si>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</si>
  <si>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</si>
  <si>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</si>
  <si>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</si>
  <si>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</si>
  <si>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</si>
  <si>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</si>
  <si>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</si>
  <si>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</si>
  <si>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</si>
  <si>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</si>
  <si>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</si>
  <si>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</si>
  <si>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</si>
  <si>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</si>
  <si>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</si>
  <si>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</si>
  <si>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</si>
  <si>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</si>
  <si>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</si>
  <si>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</si>
  <si>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</si>
  <si>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</si>
  <si>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</si>
  <si>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</si>
  <si>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</si>
  <si>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</si>
  <si>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</si>
  <si>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</si>
  <si>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</si>
  <si>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</si>
  <si>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</si>
  <si>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</si>
  <si>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</si>
  <si>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</si>
  <si>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</si>
  <si>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</si>
  <si>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</si>
  <si>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</si>
  <si>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</si>
  <si>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</si>
  <si>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</si>
  <si>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</si>
  <si>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</si>
  <si>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</si>
  <si>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</si>
  <si>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</si>
  <si>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</si>
  <si>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</si>
  <si>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</si>
  <si>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</si>
  <si>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</si>
  <si>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</si>
  <si>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</si>
  <si>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</si>
  <si>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</si>
  <si>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</si>
  <si>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</si>
  <si>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</si>
  <si>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</si>
  <si>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</si>
  <si>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</si>
  <si>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</si>
  <si>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</si>
  <si>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</si>
  <si>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</si>
  <si>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</si>
  <si>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</si>
  <si>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</si>
  <si>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</si>
  <si>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</si>
  <si>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</si>
  <si>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</si>
  <si>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</si>
  <si>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</si>
  <si>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</si>
  <si>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</si>
  <si>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</si>
  <si>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</si>
  <si>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</si>
  <si>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</si>
  <si>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</si>
  <si>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</si>
  <si>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</si>
  <si>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</si>
  <si>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</si>
  <si>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</si>
  <si>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</si>
  <si>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</si>
  <si>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</si>
  <si>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</si>
  <si>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</si>
  <si>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</si>
  <si>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</si>
  <si>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</si>
  <si>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</si>
  <si>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</si>
  <si>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</si>
  <si>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</si>
  <si>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</si>
  <si>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</si>
  <si>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</si>
  <si>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</si>
  <si>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</si>
  <si>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</si>
  <si>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</si>
  <si>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</si>
  <si>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</si>
  <si>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</si>
  <si>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</si>
  <si>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</si>
  <si>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</si>
  <si>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</si>
  <si>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</si>
  <si>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</si>
  <si>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</si>
  <si>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</si>
  <si>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</si>
  <si>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</si>
  <si>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</si>
  <si>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</si>
  <si>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</si>
  <si>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</si>
  <si>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</si>
  <si>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</si>
  <si>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</si>
  <si>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</si>
  <si>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</si>
  <si>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</si>
  <si>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</si>
  <si>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</si>
  <si>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</si>
  <si>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</si>
  <si>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</si>
  <si>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</si>
  <si>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</si>
  <si>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</si>
  <si>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</si>
  <si>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</si>
  <si>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</si>
  <si>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</si>
  <si>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</si>
  <si>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</si>
  <si>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</si>
  <si>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</si>
  <si>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</si>
  <si>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</si>
  <si>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</si>
  <si>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</si>
  <si>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</si>
  <si>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</si>
  <si>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</si>
  <si>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</si>
  <si>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</si>
  <si>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</si>
  <si>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</si>
  <si>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</si>
  <si>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</si>
  <si>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</si>
  <si>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</si>
  <si>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</si>
  <si>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</si>
  <si>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</si>
  <si>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</si>
  <si>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</si>
  <si>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</si>
  <si>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</si>
  <si>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</si>
  <si>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</si>
  <si>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</si>
  <si>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</si>
  <si>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</si>
  <si>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</si>
  <si>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</si>
  <si>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</si>
  <si>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</si>
  <si>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</si>
  <si>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</si>
  <si>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</si>
  <si>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</si>
  <si>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</si>
  <si>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</si>
  <si>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</si>
  <si>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</si>
  <si>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</si>
  <si>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</si>
  <si>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</si>
  <si>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</si>
  <si>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</si>
  <si>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</si>
  <si>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</si>
  <si>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</si>
  <si>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</si>
  <si>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</si>
  <si>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</si>
  <si>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</si>
  <si>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</si>
  <si>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</si>
  <si>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</si>
  <si>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</si>
  <si>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</si>
  <si>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</si>
  <si>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</si>
  <si>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</si>
  <si>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</si>
  <si>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</si>
  <si>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</si>
  <si>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</si>
  <si>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</si>
  <si>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</si>
  <si>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</si>
  <si>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</si>
  <si>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</si>
  <si>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</si>
  <si>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</si>
  <si>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</si>
  <si>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</si>
  <si>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</si>
  <si>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</si>
  <si>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</si>
  <si>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</si>
  <si>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</si>
  <si>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</si>
  <si>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</si>
  <si>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</si>
  <si>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</si>
  <si>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</si>
  <si>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</si>
  <si>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</si>
  <si>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</si>
  <si>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</si>
  <si>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</si>
  <si>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</si>
  <si>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</si>
  <si>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</si>
  <si>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</si>
  <si>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</si>
  <si>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</si>
  <si>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</si>
  <si>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</si>
  <si>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</si>
  <si>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</si>
  <si>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</si>
  <si>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</si>
  <si>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</si>
  <si>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</si>
  <si>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</si>
  <si>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</si>
  <si>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</si>
  <si>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</si>
  <si>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</si>
  <si>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</si>
  <si>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</si>
  <si>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</si>
  <si>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</si>
  <si>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</si>
  <si>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</si>
  <si>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</si>
  <si>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</si>
  <si>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</si>
  <si>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</si>
  <si>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</si>
  <si>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</si>
  <si>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</si>
  <si>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</si>
  <si>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</si>
  <si>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</si>
  <si>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</si>
  <si>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</si>
  <si>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</si>
  <si>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</si>
  <si>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</si>
  <si>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</si>
  <si>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</si>
  <si>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</si>
  <si>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</si>
  <si>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</si>
  <si>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</si>
  <si>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</si>
  <si>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</si>
  <si>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</si>
  <si>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</si>
  <si>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</si>
  <si>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</si>
  <si>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</si>
  <si>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</si>
  <si>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</si>
  <si>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</si>
  <si>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</si>
  <si>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</si>
  <si>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</si>
  <si>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</si>
  <si>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</si>
  <si>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</si>
  <si>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</si>
  <si>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</si>
  <si>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</si>
  <si>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</si>
  <si>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</si>
  <si>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</si>
  <si>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</si>
  <si>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</si>
  <si>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</si>
  <si>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</si>
  <si>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</si>
  <si>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</si>
  <si>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</si>
  <si>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</si>
  <si>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</si>
  <si>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</si>
  <si>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</si>
  <si>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</si>
  <si>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</si>
  <si>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</si>
  <si>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</si>
  <si>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</si>
  <si>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</si>
  <si>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</si>
  <si>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</si>
  <si>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</si>
  <si>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</si>
  <si>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</si>
  <si>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</si>
  <si>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</si>
  <si>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</si>
  <si>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</si>
  <si>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</si>
  <si>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</si>
  <si>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</si>
  <si>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</si>
  <si>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</si>
  <si>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</si>
  <si>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</si>
  <si>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</si>
  <si>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</si>
  <si>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</si>
  <si>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</si>
  <si>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</si>
  <si>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</si>
  <si>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</si>
  <si>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</si>
  <si>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</si>
  <si>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</si>
  <si>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</si>
  <si>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</si>
  <si>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</si>
  <si>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</si>
  <si>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</si>
  <si>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</si>
  <si>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</si>
  <si>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</si>
  <si>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</si>
  <si>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</si>
  <si>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</si>
  <si>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</si>
  <si>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</si>
  <si>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</si>
  <si>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</si>
  <si>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</si>
  <si>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</si>
  <si>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</si>
  <si>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</si>
  <si>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</si>
  <si>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</si>
  <si>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</si>
  <si>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</si>
  <si>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</si>
  <si>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</si>
  <si>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</si>
  <si>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</si>
  <si>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</si>
  <si>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</si>
  <si>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</si>
  <si>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</si>
  <si>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</si>
  <si>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</si>
  <si>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</si>
  <si>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</si>
  <si>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</si>
  <si>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</si>
  <si>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</si>
  <si>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</si>
  <si>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</si>
  <si>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</si>
  <si>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</si>
  <si>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</si>
  <si>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</si>
  <si>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</si>
  <si>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</si>
  <si>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</si>
  <si>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</si>
  <si>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</si>
  <si>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</si>
  <si>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</si>
  <si>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</si>
  <si>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</si>
  <si>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</si>
  <si>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</si>
  <si>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</si>
  <si>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</si>
  <si>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</si>
  <si>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</si>
  <si>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</si>
  <si>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</si>
  <si>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</si>
  <si>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</si>
  <si>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</si>
  <si>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</si>
  <si>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</si>
  <si>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</si>
  <si>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</si>
  <si>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</si>
  <si>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</si>
  <si>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</si>
  <si>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</si>
  <si>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</si>
  <si>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</si>
  <si>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</si>
  <si>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</si>
  <si>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</si>
  <si>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</si>
  <si>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</si>
  <si>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</si>
  <si>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</si>
  <si>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</si>
  <si>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</si>
  <si>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</si>
  <si>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</si>
  <si>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</si>
  <si>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</si>
  <si>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</si>
  <si>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</si>
  <si>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</si>
  <si>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</si>
  <si>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</si>
  <si>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</si>
  <si>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</si>
  <si>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</si>
  <si>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</si>
  <si>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</si>
  <si>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</si>
  <si>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</si>
  <si>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</si>
  <si>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</si>
  <si>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</si>
  <si>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</si>
  <si>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</si>
  <si>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</si>
  <si>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</si>
  <si>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</si>
  <si>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</si>
  <si>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</si>
  <si>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</si>
  <si>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</si>
  <si>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</si>
  <si>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</si>
  <si>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</si>
  <si>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</si>
  <si>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</si>
  <si>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</si>
  <si>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</si>
  <si>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</si>
  <si>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</si>
  <si>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</si>
  <si>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</si>
  <si>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</si>
  <si>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</si>
  <si>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</si>
  <si>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</si>
  <si>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</si>
  <si>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</si>
  <si>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</si>
  <si>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</si>
  <si>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</si>
  <si>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</si>
  <si>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</si>
  <si>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</si>
  <si>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</si>
  <si>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</si>
  <si>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</si>
  <si>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</si>
  <si>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</si>
  <si>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</si>
  <si>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</si>
  <si>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</si>
  <si>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</si>
  <si>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</si>
  <si>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</si>
  <si>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</si>
  <si>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</si>
  <si>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</si>
  <si>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</si>
  <si>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</si>
  <si>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</si>
  <si>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</si>
  <si>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</si>
  <si>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</si>
  <si>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</si>
  <si>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</si>
  <si>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</si>
  <si>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</si>
  <si>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</si>
  <si>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</si>
  <si>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</si>
  <si>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</si>
  <si>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</si>
  <si>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</si>
  <si>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</si>
  <si>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</si>
  <si>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</si>
  <si>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</si>
  <si>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</si>
  <si>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</si>
  <si>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</si>
  <si>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</si>
  <si>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</si>
  <si>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</si>
  <si>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</si>
  <si>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</si>
  <si>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</si>
  <si>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</si>
  <si>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</si>
  <si>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</si>
  <si>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</si>
  <si>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</si>
  <si>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</si>
  <si>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</si>
  <si>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</si>
  <si>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</si>
  <si>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</si>
  <si>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</si>
  <si>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</si>
  <si>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</si>
  <si>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</si>
  <si>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</si>
  <si>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</si>
  <si>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</si>
  <si>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</si>
  <si>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</si>
  <si>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</si>
  <si>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</si>
  <si>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</si>
  <si>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</si>
  <si>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</si>
  <si>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</si>
  <si>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</si>
  <si>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</si>
  <si>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</si>
  <si>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</si>
  <si>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</si>
  <si>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</si>
  <si>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</si>
  <si>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</si>
  <si>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</si>
  <si>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</si>
  <si>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</si>
  <si>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</si>
  <si>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</si>
  <si>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</si>
  <si>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</si>
  <si>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</si>
  <si>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</si>
  <si>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</si>
  <si>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</si>
  <si>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</si>
  <si>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</si>
  <si>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</si>
  <si>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</si>
  <si>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</si>
  <si>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</si>
  <si>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</si>
  <si>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</si>
  <si>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</si>
  <si>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</si>
  <si>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</si>
  <si>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</si>
  <si>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</si>
  <si>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</si>
  <si>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</si>
  <si>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</si>
  <si>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</si>
  <si>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</si>
  <si>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</si>
  <si>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</si>
  <si>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</si>
  <si>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</si>
  <si>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</si>
  <si>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</si>
  <si>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</si>
  <si>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</si>
  <si>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</si>
  <si>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</si>
  <si>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</si>
  <si>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</si>
  <si>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</si>
  <si>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</si>
  <si>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</si>
  <si>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</si>
  <si>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</si>
  <si>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</si>
  <si>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</si>
  <si>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</si>
  <si>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</si>
  <si>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</si>
  <si>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</si>
  <si>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</si>
  <si>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</si>
  <si>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</si>
  <si>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</si>
  <si>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</si>
  <si>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</si>
  <si>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</si>
  <si>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</si>
  <si>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</si>
  <si>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</si>
  <si>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</si>
  <si>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</si>
  <si>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</si>
  <si>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</si>
  <si>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</si>
  <si>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</si>
  <si>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</si>
  <si>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</si>
  <si>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</si>
  <si>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</si>
  <si>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</si>
  <si>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</si>
  <si>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</si>
  <si>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</si>
  <si>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</si>
  <si>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</si>
  <si>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</si>
  <si>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</si>
  <si>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</si>
  <si>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</si>
  <si>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</si>
  <si>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</si>
  <si>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</si>
  <si>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</si>
  <si>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</si>
  <si>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</si>
  <si>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</si>
  <si>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</si>
  <si>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</si>
  <si>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</si>
  <si>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</si>
  <si>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</si>
  <si>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</si>
  <si>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</si>
  <si>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</si>
  <si>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</si>
  <si>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</si>
  <si>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</si>
  <si>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</si>
  <si>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</si>
  <si>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</si>
  <si>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</si>
  <si>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</si>
  <si>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</si>
  <si>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</si>
  <si>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</si>
  <si>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</si>
  <si>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</si>
  <si>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</si>
  <si>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</si>
  <si>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</si>
  <si>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</si>
  <si>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</si>
  <si>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</si>
  <si>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</si>
  <si>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</si>
  <si>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</si>
  <si>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</si>
  <si>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</si>
  <si>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</si>
  <si>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</si>
  <si>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</si>
  <si>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</si>
  <si>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</si>
  <si>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</si>
  <si>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</si>
  <si>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</si>
  <si>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</si>
  <si>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</si>
  <si>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</si>
  <si>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</si>
  <si>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</si>
  <si>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</si>
  <si>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</si>
  <si>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</si>
  <si>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</si>
  <si>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</si>
  <si>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</si>
  <si>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</si>
  <si>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</si>
  <si>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</si>
  <si>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</si>
  <si>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</si>
  <si>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</si>
  <si>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</si>
  <si>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</si>
  <si>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</si>
  <si>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</si>
  <si>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</si>
  <si>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</si>
  <si>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</si>
  <si>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</si>
  <si>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</si>
  <si>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</si>
  <si>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</si>
  <si>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</si>
  <si>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</si>
  <si>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</si>
  <si>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</si>
  <si>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</si>
  <si>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</si>
  <si>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</si>
  <si>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</si>
  <si>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</si>
  <si>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</si>
  <si>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</si>
  <si>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</si>
  <si>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</si>
  <si>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</si>
  <si>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</si>
  <si>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</si>
  <si>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</si>
  <si>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</si>
  <si>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</si>
  <si>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</si>
  <si>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</si>
  <si>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</si>
  <si>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</si>
  <si>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</si>
  <si>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</si>
  <si>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</si>
  <si>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</si>
  <si>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</si>
  <si>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</si>
  <si>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</si>
  <si>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</si>
  <si>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</si>
  <si>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</si>
  <si>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</si>
  <si>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</si>
  <si>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</si>
  <si>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</si>
  <si>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</si>
  <si>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</si>
  <si>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</si>
  <si>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</si>
  <si>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</si>
  <si>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</si>
  <si>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</si>
  <si>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</si>
  <si>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</si>
  <si>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</si>
  <si>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</si>
  <si>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</si>
  <si>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</si>
  <si>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</si>
  <si>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</si>
  <si>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</si>
  <si>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</si>
  <si>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</si>
  <si>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</si>
  <si>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</si>
  <si>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</si>
  <si>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</si>
  <si>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</si>
  <si>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</si>
  <si>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</si>
  <si>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</si>
  <si>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</si>
  <si>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</si>
  <si>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</si>
  <si>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</si>
  <si>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</si>
  <si>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</si>
  <si>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</si>
  <si>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</si>
  <si>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</si>
  <si>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</si>
  <si>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</si>
  <si>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</si>
  <si>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</si>
  <si>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</si>
  <si>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</si>
  <si>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</si>
  <si>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</si>
  <si>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</si>
  <si>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</si>
  <si>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</si>
  <si>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</si>
  <si>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</si>
  <si>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</si>
  <si>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</si>
  <si>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</si>
  <si>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</si>
  <si>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</si>
  <si>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</si>
  <si>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</si>
  <si>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</si>
  <si>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</si>
  <si>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</si>
  <si>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</si>
  <si>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</si>
  <si>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</si>
  <si>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</si>
  <si>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</si>
  <si>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</si>
  <si>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</si>
  <si>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</si>
  <si>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</si>
  <si>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</si>
  <si>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</si>
  <si>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</si>
  <si>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</si>
  <si>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</si>
  <si>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</si>
  <si>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</si>
  <si>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</si>
  <si>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</si>
  <si>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</si>
  <si>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</si>
  <si>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</si>
  <si>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</si>
  <si>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</si>
  <si>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</si>
  <si>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</si>
  <si>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</si>
  <si>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</si>
  <si>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</si>
  <si>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</si>
  <si>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</si>
  <si>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</si>
  <si>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</si>
  <si>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</si>
  <si>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</si>
  <si>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</si>
  <si>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</si>
  <si>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</si>
  <si>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</si>
  <si>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</si>
  <si>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</si>
  <si>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</si>
  <si>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</si>
  <si>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</si>
  <si>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</si>
  <si>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</si>
  <si>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</si>
  <si>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</si>
  <si>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</si>
  <si>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</si>
  <si>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</si>
  <si>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</si>
  <si>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</si>
  <si>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</si>
  <si>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</si>
  <si>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</si>
  <si>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</si>
  <si>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</si>
  <si>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</si>
  <si>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</si>
  <si>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</si>
  <si>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</si>
  <si>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</si>
  <si>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</si>
  <si>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</si>
  <si>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</si>
  <si>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</si>
  <si>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</si>
  <si>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</si>
  <si>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</si>
  <si>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</si>
  <si>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</si>
  <si>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</si>
  <si>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</si>
  <si>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</si>
  <si>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</si>
  <si>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</si>
  <si>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</si>
  <si>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</si>
  <si>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</si>
  <si>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</si>
  <si>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</si>
  <si>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</si>
  <si>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</si>
  <si>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</si>
  <si>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</si>
  <si>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</si>
  <si>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</si>
  <si>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</si>
  <si>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</si>
  <si>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</si>
  <si>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</si>
  <si>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</si>
  <si>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</si>
  <si>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</si>
  <si>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</si>
  <si>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</si>
  <si>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</si>
  <si>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</si>
  <si>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</si>
  <si>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</si>
  <si>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</si>
  <si>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</si>
  <si>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</si>
  <si>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</si>
  <si>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</si>
  <si>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</si>
  <si>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</si>
  <si>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</si>
  <si>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</si>
  <si>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</si>
  <si>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</si>
  <si>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</si>
  <si>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</si>
  <si>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</si>
  <si>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</si>
  <si>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</si>
  <si>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</si>
  <si>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</si>
  <si>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</si>
  <si>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</si>
  <si>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</si>
  <si>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</si>
  <si>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</si>
  <si>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</si>
  <si>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</si>
  <si>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</si>
  <si>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</si>
  <si>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</si>
  <si>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</si>
  <si>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</si>
  <si>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</si>
  <si>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</si>
  <si>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</si>
  <si>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</si>
  <si>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</si>
  <si>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</si>
  <si>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</si>
  <si>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</si>
  <si>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</si>
  <si>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</si>
  <si>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</si>
  <si>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</si>
  <si>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</si>
  <si>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</si>
  <si>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</si>
  <si>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</si>
  <si>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</si>
  <si>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</si>
  <si>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</si>
  <si>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</si>
  <si>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</si>
  <si>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</si>
  <si>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</si>
  <si>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</si>
  <si>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</si>
  <si>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</si>
  <si>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</si>
  <si>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</si>
  <si>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</si>
  <si>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</si>
  <si>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</si>
  <si>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</si>
  <si>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</si>
  <si>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</si>
  <si>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</si>
  <si>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</si>
  <si>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</si>
  <si>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</si>
  <si>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</si>
  <si>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</si>
  <si>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</si>
  <si>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</si>
  <si>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</si>
  <si>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</si>
  <si>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</si>
  <si>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</si>
  <si>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</si>
  <si>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</si>
  <si>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</si>
  <si>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</si>
  <si>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</si>
  <si>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</si>
  <si>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</si>
  <si>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</si>
  <si>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</si>
  <si>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</si>
  <si>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</si>
  <si>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</si>
  <si>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</si>
  <si>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</si>
  <si>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</si>
  <si>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</si>
  <si>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</si>
  <si>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</si>
  <si>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</si>
  <si>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</si>
  <si>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</si>
  <si>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</si>
  <si>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</si>
  <si>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</si>
  <si>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</si>
  <si>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</si>
  <si>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</si>
  <si>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</si>
  <si>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</si>
  <si>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</si>
  <si>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</si>
  <si>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</si>
  <si>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</si>
  <si>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</si>
  <si>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</si>
  <si>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</si>
  <si>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</si>
  <si>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</si>
  <si>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</si>
  <si>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</si>
  <si>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</si>
  <si>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</si>
  <si>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</si>
  <si>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</si>
  <si>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</si>
  <si>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</si>
  <si>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</si>
  <si>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</si>
  <si>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</si>
  <si>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</si>
  <si>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</si>
  <si>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</si>
  <si>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</si>
  <si>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</si>
  <si>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</si>
  <si>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</si>
  <si>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</si>
  <si>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</si>
  <si>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</si>
  <si>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</si>
  <si>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</si>
  <si>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</si>
  <si>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</si>
  <si>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</si>
  <si>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</si>
  <si>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</si>
  <si>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</si>
  <si>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</si>
  <si>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</si>
  <si>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</si>
  <si>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</si>
  <si>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</si>
  <si>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</si>
  <si>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</si>
  <si>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</si>
  <si>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</si>
  <si>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</si>
  <si>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</si>
  <si>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</si>
  <si>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</si>
  <si>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</si>
  <si>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</si>
  <si>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</si>
  <si>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</si>
  <si>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</si>
  <si>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</si>
  <si>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</si>
  <si>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</si>
  <si>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</si>
  <si>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</si>
  <si>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</si>
  <si>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</si>
  <si>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</si>
  <si>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</si>
  <si>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</si>
  <si>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</si>
  <si>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</si>
  <si>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</si>
  <si>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</si>
  <si>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</si>
  <si>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</si>
  <si>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</si>
  <si>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</si>
  <si>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</si>
  <si>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</si>
  <si>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</si>
  <si>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</si>
  <si>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</si>
  <si>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</si>
  <si>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</si>
  <si>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</si>
  <si>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</si>
  <si>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</si>
  <si>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</si>
  <si>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</si>
  <si>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</si>
  <si>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</si>
  <si>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</si>
  <si>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</si>
  <si>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</si>
  <si>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</si>
  <si>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</si>
  <si>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</si>
  <si>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</si>
  <si>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</si>
  <si>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</si>
  <si>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</si>
  <si>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</si>
  <si>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</si>
  <si>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</si>
  <si>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</si>
  <si>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</si>
  <si>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</si>
  <si>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</si>
  <si>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</si>
  <si>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</si>
  <si>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</si>
  <si>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</si>
  <si>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</si>
  <si>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</si>
  <si>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</si>
  <si>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</si>
  <si>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</si>
  <si>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</si>
  <si>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</si>
  <si>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</si>
  <si>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</si>
  <si>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</si>
  <si>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</si>
  <si>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</si>
  <si>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</si>
  <si>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</si>
  <si>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</si>
  <si>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</si>
  <si>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</si>
  <si>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</si>
  <si>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</si>
  <si>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</si>
  <si>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</si>
  <si>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</si>
  <si>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</si>
  <si>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</si>
  <si>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</si>
  <si>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</si>
  <si>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</si>
  <si>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</si>
  <si>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</si>
  <si>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</si>
  <si>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</si>
  <si>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</si>
  <si>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</si>
  <si>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</si>
  <si>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</si>
  <si>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</si>
  <si>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</si>
  <si>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</si>
  <si>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</si>
  <si>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</si>
  <si>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</si>
  <si>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</si>
  <si>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</si>
  <si>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</si>
  <si>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</si>
  <si>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</si>
  <si>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</si>
  <si>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</si>
  <si>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</si>
  <si>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</si>
  <si>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</si>
  <si>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</si>
  <si>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</si>
  <si>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</si>
  <si>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</si>
  <si>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</si>
  <si>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</si>
  <si>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</si>
  <si>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</si>
  <si>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</si>
  <si>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</si>
  <si>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</si>
  <si>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</si>
  <si>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</si>
  <si>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</si>
  <si>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</si>
  <si>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</si>
  <si>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</si>
  <si>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</si>
  <si>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</si>
  <si>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</si>
  <si>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</si>
  <si>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</si>
  <si>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</si>
  <si>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</si>
  <si>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</si>
  <si>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</si>
  <si>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</si>
  <si>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</si>
  <si>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</si>
  <si>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</si>
  <si>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</si>
  <si>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</si>
  <si>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</si>
  <si>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</si>
  <si>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</si>
  <si>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</si>
  <si>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</si>
  <si>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</si>
  <si>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</si>
  <si>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</si>
  <si>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</si>
  <si>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</si>
  <si>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</si>
  <si>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</si>
  <si>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</si>
  <si>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</si>
  <si>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</si>
  <si>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</si>
  <si>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</si>
  <si>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</si>
  <si>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</si>
  <si>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</si>
  <si>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</si>
  <si>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</si>
  <si>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</si>
  <si>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</si>
  <si>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</si>
  <si>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</si>
  <si>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</si>
  <si>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</si>
  <si>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</si>
  <si>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</si>
  <si>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</si>
  <si>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</si>
  <si>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</si>
  <si>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</si>
  <si>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</si>
  <si>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</si>
  <si>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</si>
  <si>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</si>
  <si>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</si>
  <si>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</si>
  <si>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</si>
  <si>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</si>
  <si>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</si>
  <si>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</si>
  <si>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</si>
  <si>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</si>
  <si>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</si>
  <si>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</si>
  <si>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</si>
  <si>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</si>
  <si>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</si>
  <si>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</si>
  <si>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</si>
  <si>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</si>
  <si>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</si>
  <si>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</si>
  <si>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</si>
  <si>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</si>
  <si>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</si>
  <si>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</si>
  <si>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</si>
  <si>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</si>
  <si>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</si>
  <si>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</si>
  <si>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</si>
  <si>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</si>
  <si>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</si>
  <si>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</si>
  <si>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</si>
  <si>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</si>
  <si>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</si>
  <si>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</si>
  <si>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</si>
  <si>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</si>
  <si>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</si>
  <si>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</si>
  <si>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</si>
  <si>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</si>
  <si>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</si>
  <si>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</si>
  <si>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</si>
  <si>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</si>
  <si>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</si>
  <si>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</si>
  <si>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</si>
  <si>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</si>
  <si>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</si>
  <si>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</si>
  <si>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</si>
  <si>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</si>
  <si>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</si>
  <si>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</si>
  <si>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</si>
  <si>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</si>
  <si>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</si>
  <si>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</si>
  <si>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</si>
  <si>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</si>
  <si>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</si>
  <si>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</si>
  <si>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</si>
  <si>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</si>
  <si>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</si>
  <si>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</si>
  <si>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</si>
  <si>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</si>
  <si>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</si>
  <si>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</si>
  <si>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</si>
  <si>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</si>
  <si>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</si>
  <si>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</si>
  <si>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</si>
  <si>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</si>
  <si>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</si>
  <si>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</si>
  <si>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</si>
  <si>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</si>
  <si>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</si>
  <si>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</si>
  <si>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</si>
  <si>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</si>
  <si>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</si>
  <si>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</si>
  <si>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</si>
  <si>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</si>
  <si>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</si>
  <si>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</si>
  <si>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</si>
  <si>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</si>
  <si>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</si>
  <si>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</si>
  <si>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</si>
  <si>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</si>
  <si>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</si>
  <si>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</si>
  <si>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</si>
  <si>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</si>
  <si>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</si>
  <si>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</si>
  <si>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</si>
  <si>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</si>
  <si>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</si>
  <si>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</si>
  <si>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</si>
  <si>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</si>
  <si>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</si>
  <si>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</si>
  <si>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</si>
  <si>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</si>
  <si>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</si>
  <si>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</si>
  <si>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</si>
  <si>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</si>
  <si>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</si>
  <si>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</si>
  <si>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</si>
  <si>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</si>
  <si>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</si>
  <si>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</si>
  <si>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</si>
  <si>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</si>
  <si>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</si>
  <si>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</si>
  <si>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</si>
  <si>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</si>
  <si>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</si>
  <si>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</si>
  <si>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</si>
  <si>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</si>
  <si>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</si>
  <si>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</si>
  <si>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</si>
  <si>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</si>
  <si>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</si>
  <si>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</si>
  <si>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</si>
  <si>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</si>
  <si>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</si>
  <si>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</si>
  <si>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</si>
  <si>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</si>
  <si>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</si>
  <si>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</si>
  <si>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</si>
  <si>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</si>
  <si>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</si>
  <si>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</si>
  <si>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</si>
  <si>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</si>
  <si>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</si>
  <si>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</si>
  <si>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</si>
  <si>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</si>
  <si>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</si>
  <si>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</si>
  <si>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</si>
  <si>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</si>
  <si>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</si>
  <si>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</si>
  <si>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</si>
  <si>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</si>
  <si>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</si>
  <si>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</si>
  <si>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</si>
  <si>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</si>
  <si>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</si>
  <si>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</si>
  <si>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</si>
  <si>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</si>
  <si>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</si>
  <si>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</si>
  <si>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</si>
  <si>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</si>
  <si>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</si>
  <si>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</si>
  <si>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</si>
  <si>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</si>
  <si>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</si>
  <si>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</si>
  <si>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</si>
  <si>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</si>
  <si>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</si>
  <si>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</si>
  <si>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</si>
  <si>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</si>
  <si>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</si>
  <si>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</si>
  <si>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</si>
  <si>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</si>
  <si>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</si>
  <si>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</si>
  <si>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</si>
  <si>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</si>
  <si>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</si>
  <si>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</si>
  <si>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</si>
  <si>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</si>
  <si>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</si>
  <si>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</si>
  <si>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</si>
  <si>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</si>
  <si>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</si>
  <si>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</si>
  <si>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</si>
  <si>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</si>
  <si>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</si>
  <si>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</si>
  <si>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</si>
  <si>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</si>
  <si>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</si>
  <si>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</si>
  <si>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</si>
  <si>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</si>
  <si>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</si>
  <si>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</si>
  <si>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</si>
  <si>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</si>
  <si>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</si>
  <si>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</si>
  <si>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</si>
  <si>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</si>
  <si>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</si>
  <si>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</si>
  <si>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</si>
  <si>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</si>
  <si>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</si>
  <si>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</si>
  <si>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</si>
  <si>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</si>
  <si>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</si>
  <si>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</si>
  <si>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</si>
  <si>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</si>
  <si>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</si>
  <si>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</si>
  <si>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</si>
  <si>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</si>
  <si>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</si>
  <si>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</si>
  <si>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</si>
  <si>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</si>
  <si>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</si>
  <si>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</si>
  <si>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</si>
  <si>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</si>
  <si>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</si>
  <si>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</si>
  <si>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</si>
  <si>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</si>
  <si>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</si>
  <si>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</si>
  <si>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</si>
  <si>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</si>
  <si>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</si>
  <si>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</si>
  <si>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</si>
  <si>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</si>
  <si>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</si>
  <si>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</si>
  <si>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</si>
  <si>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</si>
  <si>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</si>
  <si>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</si>
  <si>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</si>
  <si>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</si>
  <si>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</si>
  <si>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</si>
  <si>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</si>
  <si>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</si>
  <si>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</si>
  <si>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</si>
  <si>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</si>
  <si>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</si>
  <si>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</si>
  <si>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</si>
  <si>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</si>
  <si>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</si>
  <si>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</si>
  <si>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</si>
  <si>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</si>
  <si>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</si>
  <si>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</si>
  <si>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</si>
  <si>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</si>
  <si>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</si>
  <si>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</si>
  <si>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</si>
  <si>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</si>
  <si>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</si>
  <si>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</si>
  <si>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</si>
  <si>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</si>
  <si>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</si>
  <si>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</si>
  <si>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</si>
  <si>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</si>
  <si>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</si>
  <si>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</si>
  <si>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</si>
  <si>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</si>
  <si>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</si>
  <si>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</si>
  <si>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</si>
  <si>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</si>
  <si>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</si>
  <si>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</si>
  <si>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</si>
  <si>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</si>
  <si>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</si>
  <si>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</si>
  <si>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</si>
  <si>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</si>
  <si>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</si>
  <si>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</si>
  <si>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</si>
  <si>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</si>
  <si>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</si>
  <si>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</si>
  <si>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</si>
  <si>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</si>
  <si>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</si>
  <si>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</si>
  <si>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</si>
  <si>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</si>
  <si>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</si>
  <si>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</si>
  <si>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</si>
  <si>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</si>
  <si>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</si>
  <si>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</si>
  <si>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</si>
  <si>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</si>
  <si>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</si>
  <si>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</si>
  <si>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</si>
  <si>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</si>
  <si>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</si>
  <si>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</si>
  <si>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</si>
  <si>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</si>
  <si>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</si>
  <si>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</si>
  <si>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</si>
  <si>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</si>
  <si>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</si>
  <si>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</si>
  <si>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</si>
  <si>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</si>
  <si>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</si>
  <si>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</si>
  <si>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</si>
  <si>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</si>
  <si>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</si>
  <si>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</si>
  <si>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</si>
  <si>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</si>
  <si>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</si>
  <si>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</si>
  <si>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</si>
  <si>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</si>
  <si>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</si>
  <si>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</si>
  <si>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</si>
  <si>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</si>
  <si>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</si>
  <si>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</si>
  <si>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</si>
  <si>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</si>
  <si>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</si>
  <si>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</si>
  <si>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</si>
  <si>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</si>
  <si>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</si>
  <si>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</si>
  <si>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</si>
  <si>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</si>
  <si>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</si>
  <si>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</si>
  <si>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</si>
  <si>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</si>
  <si>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</si>
  <si>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</si>
  <si>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</si>
  <si>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</si>
  <si>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</si>
  <si>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</si>
  <si>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</si>
  <si>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</si>
  <si>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</si>
  <si>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</si>
  <si>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</si>
  <si>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</si>
  <si>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</si>
  <si>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</si>
  <si>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</si>
  <si>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</si>
  <si>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</si>
  <si>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</si>
  <si>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</si>
  <si>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</si>
  <si>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</si>
  <si>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</si>
  <si>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</si>
  <si>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</si>
  <si>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</si>
  <si>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</si>
  <si>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</si>
  <si>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</si>
  <si>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</si>
  <si>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</si>
  <si>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</si>
  <si>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</si>
  <si>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</si>
  <si>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</si>
  <si>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</si>
  <si>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</si>
  <si>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</si>
  <si>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</si>
  <si>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</si>
  <si>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</si>
  <si>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</si>
  <si>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</si>
  <si>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</si>
  <si>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</si>
  <si>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</si>
  <si>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</si>
  <si>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</si>
  <si>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</si>
  <si>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</si>
  <si>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</si>
  <si>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</si>
  <si>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</si>
  <si>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</si>
  <si>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</si>
  <si>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</si>
  <si>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</si>
  <si>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</si>
  <si>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</si>
  <si>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</si>
  <si>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</si>
  <si>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</si>
  <si>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</si>
  <si>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</si>
  <si>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</si>
  <si>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</si>
  <si>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</si>
  <si>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</si>
  <si>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</si>
  <si>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</si>
  <si>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</si>
  <si>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</si>
  <si>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</si>
  <si>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</si>
  <si>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</si>
  <si>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</si>
  <si>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</si>
  <si>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</si>
  <si>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</si>
  <si>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</si>
  <si>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</si>
  <si>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</si>
  <si>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</si>
  <si>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</si>
  <si>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</si>
  <si>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</si>
  <si>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</si>
  <si>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</si>
  <si>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</si>
  <si>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</si>
  <si>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</si>
  <si>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</si>
  <si>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</si>
  <si>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</si>
  <si>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</si>
  <si>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</si>
  <si>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</si>
  <si>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</si>
  <si>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</si>
  <si>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</si>
  <si>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</si>
  <si>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</si>
  <si>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</si>
  <si>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</si>
  <si>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</si>
  <si>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</si>
  <si>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</si>
  <si>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</si>
  <si>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</si>
  <si>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</si>
  <si>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</si>
  <si>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</si>
  <si>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</si>
  <si>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</si>
  <si>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</si>
  <si>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</si>
  <si>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</si>
  <si>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</si>
  <si>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</si>
  <si>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</si>
  <si>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</si>
  <si>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</si>
  <si>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</si>
  <si>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</si>
  <si>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</si>
  <si>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</si>
  <si>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</si>
  <si>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</si>
  <si>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</si>
  <si>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</si>
  <si>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</si>
  <si>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</si>
  <si>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</si>
  <si>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</si>
  <si>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</si>
  <si>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</si>
  <si>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</si>
  <si>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</si>
  <si>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</si>
  <si>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</si>
  <si>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</si>
  <si>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</si>
  <si>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</si>
  <si>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</si>
  <si>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</si>
  <si>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</si>
  <si>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</si>
  <si>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</si>
  <si>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</si>
  <si>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</si>
  <si>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</si>
  <si>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</si>
  <si>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</si>
  <si>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</si>
  <si>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</si>
  <si>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</si>
  <si>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</si>
  <si>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</si>
  <si>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</si>
  <si>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</si>
  <si>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</si>
  <si>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</si>
  <si>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</si>
  <si>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</si>
  <si>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</si>
  <si>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</si>
  <si>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</si>
  <si>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</si>
  <si>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</si>
  <si>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</si>
  <si>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</si>
  <si>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</si>
  <si>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</si>
  <si>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</si>
  <si>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</si>
  <si>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</si>
  <si>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</si>
  <si>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</si>
  <si>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</si>
  <si>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</si>
  <si>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</si>
  <si>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</si>
  <si>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</si>
  <si>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</si>
  <si>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</si>
  <si>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</si>
  <si>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</si>
  <si>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</si>
  <si>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</si>
  <si>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</si>
  <si>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</si>
  <si>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</si>
  <si>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</si>
  <si>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</si>
  <si>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</si>
  <si>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</si>
  <si>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</si>
  <si>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</si>
  <si>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</si>
  <si>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</si>
  <si>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</si>
  <si>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</si>
  <si>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</si>
  <si>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</si>
  <si>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</si>
  <si>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</si>
  <si>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</si>
  <si>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</si>
  <si>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</si>
  <si>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</si>
  <si>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</si>
  <si>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</si>
  <si>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</si>
  <si>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</si>
  <si>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</si>
  <si>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</si>
  <si>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</si>
  <si>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</si>
  <si>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</si>
  <si>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</si>
  <si>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</si>
  <si>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</si>
  <si>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</si>
  <si>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</si>
  <si>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</si>
  <si>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</si>
  <si>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</si>
  <si>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</si>
  <si>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</si>
  <si>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</si>
  <si>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</si>
  <si>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</si>
  <si>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</si>
  <si>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</si>
  <si>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</si>
  <si>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</si>
  <si>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</si>
  <si>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</si>
  <si>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</si>
  <si>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</si>
  <si>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</si>
  <si>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</si>
  <si>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</si>
  <si>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</si>
  <si>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</si>
  <si>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</si>
  <si>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</si>
  <si>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</si>
  <si>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</si>
  <si>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</si>
  <si>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</si>
  <si>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</si>
  <si>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</si>
  <si>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</si>
  <si>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</si>
  <si>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</si>
  <si>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</si>
  <si>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</si>
  <si>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</si>
  <si>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</si>
  <si>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</si>
  <si>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</si>
  <si>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</si>
  <si>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</si>
  <si>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</si>
  <si>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</si>
  <si>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</si>
  <si>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</si>
  <si>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</si>
  <si>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</si>
  <si>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</si>
  <si>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</si>
  <si>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</si>
  <si>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</si>
  <si>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</si>
  <si>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</si>
  <si>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</si>
  <si>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</si>
  <si>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</si>
  <si>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</si>
  <si>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</si>
  <si>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</si>
  <si>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</si>
  <si>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</si>
  <si>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</si>
  <si>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</si>
  <si>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</si>
  <si>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</si>
  <si>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</si>
  <si>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</si>
  <si>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</si>
  <si>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</si>
  <si>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</si>
  <si>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</si>
  <si>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</si>
  <si>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</si>
  <si>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</si>
  <si>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</si>
  <si>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</si>
  <si>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</si>
  <si>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</si>
  <si>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</si>
  <si>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</si>
  <si>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</si>
  <si>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</si>
  <si>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</si>
  <si>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</si>
  <si>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</si>
  <si>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</si>
  <si>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</si>
  <si>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</si>
  <si>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</si>
  <si>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</si>
  <si>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</si>
  <si>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</si>
  <si>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</si>
  <si>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</si>
  <si>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</si>
  <si>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</si>
  <si>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</si>
  <si>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</si>
  <si>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</si>
  <si>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</si>
  <si>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</si>
  <si>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</si>
  <si>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</si>
  <si>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</si>
  <si>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</si>
  <si>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</si>
  <si>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</si>
  <si>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</si>
  <si>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</si>
  <si>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</si>
  <si>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</si>
  <si>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</si>
  <si>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</si>
  <si>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</si>
  <si>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</si>
  <si>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</si>
  <si>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</si>
  <si>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</si>
  <si>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</si>
  <si>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</si>
  <si>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</si>
  <si>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</si>
  <si>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</si>
  <si>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</si>
  <si>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</si>
  <si>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</si>
  <si>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</si>
  <si>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</si>
  <si>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</si>
  <si>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</si>
  <si>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</si>
  <si>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</si>
  <si>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</si>
  <si>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</si>
  <si>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</si>
  <si>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</si>
  <si>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</si>
  <si>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</si>
  <si>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</si>
  <si>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</si>
  <si>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</si>
  <si>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</si>
  <si>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</si>
  <si>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</si>
  <si>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</si>
  <si>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</si>
  <si>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</si>
  <si>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</si>
  <si>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</si>
  <si>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</si>
  <si>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</si>
  <si>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</si>
  <si>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</si>
  <si>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</si>
  <si>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</si>
  <si>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</si>
  <si>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</si>
  <si>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</si>
  <si>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</si>
  <si>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</si>
  <si>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</si>
  <si>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</si>
  <si>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</si>
  <si>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</si>
  <si>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</si>
  <si>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</si>
  <si>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</si>
  <si>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</si>
  <si>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</si>
  <si>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</si>
  <si>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</si>
  <si>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</si>
  <si>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</si>
  <si>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</si>
  <si>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</si>
  <si>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</si>
  <si>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</si>
  <si>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</si>
  <si>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</si>
  <si>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</si>
  <si>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</si>
  <si>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</si>
  <si>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</si>
  <si>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</si>
  <si>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</si>
  <si>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</si>
  <si>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</si>
  <si>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</si>
  <si>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</si>
  <si>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</si>
  <si>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</si>
  <si>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</si>
  <si>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</si>
  <si>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</si>
  <si>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</si>
  <si>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</si>
  <si>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</si>
  <si>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</si>
  <si>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</si>
  <si>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</si>
  <si>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</si>
  <si>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</si>
  <si>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</si>
  <si>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</si>
  <si>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</si>
  <si>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</si>
  <si>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</si>
  <si>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</si>
  <si>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</si>
  <si>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</si>
  <si>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</si>
  <si>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</si>
  <si>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</si>
  <si>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</si>
  <si>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</si>
  <si>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</si>
  <si>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</si>
  <si>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</si>
  <si>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</si>
  <si>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</si>
  <si>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</si>
  <si>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</si>
  <si>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</si>
  <si>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</si>
  <si>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</si>
  <si>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</si>
  <si>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</si>
  <si>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</si>
  <si>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</si>
  <si>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</si>
  <si>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</si>
  <si>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</si>
  <si>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</si>
  <si>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</si>
  <si>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</si>
  <si>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</si>
  <si>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</si>
  <si>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</si>
  <si>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</si>
  <si>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</si>
  <si>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</si>
  <si>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</si>
  <si>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</si>
  <si>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</si>
  <si>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</si>
  <si>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</si>
  <si>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</si>
  <si>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</si>
  <si>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</si>
  <si>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</si>
  <si>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</si>
  <si>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</si>
  <si>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</si>
  <si>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</si>
  <si>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</si>
  <si>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</si>
  <si>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</si>
  <si>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</si>
  <si>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</si>
  <si>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</si>
  <si>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</si>
  <si>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</si>
  <si>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</si>
  <si>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</si>
  <si>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</si>
  <si>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</si>
  <si>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</si>
  <si>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</si>
  <si>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</si>
  <si>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</si>
  <si>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</si>
  <si>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</si>
  <si>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</si>
  <si>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</si>
  <si>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</si>
  <si>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</si>
  <si>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</si>
  <si>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</si>
  <si>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</si>
  <si>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</si>
  <si>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</si>
  <si>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</si>
  <si>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</si>
  <si>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</si>
  <si>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</si>
  <si>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</si>
  <si>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</si>
  <si>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</si>
  <si>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</si>
  <si>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</si>
  <si>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</si>
  <si>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</si>
  <si>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</si>
  <si>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</si>
  <si>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</si>
  <si>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</si>
  <si>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</si>
  <si>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</si>
  <si>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</si>
  <si>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</si>
  <si>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</si>
  <si>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</si>
  <si>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</si>
  <si>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</si>
  <si>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</si>
  <si>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</si>
  <si>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</si>
  <si>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</si>
  <si>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</si>
  <si>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</si>
  <si>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</si>
  <si>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</si>
  <si>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</si>
  <si>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</si>
  <si>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</si>
  <si>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</si>
  <si>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</si>
  <si>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</si>
  <si>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</si>
  <si>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</si>
  <si>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</si>
  <si>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</si>
  <si>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</si>
  <si>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</si>
  <si>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</si>
  <si>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</si>
  <si>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</si>
  <si>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</si>
  <si>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</si>
  <si>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</si>
  <si>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</si>
  <si>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</si>
  <si>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</si>
  <si>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</si>
  <si>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</si>
  <si>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</si>
  <si>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</si>
  <si>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</si>
  <si>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</si>
  <si>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</si>
  <si>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</si>
  <si>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</si>
  <si>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</si>
  <si>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</si>
  <si>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</si>
  <si>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</si>
  <si>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</si>
  <si>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</si>
  <si>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</si>
  <si>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</si>
  <si>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</si>
  <si>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</si>
  <si>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</si>
  <si>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</si>
  <si>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</si>
  <si>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</si>
  <si>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</si>
  <si>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</si>
  <si>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</si>
  <si>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</si>
  <si>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</si>
  <si>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</si>
  <si>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</si>
  <si>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</si>
  <si>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</si>
  <si>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</si>
  <si>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</si>
  <si>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</si>
  <si>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</si>
  <si>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</si>
  <si>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</si>
  <si>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</si>
  <si>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</si>
  <si>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</si>
  <si>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</si>
  <si>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</si>
  <si>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</si>
  <si>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</si>
  <si>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</si>
  <si>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</si>
  <si>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</si>
  <si>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</si>
  <si>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</si>
  <si>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</si>
  <si>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</si>
  <si>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</si>
  <si>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</si>
  <si>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</si>
  <si>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</si>
  <si>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</si>
  <si>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</si>
  <si>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</si>
  <si>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</si>
  <si>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</si>
  <si>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</si>
  <si>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</si>
  <si>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</si>
  <si>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</si>
  <si>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</si>
  <si>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</si>
  <si>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</si>
  <si>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</si>
  <si>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</si>
  <si>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</si>
  <si>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</si>
  <si>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</si>
  <si>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</si>
  <si>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</si>
  <si>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</si>
  <si>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</si>
  <si>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</si>
  <si>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</si>
  <si>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</si>
  <si>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</si>
  <si>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</si>
  <si>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</si>
  <si>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</si>
  <si>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</si>
  <si>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</si>
  <si>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</si>
  <si>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</si>
  <si>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</si>
  <si>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</si>
  <si>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</si>
  <si>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</si>
  <si>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</si>
  <si>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</si>
  <si>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</si>
  <si>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</si>
  <si>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</si>
  <si>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</si>
  <si>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</si>
  <si>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</si>
  <si>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</si>
  <si>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</si>
  <si>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</si>
  <si>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</si>
  <si>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</si>
  <si>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</si>
  <si>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</si>
  <si>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</si>
  <si>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</si>
  <si>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</si>
  <si>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</si>
  <si>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</si>
  <si>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</si>
  <si>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</si>
  <si>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</si>
  <si>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</si>
  <si>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</si>
  <si>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</si>
  <si>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</si>
  <si>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</si>
  <si>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</si>
  <si>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</si>
  <si>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</si>
  <si>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</si>
  <si>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</si>
  <si>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</si>
  <si>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</si>
  <si>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</si>
  <si>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</si>
  <si>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</si>
  <si>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</si>
  <si>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</si>
  <si>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</si>
  <si>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</si>
  <si>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</si>
  <si>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</si>
  <si>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</si>
  <si>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</si>
  <si>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</si>
  <si>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</si>
  <si>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</si>
  <si>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</si>
  <si>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</si>
  <si>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</si>
  <si>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</si>
  <si>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</si>
  <si>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</si>
  <si>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</si>
  <si>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</si>
  <si>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</si>
  <si>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</si>
  <si>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</si>
  <si>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</si>
  <si>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</si>
  <si>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</si>
  <si>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</si>
  <si>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</si>
  <si>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</si>
  <si>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</si>
  <si>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</si>
  <si>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</si>
  <si>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</si>
  <si>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</si>
  <si>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</si>
  <si>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</si>
  <si>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</si>
  <si>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</si>
  <si>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</si>
  <si>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</si>
  <si>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</si>
  <si>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</si>
  <si>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</si>
  <si>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</si>
  <si>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</si>
  <si>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</si>
  <si>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</si>
  <si>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</si>
  <si>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</si>
  <si>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</si>
  <si>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</si>
  <si>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</si>
  <si>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</si>
  <si>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</si>
  <si>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</si>
  <si>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</si>
  <si>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</si>
  <si>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</si>
  <si>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</si>
  <si>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</si>
  <si>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</si>
  <si>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</si>
  <si>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</si>
  <si>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</si>
  <si>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</si>
  <si>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</si>
  <si>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</si>
  <si>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</si>
  <si>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</si>
  <si>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</si>
  <si>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</si>
  <si>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</si>
  <si>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</si>
  <si>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</si>
  <si>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</si>
  <si>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</si>
  <si>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</si>
  <si>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</si>
  <si>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</si>
  <si>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</si>
  <si>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</si>
  <si>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</si>
  <si>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</si>
  <si>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</si>
  <si>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</si>
  <si>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</si>
  <si>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</si>
  <si>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</si>
  <si>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</si>
  <si>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</si>
  <si>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</si>
  <si>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</si>
  <si>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</si>
  <si>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</si>
  <si>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</si>
  <si>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</si>
  <si>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</si>
  <si>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</si>
  <si>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</si>
  <si>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</si>
  <si>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</si>
  <si>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</si>
  <si>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</si>
  <si>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</si>
  <si>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</si>
  <si>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</si>
  <si>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</si>
  <si>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</si>
  <si>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</si>
  <si>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</si>
  <si>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</si>
  <si>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</si>
  <si>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</si>
  <si>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</si>
  <si>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</si>
  <si>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</si>
  <si>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</si>
  <si>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</si>
  <si>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</si>
  <si>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</si>
  <si>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</si>
  <si>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</si>
  <si>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</si>
  <si>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</si>
  <si>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</si>
  <si>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</si>
  <si>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</si>
  <si>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</si>
  <si>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</si>
  <si>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</si>
  <si>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</si>
  <si>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</si>
  <si>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</si>
  <si>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</si>
  <si>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</si>
  <si>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</si>
  <si>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</si>
  <si>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</si>
  <si>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</si>
  <si>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</si>
  <si>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</si>
  <si>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</si>
  <si>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</si>
  <si>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</si>
  <si>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</si>
  <si>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</si>
  <si>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</si>
  <si>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</si>
  <si>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</si>
  <si>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</si>
  <si>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</si>
  <si>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</si>
  <si>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</si>
  <si>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</si>
  <si>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</si>
  <si>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</si>
  <si>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</si>
  <si>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</si>
  <si>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</si>
  <si>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</si>
  <si>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</si>
  <si>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</si>
  <si>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</si>
  <si>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</si>
  <si>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</si>
  <si>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</si>
  <si>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</si>
  <si>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</si>
  <si>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</si>
  <si>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</si>
  <si>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</si>
  <si>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</si>
  <si>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</si>
  <si>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</si>
  <si>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</si>
  <si>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</si>
  <si>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</si>
  <si>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</si>
  <si>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</si>
  <si>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</si>
  <si>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</si>
  <si>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</si>
  <si>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</si>
  <si>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</si>
  <si>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</si>
  <si>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</si>
  <si>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</si>
  <si>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</si>
  <si>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</si>
  <si>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</si>
  <si>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</si>
  <si>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</si>
  <si>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</si>
  <si>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</si>
  <si>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</si>
  <si>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</si>
  <si>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</si>
  <si>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</si>
  <si>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</si>
  <si>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</si>
  <si>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</si>
  <si>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</si>
  <si>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</si>
  <si>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</si>
  <si>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</si>
  <si>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</si>
  <si>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</si>
  <si>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</si>
  <si>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</si>
  <si>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</si>
  <si>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</si>
  <si>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</si>
  <si>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</si>
  <si>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</si>
  <si>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</si>
  <si>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</si>
  <si>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</si>
  <si>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</si>
  <si>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</si>
  <si>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</si>
  <si>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</si>
  <si>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</si>
  <si>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</si>
  <si>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</si>
  <si>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</si>
  <si>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</si>
  <si>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</si>
  <si>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</si>
  <si>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</si>
  <si>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</si>
  <si>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</si>
  <si>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</si>
  <si>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</si>
  <si>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</si>
  <si>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</si>
  <si>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</si>
  <si>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</si>
  <si>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</si>
  <si>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</si>
  <si>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</si>
  <si>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</si>
  <si>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</si>
  <si>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</si>
  <si>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</si>
  <si>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</si>
  <si>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</si>
  <si>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</si>
  <si>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</si>
  <si>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</si>
  <si>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</si>
  <si>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</si>
  <si>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</si>
  <si>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</si>
  <si>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</si>
  <si>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</si>
  <si>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</si>
  <si>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</si>
  <si>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</si>
  <si>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</si>
  <si>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</si>
  <si>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</si>
  <si>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</si>
  <si>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</si>
  <si>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</si>
  <si>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</si>
  <si>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</si>
  <si>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</si>
  <si>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</si>
  <si>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</si>
  <si>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</si>
  <si>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</si>
  <si>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</si>
  <si>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</si>
  <si>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</si>
  <si>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</si>
  <si>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</si>
  <si>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</si>
  <si>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</si>
  <si>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</si>
  <si>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</si>
  <si>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</si>
  <si>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</si>
  <si>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</si>
  <si>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</si>
  <si>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</si>
  <si>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</si>
  <si>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</si>
  <si>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</si>
  <si>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</si>
  <si>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</si>
  <si>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</si>
  <si>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</si>
  <si>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</si>
  <si>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</si>
  <si>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</si>
  <si>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</si>
  <si>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</si>
  <si>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</si>
  <si>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</si>
  <si>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</si>
  <si>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</si>
  <si>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</si>
  <si>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</si>
  <si>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</si>
  <si>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</si>
  <si>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</si>
  <si>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</si>
  <si>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</si>
  <si>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</si>
  <si>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</si>
  <si>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</si>
  <si>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</si>
  <si>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</si>
  <si>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</si>
  <si>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</si>
  <si>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</si>
  <si>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</si>
  <si>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</si>
  <si>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</si>
  <si>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</si>
  <si>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</si>
  <si>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</si>
  <si>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</si>
  <si>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</si>
  <si>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</si>
  <si>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</si>
  <si>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</si>
  <si>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</si>
  <si>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</si>
  <si>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</si>
  <si>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</si>
  <si>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</si>
  <si>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</si>
  <si>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</si>
  <si>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</si>
  <si>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</si>
  <si>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</si>
  <si>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</si>
  <si>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</si>
  <si>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</si>
  <si>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</si>
  <si>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</si>
  <si>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</si>
  <si>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</si>
  <si>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</si>
  <si>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</si>
  <si>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</si>
  <si>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</si>
  <si>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</si>
  <si>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</si>
  <si>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</si>
  <si>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</si>
  <si>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</si>
  <si>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</si>
  <si>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</si>
  <si>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</si>
  <si>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</si>
  <si>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</si>
  <si>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</si>
  <si>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</si>
  <si>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</si>
  <si>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</si>
  <si>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</si>
  <si>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</si>
  <si>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</si>
  <si>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</si>
  <si>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</si>
  <si>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</si>
  <si>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</si>
  <si>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</si>
  <si>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</si>
  <si>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</si>
  <si>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</si>
  <si>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</si>
  <si>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</si>
  <si>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</si>
  <si>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</si>
  <si>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</si>
  <si>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</si>
  <si>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</si>
  <si>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</si>
  <si>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</si>
  <si>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</si>
  <si>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</si>
  <si>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</si>
  <si>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</si>
  <si>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</si>
  <si>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</si>
  <si>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</si>
  <si>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</si>
  <si>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</si>
  <si>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</si>
  <si>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</si>
  <si>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</si>
  <si>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</si>
  <si>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</si>
  <si>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</si>
  <si>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</si>
  <si>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</si>
  <si>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</si>
  <si>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</si>
  <si>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</si>
  <si>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</si>
  <si>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</si>
  <si>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</si>
  <si>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</si>
  <si>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</si>
  <si>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</si>
  <si>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</si>
  <si>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</si>
  <si>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</si>
  <si>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</si>
  <si>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</si>
  <si>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</si>
  <si>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</si>
  <si>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</si>
  <si>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</si>
  <si>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</si>
  <si>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</si>
  <si>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</si>
  <si>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</si>
  <si>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</si>
  <si>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</si>
  <si>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</si>
  <si>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</si>
  <si>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</si>
  <si>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</si>
  <si>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</si>
  <si>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</si>
  <si>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</si>
  <si>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</si>
  <si>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</si>
  <si>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</si>
  <si>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</si>
  <si>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</si>
  <si>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</si>
  <si>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</si>
  <si>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</si>
  <si>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</si>
  <si>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</si>
  <si>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</si>
  <si>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</si>
  <si>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</si>
  <si>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</si>
  <si>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</si>
  <si>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</si>
  <si>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</si>
  <si>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</si>
  <si>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</si>
  <si>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</si>
  <si>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</si>
  <si>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</si>
  <si>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</si>
  <si>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</si>
  <si>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</si>
  <si>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</si>
  <si>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</si>
  <si>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</si>
  <si>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</si>
  <si>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</si>
  <si>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</si>
  <si>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</si>
  <si>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</si>
  <si>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</si>
  <si>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</si>
  <si>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</si>
  <si>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</si>
  <si>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</si>
  <si>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</si>
  <si>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</si>
  <si>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</si>
  <si>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</si>
  <si>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</si>
  <si>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</si>
  <si>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</si>
  <si>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</si>
  <si>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</si>
  <si>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</si>
  <si>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</si>
  <si>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</si>
  <si>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</si>
  <si>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</si>
  <si>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</si>
  <si>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</si>
  <si>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</si>
  <si>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</si>
  <si>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</si>
  <si>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</si>
  <si>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</si>
  <si>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</si>
  <si>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</si>
  <si>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</si>
  <si>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</si>
  <si>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</si>
  <si>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</si>
  <si>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</si>
  <si>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</si>
  <si>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</si>
  <si>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</si>
  <si>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</si>
  <si>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</si>
  <si>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</si>
  <si>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</si>
  <si>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</si>
  <si>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</si>
  <si>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</si>
  <si>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</si>
  <si>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</si>
  <si>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</si>
  <si>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</si>
  <si>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</si>
  <si>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</si>
  <si>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</si>
  <si>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</si>
  <si>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</si>
  <si>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</si>
  <si>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</si>
  <si>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</si>
  <si>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</si>
  <si>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</si>
  <si>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</si>
  <si>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</si>
  <si>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</si>
  <si>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</si>
  <si>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</si>
  <si>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</si>
  <si>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</si>
  <si>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</si>
  <si>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</si>
  <si>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</si>
  <si>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</si>
  <si>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</si>
  <si>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</si>
  <si>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</si>
  <si>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</si>
  <si>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</si>
  <si>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</si>
  <si>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</si>
  <si>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</si>
  <si>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</si>
  <si>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</si>
  <si>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</si>
  <si>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</si>
  <si>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</si>
  <si>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</si>
  <si>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</si>
  <si>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</si>
  <si>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</si>
  <si>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</si>
  <si>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</si>
  <si>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</si>
  <si>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</si>
  <si>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</si>
  <si>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</si>
  <si>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</si>
  <si>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</si>
  <si>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</si>
  <si>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</si>
  <si>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</si>
  <si>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</si>
  <si>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</si>
  <si>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</si>
  <si>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</si>
  <si>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</si>
  <si>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</si>
  <si>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</si>
  <si>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</si>
  <si>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</si>
  <si>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</si>
  <si>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</si>
  <si>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</si>
  <si>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Ejecución 1ro de enero - 01 de noviembre de 2024*</t>
  </si>
  <si>
    <t>* Fecha de imputación al 01 de noviembre y fecha de registro al 04 de noviembre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</si>
  <si>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- 01 de noviembre 2024 (fecha de imputación)</t>
  </si>
  <si>
    <t>Ejecución 1ro de enero - 04 de noviembre 2024 (fecha de registro)</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</si>
  <si>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</si>
  <si>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</si>
  <si>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</si>
  <si>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</si>
  <si>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</si>
  <si>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4176 - SUBSIDIO GLP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</si>
</sst>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6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0" fontId="54" fillId="0" borderId="0" xfId="0" applyFont="1" applyAlignment="1">
      <alignment horizontal="left" indent="3"/>
    </xf>
    <xf numFmtId="0" fontId="0" fillId="0" borderId="0" xfId="0" applyAlignment="1">
      <alignment horizontal="left" indent="4"/>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xf numFmtId="165" fontId="5" fillId="2" borderId="0" xfId="1" applyNumberFormat="1" applyFont="1" applyFill="1" applyBorder="1" applyAlignment="1">
      <alignment horizontal="right" vertical="center"/>
    </xf>
    <xf numFmtId="0" fontId="52" fillId="2" borderId="0" xfId="828" applyFill="1" applyAlignment="1">
      <alignment horizontal="left" indent="1"/>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586860</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E892EC2-6F79-4C43-960B-EEED7A6876EE}"/>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98958C3C-6516-466D-89F8-F707DDDD98D5}"/>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44591C1B-75CD-4BCF-AE72-6F366BF6D7C6}"/>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601.374168518516" createdVersion="8" refreshedVersion="8" minRefreshableVersion="3" recordCount="9861" xr:uid="{3D0B359A-502F-4CA5-8BC4-FE245E1178B5}">
  <cacheSource type="worksheet">
    <worksheetSource ref="A1:U9862" sheet="01.11.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52"/>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2.0954757928848267E-9" maxValue="81455841955.830002"/>
    </cacheField>
    <cacheField name="Suma de DEVENGADO" numFmtId="43">
      <sharedItems containsSemiMixedTypes="0" containsString="0" containsNumber="1" minValue="0" maxValue="64357247530.61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61">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107020439"/>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10285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6790489"/>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75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69314022"/>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4856239"/>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775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31786337"/>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7012511"/>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30708348"/>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8512511"/>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115834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3118673"/>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50416663"/>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9716673"/>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291674"/>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8250011"/>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5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529174"/>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77294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6396613"/>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1641619"/>
  </r>
  <r>
    <s v="2024"/>
    <x v="0"/>
    <x v="0"/>
    <x v="0"/>
    <x v="0"/>
    <s v="1 - Poder Legislativo"/>
    <s v="0102 - CÁMARA DE DIPUTADOS"/>
    <s v="0001 - CÁMARA DE DIPUTADOS"/>
    <x v="0"/>
    <x v="0"/>
    <x v="0"/>
    <s v="2.1 - REMUNERACIONES Y CONTRIBUCIONES"/>
    <s v="2.1.1 - REMUNERACIONES"/>
    <s v="N"/>
    <s v="00 - N/A"/>
    <s v="10 - FONDO GENERAL"/>
    <s v=" "/>
    <s v="99 - MULTIPROVINCIAL"/>
    <n v="1747960652"/>
    <n v="2197588550.3599997"/>
    <n v="1735872217.2300003"/>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2497340.83"/>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187118184"/>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3192817.88999999"/>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487168339.6700000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1053690.870000005"/>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91"/>
    <n v="135753311.91"/>
  </r>
  <r>
    <s v="2024"/>
    <x v="0"/>
    <x v="0"/>
    <x v="0"/>
    <x v="0"/>
    <s v="1 - Poder Legislativo"/>
    <s v="0102 - CÁMARA DE DIPUTADOS"/>
    <s v="0001 - CÁMARA DE DIPUTADOS"/>
    <x v="0"/>
    <x v="0"/>
    <x v="0"/>
    <s v="2.2 - CONTRATACIÓN DE SERVICIOS"/>
    <s v="2.2.3 - VIÁTICOS"/>
    <s v="N"/>
    <s v="00 - N/A"/>
    <s v="10 - FONDO GENERAL"/>
    <s v=" "/>
    <s v="99 - MULTIPROVINCIAL"/>
    <n v="218000000"/>
    <n v="218000000"/>
    <n v="142283976.15999997"/>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5969911.590000004"/>
  </r>
  <r>
    <s v="2024"/>
    <x v="0"/>
    <x v="0"/>
    <x v="0"/>
    <x v="0"/>
    <s v="1 - Poder Legislativo"/>
    <s v="0102 - CÁMARA DE DIPUTADOS"/>
    <s v="0001 - CÁMARA DE DIPUTADOS"/>
    <x v="0"/>
    <x v="0"/>
    <x v="0"/>
    <s v="2.2 - CONTRATACIÓN DE SERVICIOS"/>
    <s v="2.2.5 - ALQUILERES Y RENTAS"/>
    <s v="N"/>
    <s v="00 - N/A"/>
    <s v="10 - FONDO GENERAL"/>
    <s v=" "/>
    <s v="99 - MULTIPROVINCIAL"/>
    <n v="28323195"/>
    <n v="52082806.43"/>
    <n v="39586167.329999998"/>
  </r>
  <r>
    <s v="2024"/>
    <x v="0"/>
    <x v="0"/>
    <x v="0"/>
    <x v="0"/>
    <s v="1 - Poder Legislativo"/>
    <s v="0102 - CÁMARA DE DIPUTADOS"/>
    <s v="0001 - CÁMARA DE DIPUTADOS"/>
    <x v="0"/>
    <x v="0"/>
    <x v="0"/>
    <s v="2.2 - CONTRATACIÓN DE SERVICIOS"/>
    <s v="2.2.6 - SEGUROS"/>
    <s v="N"/>
    <s v="00 - N/A"/>
    <s v="10 - FONDO GENERAL"/>
    <s v=" "/>
    <s v="99 - MULTIPROVINCIAL"/>
    <n v="244752000"/>
    <n v="303152000"/>
    <n v="258476178.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5550027.84999999"/>
    <n v="128210104.69000001"/>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56022550.48000002"/>
    <n v="321371258.65999997"/>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6054515.110000007"/>
  </r>
  <r>
    <s v="2024"/>
    <x v="0"/>
    <x v="0"/>
    <x v="0"/>
    <x v="0"/>
    <s v="1 - Poder Legislativo"/>
    <s v="0102 - CÁMARA DE DIPUTADOS"/>
    <s v="0001 - CÁMARA DE DIPUTADOS"/>
    <x v="0"/>
    <x v="0"/>
    <x v="0"/>
    <s v="2.3 - MATERIALES Y SUMINISTROS"/>
    <s v="2.3.2 - TEXTILES Y VESTUARIOS"/>
    <s v="N"/>
    <s v="00 - N/A"/>
    <s v="10 - FONDO GENERAL"/>
    <s v=" "/>
    <s v="99 - MULTIPROVINCIAL"/>
    <n v="900000"/>
    <n v="2422432.7999999998"/>
    <n v="2215795.9299999997"/>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0561373.310000001"/>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6160133.0399999991"/>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9435098.7700000014"/>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223888.23"/>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00351541.53"/>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3535172.240000002"/>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47739701.82000011"/>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4095966.190000001"/>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31284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7144055.32"/>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2843136.66000001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8068130.750000000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2050001"/>
    <n v="1378772.3"/>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00000"/>
    <n v="1880041.17"/>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7202692.100000001"/>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896998"/>
    <n v="8714858.2199999988"/>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5450000"/>
    <n v="9811602.57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16256203.039999999"/>
    <n v="2434910.5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4400199"/>
    <n v="7140046.3200000003"/>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704914.2900000005"/>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1115471.58"/>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06092.04000000004"/>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13842741"/>
    <n v="1080954.4300000002"/>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540000"/>
    <n v="187437.84999999998"/>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3955.58999999998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2756280.66"/>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3792784.960000001"/>
    <n v="4203858.84"/>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229479196.71"/>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67070201.44999999"/>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183638967.42999989"/>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6757724.579999996"/>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1232275.16"/>
    <n v="17113147.27"/>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8659409"/>
    <n v="20825396.71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45000"/>
    <n v="53349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3620009"/>
    <n v="12878347.68"/>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0807591.07"/>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8870195"/>
    <n v="15957557.929999996"/>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36157254.340000004"/>
    <n v="24281460.80000000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8973600"/>
    <n v="21204277.639999989"/>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507658"/>
    <n v="1908323.0999999999"/>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304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825421"/>
    <n v="1786128.1999999997"/>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7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48894"/>
    <n v="92251.420000000013"/>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6923344"/>
    <n v="15555084.889999999"/>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8939885.1899999995"/>
    <n v="7043968.6400000006"/>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291314.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600001"/>
    <n v="264856367.52000004"/>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75647734.670000002"/>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0000007"/>
    <n v="40138686.799999982"/>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59999999"/>
    <n v="10315321.4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20110850.399999999"/>
    <n v="10034184.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3131500"/>
    <n v="250350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1223877.050000001"/>
    <n v="11223060.609999999"/>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82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8205353.0099999998"/>
    <n v="7936276.8900000006"/>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481918.9899999946"/>
    <n v="1702963.2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6644020"/>
    <n v="14916513.059999999"/>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4139451.85"/>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1703602.76"/>
    <n v="1617802.39"/>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7551603.5"/>
    <n v="7183826.3199999994"/>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283053.52"/>
    <n v="1201865.2599999998"/>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685868.48"/>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307633"/>
    <n v="9589839.29000000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226223.869999997"/>
    <n v="8194634.6800000006"/>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627724.77000004"/>
    <n v="376224925.2899999"/>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172035.85000001"/>
    <n v="118567588.06"/>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56452774.580000013"/>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64573599.060000002"/>
    <n v="58251559.990000002"/>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671309.6600000001"/>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4178550"/>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790617"/>
    <n v="4936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2338813.02"/>
    <n v="13953188.260000002"/>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420000"/>
    <n v="11574199.54999999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23046279.5"/>
    <n v="10149245.62000000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62121490.030000001"/>
    <n v="45232629.809999995"/>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5395389.98"/>
    <n v="12677938.809999999"/>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3177620.4"/>
    <n v="854023.2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932540.4000000004"/>
    <n v="3799721.16"/>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363736"/>
    <n v="1091147.5499999998"/>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53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1228960"/>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175779.29"/>
    <n v="1064888.94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1153775.930000002"/>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4182724.909999996"/>
    <n v="15377527.23"/>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0"/>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0"/>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199999998"/>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20000000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0"/>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240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0"/>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0600042"/>
    <n v="214489847.52999982"/>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0600000"/>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7449994"/>
    <n v="68032400.400000006"/>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0480391.590000052"/>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00000004"/>
    <n v="1505318.3599999999"/>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1887044.909999996"/>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27052.329999999998"/>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20740150"/>
    <n v="2718688.36"/>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9035478"/>
    <n v="4343854.49"/>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3100000"/>
    <n v="101849.23"/>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6286581"/>
    <n v="23806067.93"/>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4208031.73"/>
    <n v="17472478.960000001"/>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8906840"/>
    <n v="4065521.099999999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12805139.77"/>
    <n v="52726503.539999984"/>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7201772.23"/>
    <n v="17460077.129999999"/>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329548"/>
    <n v="1167009.23"/>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169300"/>
    <n v="1734649.6"/>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175591"/>
    <n v="847575.18"/>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231442.5899999999"/>
    <n v="511281.47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218400"/>
    <n v="74658.8799999999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1708993.999999998"/>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6753975.41"/>
    <n v="9882728.2399999984"/>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706905.8600000003"/>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000000002"/>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189286.1399999997"/>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26458251.47000003"/>
    <n v="532212348.32000005"/>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2999997"/>
    <n v="64633721.059999973"/>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300000027"/>
    <n v="76615909.01000005"/>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1470182.91"/>
    <n v="89499346.12000002"/>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6000000015"/>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01156592.03999999"/>
    <n v="179233589.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81837600"/>
    <n v="166821100"/>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77355907.200000003"/>
    <n v="53272301.190000005"/>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1999999"/>
    <n v="70403925.73000000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1357247.729999997"/>
    <n v="24528263.489999991"/>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494443.30999994"/>
    <n v="359677912.31999999"/>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9378012.19000001"/>
    <n v="78378403.239999995"/>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81594.430000007"/>
    <n v="76996683.95999999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900000004"/>
    <n v="4190882.6500000004"/>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340480.01"/>
    <n v="3672430.04"/>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6878188.87"/>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618976.5"/>
    <n v="21389715.12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90000001"/>
    <n v="20683797.270000003"/>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8750539.59"/>
    <n v="99530051.2400000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47085415.11999989"/>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3011503.50999999"/>
    <n v="271542428.2100001"/>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19489606.140000001"/>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600000001"/>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2827259.0400000005"/>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004265.480000000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3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949259.20000000019"/>
    <n v="418615.6999999999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11631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45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58956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43386521.58000001"/>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0993538.019999996"/>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29798068.63000001"/>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0675918.439999986"/>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217606.3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3809000"/>
    <n v="89681148.229999959"/>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0803674.1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1973807.379999999"/>
    <n v="7408428.4399999985"/>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2656181.280000001"/>
    <n v="11880737.379999997"/>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45998841.4699998"/>
    <n v="3187268543.920001"/>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507475260.90000004"/>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1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39410416.480000004"/>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0149017.329999998"/>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00513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17202914.58"/>
    <n v="98619430.820000008"/>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53775202.66000009"/>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7860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1694950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29442661.040000018"/>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7470162.4500000002"/>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000000013"/>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00000003"/>
    <n v="1331672.6000000001"/>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865772.75"/>
    <n v="18745313.93"/>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041937.08"/>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00000003"/>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0472546.899999999"/>
    <n v="14997362.16999999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5403335.439999998"/>
    <n v="28472081.720000003"/>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052875.9700000007"/>
    <n v="6009099.9699999997"/>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504304.86"/>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753378.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30473350.82"/>
    <n v="8171171.6100000003"/>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793125.32"/>
    <n v="12294199.03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449491.330000013"/>
    <n v="31005902.34"/>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34141013.20000005"/>
    <n v="643739689.51999998"/>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87753739.20000005"/>
    <n v="407266664.31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5205247.59999999"/>
    <n v="97568782.799999937"/>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76592572.90999997"/>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0285897.360000003"/>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0893847.25"/>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370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1726000"/>
    <n v="51481678.049999997"/>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70539048.86000001"/>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4714134"/>
    <n v="94219322.09000000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1996500"/>
    <n v="5216745.839999998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9264152.200000003"/>
    <n v="43849352.68999999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4963500"/>
    <n v="13309254.029999999"/>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57244007.799999997"/>
    <n v="41442600.030000001"/>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9672000"/>
    <n v="7967995.96"/>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6848860"/>
    <n v="14124793.66"/>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4484000"/>
    <n v="2940535.9699999997"/>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852934"/>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000000004"/>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1160589.2"/>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12307.62"/>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6030000"/>
    <n v="154461.83000000002"/>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0000000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4499738.56000000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3360706"/>
    <n v="13458543.05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85277594.479999989"/>
    <n v="27690482.189999994"/>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36665531.139999993"/>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3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5439613.8500000015"/>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020000"/>
    <n v="2015288.7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6181677"/>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0000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00000"/>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6118777"/>
    <n v="3731491.2"/>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46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89202696.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5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60000002"/>
    <n v="13177384.15"/>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5776554.9800000014"/>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117385.75"/>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13"/>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50000"/>
    <n v="1138425.54"/>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199999997"/>
    <n v="1838401.6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7543736.390000001"/>
    <n v="15641858.65"/>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607235.05000000005"/>
    <n v="46060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364006.39999999997"/>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45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127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271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4930772.4000000013"/>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300047.6900000004"/>
    <n v="2455799.2200000007"/>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33842296.200000003"/>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5474591.740000002"/>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117060.9400000004"/>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092928.9099999997"/>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3342514"/>
    <n v="12064836.550000001"/>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6088881.4699999997"/>
    <n v="2212500"/>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708438"/>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72771.78"/>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10140"/>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104000"/>
    <n v="2922371"/>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7236"/>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8860097.5300000012"/>
    <n v="8281693.4100000001"/>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43141.76"/>
    <n v="1237947.76"/>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5364496.9399996"/>
    <n v="1686801147.3599999"/>
  </r>
  <r>
    <s v="2024"/>
    <x v="0"/>
    <x v="0"/>
    <x v="0"/>
    <x v="0"/>
    <s v="2 - Poder Ejecutivo"/>
    <s v="0201 - PRESIDENCIA DE LA REPÚBLICA"/>
    <s v="0007 - PROGRAMA SUPÉRATE"/>
    <x v="2"/>
    <x v="4"/>
    <x v="6"/>
    <s v="2.1 - REMUNERACIONES Y CONTRIBUCIONES"/>
    <s v="2.1.2 - SOBRESUELDOS"/>
    <s v="N"/>
    <s v="00 - N/A"/>
    <s v="10 - FONDO GENERAL"/>
    <s v=" "/>
    <s v="99 - MULTIPROVINCIAL"/>
    <n v="266338080"/>
    <n v="267223965.06"/>
    <n v="245708036.15999994"/>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37342146.41"/>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24211932.33"/>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853450.04"/>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2026125.449999999"/>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144228.2600000002"/>
  </r>
  <r>
    <s v="2024"/>
    <x v="0"/>
    <x v="0"/>
    <x v="0"/>
    <x v="0"/>
    <s v="2 - Poder Ejecutivo"/>
    <s v="0201 - PRESIDENCIA DE LA REPÚBLICA"/>
    <s v="0007 - PROGRAMA SUPÉRATE"/>
    <x v="2"/>
    <x v="4"/>
    <x v="6"/>
    <s v="2.2 - CONTRATACIÓN DE SERVICIOS"/>
    <s v="2.2.5 - ALQUILERES Y RENTAS"/>
    <s v="N"/>
    <s v="00 - N/A"/>
    <s v="10 - FONDO GENERAL"/>
    <s v=" "/>
    <s v="99 - MULTIPROVINCIAL"/>
    <n v="67056000"/>
    <n v="84251000"/>
    <n v="36189797.620000012"/>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1489926.510000002"/>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7965957.030000001"/>
    <n v="4316423.63"/>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514925831"/>
    <n v="59767652.730000019"/>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1822194.59"/>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000000"/>
    <n v="17560055"/>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
    <n v="829207.65999999992"/>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76718.7100000004"/>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1869519.28"/>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742066"/>
    <n v="878527.52"/>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622467.6000000006"/>
    <n v="1224945.98"/>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6000000.000000007"/>
    <n v="43030443.169999994"/>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1776091.749999993"/>
    <n v="16098355.320000006"/>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58167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3847468.3000000007"/>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3811601.33"/>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3098000"/>
  </r>
  <r>
    <s v="2024"/>
    <x v="0"/>
    <x v="0"/>
    <x v="0"/>
    <x v="0"/>
    <s v="2 - Poder Ejecutivo"/>
    <s v="0201 - PRESIDENCIA DE LA REPÚBLICA"/>
    <s v="0007 - PROGRAMA SUPÉRATE"/>
    <x v="2"/>
    <x v="5"/>
    <x v="14"/>
    <s v="2.2 - CONTRATACIÓN DE SERVICIOS"/>
    <s v="2.2.3 - VIÁTICOS"/>
    <s v="N"/>
    <s v="00 - N/A"/>
    <s v="10 - FONDO GENERAL"/>
    <s v=" "/>
    <s v="99 - MULTIPROVINCIAL"/>
    <n v="0"/>
    <n v="3000000"/>
    <n v="1832972.6700000004"/>
  </r>
  <r>
    <s v="2024"/>
    <x v="0"/>
    <x v="0"/>
    <x v="0"/>
    <x v="0"/>
    <s v="2 - Poder Ejecutivo"/>
    <s v="0201 - PRESIDENCIA DE LA REPÚBLICA"/>
    <s v="0007 - PROGRAMA SUPÉRATE"/>
    <x v="2"/>
    <x v="5"/>
    <x v="14"/>
    <s v="2.2 - CONTRATACIÓN DE SERVICIOS"/>
    <s v="2.2.5 - ALQUILERES Y RENTAS"/>
    <s v="N"/>
    <s v="00 - N/A"/>
    <s v="10 - FONDO GENERAL"/>
    <s v=" "/>
    <s v="99 - MULTIPROVINCIAL"/>
    <n v="0"/>
    <n v="2800000.0000000005"/>
    <n v="207645.89"/>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00000"/>
    <n v="0"/>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5728969.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404047.42"/>
    <n v="788779.5399999998"/>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178899"/>
    <n v="3740600"/>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3300001"/>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745638.2"/>
    <n v="3119636.98"/>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04994583.69000006"/>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3113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0887221.739999995"/>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37677731.190000005"/>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4262468"/>
    <n v="996040.1100000001"/>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356089"/>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0311219"/>
    <n v="23477516.539999995"/>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6945479.650000000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3238358"/>
    <n v="8691993.960000000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27978999"/>
    <n v="11305284.959999999"/>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7605000"/>
    <n v="3886973.58"/>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230000"/>
    <n v="1151110.33"/>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385000"/>
    <n v="220326.06"/>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643431"/>
    <n v="384229.75"/>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60000"/>
    <n v="26990"/>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273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295125.599999999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11299444"/>
    <n v="7437989.8199999994"/>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359333"/>
    <n v="122382595.45"/>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520666"/>
    <n v="25416536.149999999"/>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873342"/>
    <n v="18425704.010000005"/>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6635906.049999998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4762617.9000000004"/>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266858.5999999996"/>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4065805.4899999993"/>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10798614"/>
    <n v="2125334.4"/>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151568.5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300503.809999999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74916888"/>
    <n v="10283733.440000001"/>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43738388"/>
    <n v="6787024.9900000002"/>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63947.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500"/>
    <n v="70446"/>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3404.73999999996"/>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6339"/>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2650578.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81101"/>
    <n v="4261343.0200000005"/>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272042002.94999999"/>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15888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1309248.979999982"/>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6296748.160000002"/>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0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49999999"/>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0000000009"/>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387271"/>
    <n v="512813.84"/>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23482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917909"/>
    <n v="2474342.33"/>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2997404.17"/>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277241.83"/>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5340538"/>
    <n v="1638954.680000000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596930842.82000005"/>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78199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9032081.30999998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9381680.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17988439.16999999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0275909.569999993"/>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07881.760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4910713.759999998"/>
    <n v="27388345.90000001"/>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240619.08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218575.290000001"/>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3081756.840000004"/>
    <n v="10091566.42"/>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6103969.10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5771152.23999999"/>
    <n v="46267463.33999999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299674.01000000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22584.85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7350000"/>
    <n v="6758344.93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1188976.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8990630"/>
    <n v="22667241.510000002"/>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309713"/>
    <n v="18858217.699999996"/>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8898546"/>
    <n v="7549150.830000001"/>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485830"/>
    <n v="8409595.6400000006"/>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916266"/>
    <n v="8833842.9000000004"/>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20038363"/>
    <n v="14326803.049999997"/>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889065"/>
    <n v="8599712.7799999993"/>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696071"/>
    <n v="7720904.9500000011"/>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73421538"/>
    <n v="40457060.740000002"/>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49968872.79999989"/>
    <n v="330490849.12000006"/>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465995.62"/>
    <n v="1843209.5400000005"/>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63482.47"/>
    <n v="1298730.0800000005"/>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41552.99000000022"/>
    <n v="802541.92"/>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2981535.1"/>
    <n v="2834930.54"/>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2657732.079999998"/>
    <n v="30136761.650000013"/>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2876013.780000000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154265.44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282863.84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350381.079999999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175017.5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304685.7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176576.78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117816.010000000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1983104.100000001"/>
    <n v="49971612.639999993"/>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940784"/>
    <n v="13601995.050000014"/>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59244.5100000002"/>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1956710.98"/>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850000"/>
    <n v="330129.21999999997"/>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305784"/>
    <n v="10824811.270000001"/>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24900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1900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4702863.1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2716760.099999994"/>
    <n v="5135195.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3730235.069999999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5136131.62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256785.620000001"/>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38134.399999999"/>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14045.86"/>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933865.9699999997"/>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288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34538.48"/>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268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000000005"/>
    <n v="410536.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390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585782.9600000000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37512824.980000004"/>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118616.66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500000011"/>
    <n v="5731625.989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714172.5"/>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3"/>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0994286.6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4432083.2300000004"/>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8"/>
    <n v="339329.3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242035.2199999997"/>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2922795.59"/>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08638.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82065.679999999993"/>
    <n v="53588.999999999993"/>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29877.599999999999"/>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28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47485.31999999983"/>
    <n v="163462.98000000004"/>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2999998"/>
    <n v="197841272.25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304211.93"/>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29689077.139999997"/>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062600"/>
    <n v="11154498.810000001"/>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4165800"/>
    <n v="874940.1"/>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8166311.329999998"/>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962904.49"/>
    <n v="53192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9694099.9399999976"/>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2795587.579999999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4"/>
    <n v="3604521.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58605869.309999995"/>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3399310.62"/>
    <n v="1284983.1000000001"/>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426165.3999999999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1453309"/>
    <n v="684579.62999999977"/>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184440"/>
    <n v="511006.8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559593.15999999992"/>
    <n v="89803.78"/>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30680"/>
    <n v="11670419.640000001"/>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523531"/>
    <n v="6599448.3099999996"/>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89208745.35999997"/>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8140087.299999997"/>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3205012.610000001"/>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1347073.549999999"/>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4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1032195.3699999999"/>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214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129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000000004"/>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510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927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220486"/>
    <n v="1751126.4000000001"/>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1947930"/>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293022.12000000005"/>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453584457.06"/>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99937130.270000011"/>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4000001"/>
    <n v="67430306.780000001"/>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4534746.239999998"/>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5411000"/>
    <n v="2119122.27"/>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130000"/>
    <n v="33304224.240000002"/>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9120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2747999"/>
    <n v="14258256.71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 "/>
    <s v="99 - MULTIPROVINCIAL"/>
    <n v="6000000"/>
    <n v="5200000"/>
    <n v="3859676.4"/>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3761300"/>
    <n v="1004235.10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5940792"/>
    <n v="20029135.98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123000"/>
    <n v="4593980.540000001"/>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322100.0400002"/>
    <n v="1360401577.9600003"/>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260980342.98"/>
    <n v="450517876"/>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88805239.120000005"/>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80486.68"/>
    <n v="555607.79"/>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406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2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49762"/>
    <n v="6619920.8900000006"/>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475066.76"/>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583220"/>
    <n v="32548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14165.839999989"/>
    <n v="45702560.22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6302799.5"/>
    <n v="15346907.380000001"/>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74169.149999999"/>
    <n v="37816073.559999995"/>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291074"/>
    <n v="41804827.1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890200"/>
    <n v="200170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311821.629999998"/>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253221.8900000004"/>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22976.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05035.29000000001"/>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209650"/>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345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278187"/>
    <n v="167523.9"/>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328694"/>
    <n v="85436807.859999955"/>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93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183874"/>
    <n v="11737880.069999998"/>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6071399.31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3039900"/>
    <n v="121180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087157.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506213.1000000006"/>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469478.32"/>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4099720"/>
    <n v="2166555.569999999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887398"/>
    <n v="771373.4400000000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1449999"/>
    <n v="1265440.36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674007"/>
    <n v="1495916.6100000003"/>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738647"/>
    <n v="886445.56"/>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576565"/>
    <n v="525851"/>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466049"/>
    <n v="12822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478274"/>
    <n v="299518.43"/>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719144"/>
    <n v="418059.68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194620"/>
    <n v="11902572.009999998"/>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170780"/>
    <n v="5037140.7299999995"/>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
    <n v="99856168.610000044"/>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12815231.8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5009684.440000005"/>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7918466"/>
    <n v="6243512.380000001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24200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3712124.9700000007"/>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2712886.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6475001"/>
    <n v="48671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17031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41085"/>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78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83211"/>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100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7043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428199"/>
    <n v="811025.94"/>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2181104.41"/>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471947.6799999997"/>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698744.2899999998"/>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944907.4700000000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1603887.510000004"/>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527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5316457.5200000005"/>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350304.87"/>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81976.4"/>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2783608.4800000004"/>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703162.47"/>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026158.91"/>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1107760"/>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525599.73"/>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33526.03999999998"/>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275.329999998"/>
    <n v="23262641.75"/>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3166.6699999999"/>
    <n v="8536527.769999999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430751.28"/>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711961.1"/>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714700"/>
    <n v="500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128172.7"/>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357386.69"/>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231800"/>
    <n v="6818763.6500000004"/>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640500"/>
    <n v="4745741.4000000013"/>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70525"/>
    <n v="1917348.5500000003"/>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06016"/>
    <n v="6536860.6600000001"/>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206000"/>
    <n v="195196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2999999996"/>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51591.06000000003"/>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570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542750.31"/>
    <n v="740487.87999999989"/>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
    <n v="85764872.099999994"/>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37889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90000001"/>
    <n v="12389410.499999998"/>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4300981.5199999996"/>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6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750000"/>
    <n v="9960230.9299999997"/>
  </r>
  <r>
    <s v="2024"/>
    <x v="0"/>
    <x v="0"/>
    <x v="0"/>
    <x v="0"/>
    <s v="2 - Poder Ejecutivo"/>
    <s v="0201 - PRESIDENCIA DE LA REPÚBLICA"/>
    <s v="0029 - VICE PRESIDENCIA DE LA REPÚBLICA"/>
    <x v="0"/>
    <x v="0"/>
    <x v="2"/>
    <s v="2.2 - CONTRATACIÓN DE SERVICIOS"/>
    <s v="2.2.6 - SEGUROS"/>
    <s v="N"/>
    <s v="00 - N/A"/>
    <s v="10 - FONDO GENERAL"/>
    <s v=" "/>
    <s v="99 - MULTIPROVINCIAL"/>
    <n v="5156000"/>
    <n v="9456000"/>
    <n v="5288358.7300000004"/>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4836624.1300000008"/>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220781"/>
    <n v="715004.91"/>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440000"/>
    <n v="12712426.500000002"/>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557608.07"/>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40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8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5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6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96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055600"/>
    <n v="3508430.9199999995"/>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42449.170000002"/>
    <n v="69369244.430000007"/>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725478.5"/>
    <n v="18068187.550000004"/>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4910.75"/>
    <n v="10459503.460000005"/>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499.9999999991"/>
    <n v="4559669.4499999993"/>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344678.89000002"/>
    <n v="143945995.98000002"/>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551365"/>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185241"/>
    <n v="3971815.46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658403.2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
    <n v="2001662.1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412829.0299999998"/>
    <n v="888393.60999999987"/>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0329848.670000002"/>
    <n v="3766382.9999999995"/>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15208"/>
    <n v="345417.6"/>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380911"/>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3"/>
    <n v="180034.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76000.01"/>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7720"/>
    <n v="765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59624.2000000002"/>
    <n v="54623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504349.3299999991"/>
    <n v="1754799.2499999995"/>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3256143.69"/>
    <n v="207423517.40000001"/>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055856.310000002"/>
    <n v="57940040.019999996"/>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0788194.090000004"/>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9505300"/>
    <n v="13253255.86999999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844435604"/>
    <n v="4511094436.8299999"/>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4762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98648"/>
    <n v="1006931.1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8147895.0700000003"/>
    <n v="6292995.6600000001"/>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4669875.16"/>
    <n v="13791078.37000000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4138001.54"/>
    <n v="1909116.780000000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568798.0700000003"/>
    <n v="5845446.7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277026.1599999997"/>
    <n v="2267138.59"/>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663620.28"/>
    <n v="484864.57"/>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694"/>
    <n v="264320"/>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815497.29000000015"/>
    <n v="699897.56"/>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65720.2"/>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5510.479999999989"/>
    <n v="22598.48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13261.640000001"/>
    <n v="5983082.62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08427.1100000003"/>
    <n v="1983182.810000001"/>
  </r>
  <r>
    <s v="2024"/>
    <x v="0"/>
    <x v="0"/>
    <x v="0"/>
    <x v="0"/>
    <s v="2 - Poder Ejecutivo"/>
    <s v="0201 - PRESIDENCIA DE LA REPÚBLICA"/>
    <s v="0033 - ECO5RD"/>
    <x v="0"/>
    <x v="0"/>
    <x v="2"/>
    <s v="2.1 - REMUNERACIONES Y CONTRIBUCIONES"/>
    <s v="2.1.1 - REMUNERACIONES"/>
    <s v="N"/>
    <s v="00 - N/A"/>
    <s v="10 - FONDO GENERAL"/>
    <s v=" "/>
    <s v="99 - MULTIPROVINCIAL"/>
    <n v="164700000"/>
    <n v="160574731.21000001"/>
    <n v="120414508.98"/>
  </r>
  <r>
    <s v="2024"/>
    <x v="0"/>
    <x v="0"/>
    <x v="0"/>
    <x v="0"/>
    <s v="2 - Poder Ejecutivo"/>
    <s v="0201 - PRESIDENCIA DE LA REPÚBLICA"/>
    <s v="0033 - ECO5RD"/>
    <x v="0"/>
    <x v="0"/>
    <x v="2"/>
    <s v="2.1 - REMUNERACIONES Y CONTRIBUCIONES"/>
    <s v="2.1.2 - SOBRESUELDOS"/>
    <s v="N"/>
    <s v="00 - N/A"/>
    <s v="10 - FONDO GENERAL"/>
    <s v=" "/>
    <s v="99 - MULTIPROVINCIAL"/>
    <n v="40000000"/>
    <n v="55274296.829999998"/>
    <n v="26296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785971.959999997"/>
    <n v="16874829.149999999"/>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9201732.1499999966"/>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214055.79"/>
  </r>
  <r>
    <s v="2024"/>
    <x v="0"/>
    <x v="0"/>
    <x v="0"/>
    <x v="0"/>
    <s v="2 - Poder Ejecutivo"/>
    <s v="0201 - PRESIDENCIA DE LA REPÚBLICA"/>
    <s v="0033 - ECO5RD"/>
    <x v="0"/>
    <x v="0"/>
    <x v="2"/>
    <s v="2.2 - CONTRATACIÓN DE SERVICIOS"/>
    <s v="2.2.3 - VIÁTICOS"/>
    <s v="N"/>
    <s v="00 - N/A"/>
    <s v="10 - FONDO GENERAL"/>
    <s v=" "/>
    <s v="99 - MULTIPROVINCIAL"/>
    <n v="3000000"/>
    <n v="15488535"/>
    <n v="15413264.050000001"/>
  </r>
  <r>
    <s v="2024"/>
    <x v="0"/>
    <x v="0"/>
    <x v="0"/>
    <x v="0"/>
    <s v="2 - Poder Ejecutivo"/>
    <s v="0201 - PRESIDENCIA DE LA REPÚBLICA"/>
    <s v="0033 - ECO5RD"/>
    <x v="0"/>
    <x v="0"/>
    <x v="2"/>
    <s v="2.2 - CONTRATACIÓN DE SERVICIOS"/>
    <s v="2.2.4 - TRANSPORTE Y ALMACENAJE"/>
    <s v="N"/>
    <s v="00 - N/A"/>
    <s v="10 - FONDO GENERAL"/>
    <s v=" "/>
    <s v="99 - MULTIPROVINCIAL"/>
    <n v="0"/>
    <n v="260850"/>
    <n v="252004.88"/>
  </r>
  <r>
    <s v="2024"/>
    <x v="0"/>
    <x v="0"/>
    <x v="0"/>
    <x v="0"/>
    <s v="2 - Poder Ejecutivo"/>
    <s v="0201 - PRESIDENCIA DE LA REPÚBLICA"/>
    <s v="0033 - ECO5RD"/>
    <x v="0"/>
    <x v="0"/>
    <x v="2"/>
    <s v="2.2 - CONTRATACIÓN DE SERVICIOS"/>
    <s v="2.2.5 - ALQUILERES Y RENTAS"/>
    <s v="N"/>
    <s v="00 - N/A"/>
    <s v="10 - FONDO GENERAL"/>
    <s v=" "/>
    <s v="99 - MULTIPROVINCIAL"/>
    <n v="27500000"/>
    <n v="39975483.009999998"/>
    <n v="32415564.420000006"/>
  </r>
  <r>
    <s v="2024"/>
    <x v="0"/>
    <x v="0"/>
    <x v="0"/>
    <x v="0"/>
    <s v="2 - Poder Ejecutivo"/>
    <s v="0201 - PRESIDENCIA DE LA REPÚBLICA"/>
    <s v="0033 - ECO5RD"/>
    <x v="0"/>
    <x v="0"/>
    <x v="2"/>
    <s v="2.2 - CONTRATACIÓN DE SERVICIOS"/>
    <s v="2.2.6 - SEGUROS"/>
    <s v="N"/>
    <s v="00 - N/A"/>
    <s v="10 - FONDO GENERAL"/>
    <s v=" "/>
    <s v="99 - MULTIPROVINCIAL"/>
    <n v="11500000"/>
    <n v="31870000"/>
    <n v="28526476.199999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7005519.329999998"/>
    <n v="16501783.050000001"/>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16350948.460000001"/>
    <n v="4275471.74"/>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0616926.859999999"/>
  </r>
  <r>
    <s v="2024"/>
    <x v="0"/>
    <x v="0"/>
    <x v="0"/>
    <x v="0"/>
    <s v="2 - Poder Ejecutivo"/>
    <s v="0201 - PRESIDENCIA DE LA REPÚBLICA"/>
    <s v="0033 - ECO5RD"/>
    <x v="0"/>
    <x v="0"/>
    <x v="2"/>
    <s v="2.3 - MATERIALES Y SUMINISTROS"/>
    <s v="2.3.1 - ALIMENTOS Y PRODUCTOS AGROFORESTALES"/>
    <s v="N"/>
    <s v="00 - N/A"/>
    <s v="10 - FONDO GENERAL"/>
    <s v=" "/>
    <s v="99 - MULTIPROVINCIAL"/>
    <n v="0"/>
    <n v="33494634.759999998"/>
    <n v="30773634.939999998"/>
  </r>
  <r>
    <s v="2024"/>
    <x v="0"/>
    <x v="0"/>
    <x v="0"/>
    <x v="0"/>
    <s v="2 - Poder Ejecutivo"/>
    <s v="0201 - PRESIDENCIA DE LA REPÚBLICA"/>
    <s v="0033 - ECO5RD"/>
    <x v="0"/>
    <x v="0"/>
    <x v="2"/>
    <s v="2.3 - MATERIALES Y SUMINISTROS"/>
    <s v="2.3.2 - TEXTILES Y VESTUARIOS"/>
    <s v="N"/>
    <s v="00 - N/A"/>
    <s v="10 - FONDO GENERAL"/>
    <s v=" "/>
    <s v="99 - MULTIPROVINCIAL"/>
    <n v="0"/>
    <n v="1929029.7800000012"/>
    <n v="1851250.19"/>
  </r>
  <r>
    <s v="2024"/>
    <x v="0"/>
    <x v="0"/>
    <x v="0"/>
    <x v="0"/>
    <s v="2 - Poder Ejecutivo"/>
    <s v="0201 - PRESIDENCIA DE LA REPÚBLICA"/>
    <s v="0033 - ECO5RD"/>
    <x v="0"/>
    <x v="0"/>
    <x v="2"/>
    <s v="2.3 - MATERIALES Y SUMINISTROS"/>
    <s v="2.3.3 - PAPEL, CARTÓN E IMPRESOS"/>
    <s v="N"/>
    <s v="00 - N/A"/>
    <s v="10 - FONDO GENERAL"/>
    <s v=" "/>
    <s v="99 - MULTIPROVINCIAL"/>
    <n v="0"/>
    <n v="314638"/>
    <n v="306087.11000000004"/>
  </r>
  <r>
    <s v="2024"/>
    <x v="0"/>
    <x v="0"/>
    <x v="0"/>
    <x v="0"/>
    <s v="2 - Poder Ejecutivo"/>
    <s v="0201 - PRESIDENCIA DE LA REPÚBLICA"/>
    <s v="0033 - ECO5RD"/>
    <x v="0"/>
    <x v="0"/>
    <x v="2"/>
    <s v="2.3 - MATERIALES Y SUMINISTROS"/>
    <s v="2.3.5 - CUERO, CAUCHO Y PLÁSTICO"/>
    <s v="N"/>
    <s v="00 - N/A"/>
    <s v="10 - FONDO GENERAL"/>
    <s v=" "/>
    <s v="99 - MULTIPROVINCIAL"/>
    <n v="0"/>
    <n v="13160000"/>
    <n v="93213.24"/>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452141.790000001"/>
    <n v="671681.06"/>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8796586.89"/>
    <n v="68892997.609999999"/>
  </r>
  <r>
    <s v="2024"/>
    <x v="0"/>
    <x v="0"/>
    <x v="0"/>
    <x v="0"/>
    <s v="2 - Poder Ejecutivo"/>
    <s v="0201 - PRESIDENCIA DE LA REPÚBLICA"/>
    <s v="0033 - ECO5RD"/>
    <x v="0"/>
    <x v="0"/>
    <x v="2"/>
    <s v="2.3 - MATERIALES Y SUMINISTROS"/>
    <s v="2.3.9 - PRODUCTOS Y ÚTILES VARIOS"/>
    <s v="N"/>
    <s v="00 - N/A"/>
    <s v="10 - FONDO GENERAL"/>
    <s v=" "/>
    <s v="99 - MULTIPROVINCIAL"/>
    <n v="0"/>
    <n v="24346900.050000001"/>
    <n v="21370717.299999986"/>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017396696.0900002"/>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79999998"/>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5697379.10999997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79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4"/>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4842540.600000001"/>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6999999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482826146.17000002"/>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9695666.6699999999"/>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48167260.69000003"/>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3287092.25000003"/>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479342.28"/>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19999997"/>
    <n v="57919132.429999985"/>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7374999.2599999979"/>
    <n v="7125899.26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4653677.02"/>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627410.8799999999"/>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166615.26"/>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103585943.59999999"/>
    <n v="59486952.499999993"/>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016574.970000001"/>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88524580"/>
    <n v="79614619.980000004"/>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690168.22999999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5065975.360000003"/>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2943710.050000012"/>
    <n v="58598031.82"/>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7906754"/>
    <n v="26669690.650000002"/>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52547698.210000001"/>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90000004"/>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12518.2999999998"/>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49712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372865"/>
    <n v="6353183.7199999997"/>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5582941"/>
    <n v="4190791.2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3311721.9799999995"/>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927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299999997"/>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4361.2699999999"/>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143057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469061.189999998"/>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1791483.309999999"/>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1000001"/>
    <n v="532591368.01000017"/>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8796659.24000001"/>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5000007"/>
    <n v="81049569.320000231"/>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1128090.789999992"/>
    <n v="42201883.970000006"/>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327830.18"/>
    <n v="30657465.119999997"/>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4791058.460000001"/>
    <n v="7990117.4500000002"/>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812284"/>
    <n v="32202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39029202.579999998"/>
    <n v="10347077.290000001"/>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5631352"/>
    <n v="536210.5800000000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32427655.189999998"/>
    <n v="4802710.939999999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36066587.86999999"/>
    <n v="6034731.2700000014"/>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395673"/>
    <n v="45515450.100000001"/>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21160682.419999998"/>
    <n v="4180565.39"/>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4747217"/>
    <n v="12431395.480000002"/>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6202713"/>
    <n v="1442118.27"/>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1263300"/>
    <n v="0"/>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45222"/>
    <n v="665000.80000000005"/>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3813581.98"/>
    <n v="139517.6900000000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8523671.450000003"/>
    <n v="13702827.750000002"/>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95126275.780000001"/>
    <n v="23509338.830000009"/>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331411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1998576.7599999998"/>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33289526.42000002"/>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75157066.089996"/>
    <n v="14503347460.179998"/>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640138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60052087"/>
    <n v="445977625"/>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4514417.530000001"/>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7865459.3000002"/>
    <n v="2054336981.0099993"/>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295606661"/>
    <n v="252713807.81000003"/>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3073493.830000006"/>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118583.3600000003"/>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8847982.18000001"/>
    <n v="16764764.949999999"/>
  </r>
  <r>
    <s v="2024"/>
    <x v="0"/>
    <x v="0"/>
    <x v="0"/>
    <x v="0"/>
    <s v="2 - Poder Ejecutivo"/>
    <s v="0202 - MINISTERIO DE  INTERIOR Y POLICÍA"/>
    <s v="0001 - POLICIA NACIONAL"/>
    <x v="0"/>
    <x v="1"/>
    <x v="22"/>
    <s v="2.2 - CONTRATACIÓN DE SERVICIOS"/>
    <s v="2.2.6 - SEGUROS"/>
    <s v="N"/>
    <s v="00 - N/A"/>
    <s v="10 - FONDO GENERAL"/>
    <s v=" "/>
    <s v="99 - MULTIPROVINCIAL"/>
    <n v="656400000"/>
    <n v="857800000"/>
    <n v="373340794.37"/>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955851.100000001"/>
    <n v="4944966.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558882.19"/>
    <n v="23990267.129999999"/>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2507266.6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46868796.44999999"/>
    <n v="157711875.87"/>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48093319.01999998"/>
    <n v="573521104.43999994"/>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1"/>
    <n v="10614989.35"/>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6"/>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3576668.259999998"/>
    <n v="13350358.76"/>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460929068"/>
    <n v="961662581.81999981"/>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09454922.5"/>
    <n v="667752364.36000013"/>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46692507.39999998"/>
    <n v="461104432.36999977"/>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44514560"/>
    <n v="574546491.98999989"/>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177471520.34999999"/>
    <n v="126407694.44999999"/>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90641584.19999999"/>
    <n v="99056922.159999996"/>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79850127.25"/>
    <n v="67427811.67999999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540006.799999997"/>
    <n v="75427379.330000013"/>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4276375.839999974"/>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18135.629999999"/>
    <n v="3772619.6999999988"/>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10 - FONDO GENERAL"/>
    <s v=" "/>
    <s v="99 - MULTIPROVINCIAL"/>
    <n v="0"/>
    <n v="1500000"/>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2535906.509999976"/>
    <n v="451993.53"/>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0381775.40000001"/>
    <n v="40766183.309999995"/>
  </r>
  <r>
    <s v="2024"/>
    <x v="0"/>
    <x v="0"/>
    <x v="0"/>
    <x v="0"/>
    <s v="2 - Poder Ejecutivo"/>
    <s v="0202 - MINISTERIO DE  INTERIOR Y POLICÍA"/>
    <s v="0002 - DIRECCIÓN GENERAL DE MIGRACIÓN"/>
    <x v="0"/>
    <x v="1"/>
    <x v="23"/>
    <s v="2.2 - CONTRATACIÓN DE SERVICIOS"/>
    <s v="2.2.6 - SEGUROS"/>
    <s v="N"/>
    <s v="00 - N/A"/>
    <s v="10 - FONDO GENERAL"/>
    <s v=" "/>
    <s v="99 - MULTIPROVINCIAL"/>
    <n v="0"/>
    <n v="500000"/>
    <n v="400932.01"/>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8284853.509999998"/>
    <n v="18284853.50999999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56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39156.359999999"/>
    <n v="52759804.149999984"/>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339928.150000006"/>
    <n v="818561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567247.65"/>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0315517.590000004"/>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7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391818.81999999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2425766.879999995"/>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21885669.27000001"/>
    <n v="99360677.680000052"/>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68097210"/>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083506.7100000009"/>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30500"/>
    <n v="222681.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3073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798361"/>
    <n v="798359.68"/>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1721211"/>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30264630.24000001"/>
    <n v="957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92334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4896405"/>
    <n v="11140484.74"/>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439489"/>
    <n v="5031031.5"/>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2045140"/>
    <n v="699380.1"/>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004478.9"/>
    <n v="961691.63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6171414.439999999"/>
    <n v="11508593.17999999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177872.8899999997"/>
    <n v="5193951.12"/>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5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75000"/>
    <n v="138150"/>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90000000005"/>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534940.32"/>
    <n v="38710069.649999999"/>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011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00000"/>
    <n v="5678712.929999999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644606.1400000006"/>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07616.51"/>
    <n v="1264845.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2604021.9899999998"/>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348184.44"/>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63420.9699999997"/>
    <n v="6757515.2999999998"/>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031556.68"/>
    <n v="4028770.0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47749.6900000002"/>
    <n v="941748.92"/>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8168784.5"/>
    <n v="4919633.7500000009"/>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2127514.64999998"/>
    <n v="15220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083060.3"/>
    <n v="3229910.8000000003"/>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311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07656.95999999996"/>
    <n v="225987.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624036.4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15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400000004"/>
    <n v="1947955.3800000001"/>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6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8695487"/>
    <n v="73040863.809999987"/>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1872007"/>
    <n v="11294552.129999999"/>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955731.70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224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8130"/>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6052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54357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5588.81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1519661.359999998"/>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62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1"/>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23792.4299999999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247900"/>
    <n v="460663.959999999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8814736.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412709"/>
    <n v="1991465.7999999998"/>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262050.80000001"/>
    <n v="268156490"/>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3096200"/>
    <n v="18957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5947679.49"/>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31064"/>
    <n v="11883803.189999999"/>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9203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6851800"/>
    <n v="6013974.2400000002"/>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9370261"/>
    <n v="1727861.95"/>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8722894"/>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119700"/>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817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17894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5267659"/>
    <n v="27315497.390000001"/>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8599541"/>
    <n v="2854142.23"/>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910920"/>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87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78682"/>
    <n v="327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92737"/>
    <n v="33564640.399999999"/>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59420317"/>
    <n v="7733262.2700000005"/>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3925552.939999996"/>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169937.7400000002"/>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445083.76999999996"/>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016084.23"/>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435000"/>
    <n v="9219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636860169.1699998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9"/>
    <n v="47087809.479999997"/>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0736214.1400000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7256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3418158.119999997"/>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624280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33865091.129999995"/>
    <n v="21611344.04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254908.86"/>
    <n v="1523048.5600000003"/>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1329918.530000001"/>
    <n v="21878708.959999997"/>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33614681.930000007"/>
    <n v="19984597.329999998"/>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5391704.4000000004"/>
    <n v="2399572.6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9677569.879999999"/>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1659002.13"/>
    <n v="1658377.77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8856521.5"/>
    <n v="94119299.8499999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58612360.390000001"/>
    <n v="42228389.290000007"/>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26114783.720000003"/>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018052.3400000003"/>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217000"/>
    <n v="1157319.84999999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83000"/>
    <n v="624500.8400000000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870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207600"/>
    <n v="52652.119999999995"/>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7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53976.8600000003"/>
    <n v="3236651.0600000005"/>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00000000001"/>
    <n v="119052.4899999999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1394.1999999999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082500"/>
    <n v="4145974.34"/>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3038200"/>
    <n v="2227780.63"/>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0730016.220000001"/>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662080.18"/>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624200"/>
    <n v="407361.04999999993"/>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88858.240000000049"/>
    <n v="54823.1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42443"/>
    <n v="1563642.8499999999"/>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288689.2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87832.15"/>
    <n v="427216.64000000007"/>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1587509.240000002"/>
    <n v="39819415.32"/>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78525.76"/>
    <n v="1055857.5799999998"/>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203436.3900000001"/>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400000"/>
    <n v="4339.2"/>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8998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518846"/>
    <n v="12685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336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25978.04"/>
    <n v="831195.60000000009"/>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93502.09999999963"/>
    <n v="3014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49984"/>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70822.16"/>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3"/>
    <n v="21401.6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38774.4000000004"/>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65896.13"/>
    <n v="765392.89999999991"/>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8926375.0999999996"/>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337636.3099999998"/>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940384"/>
    <n v="871060.26000000013"/>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119960"/>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53926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558934671.55000007"/>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49623563.230000019"/>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918924.0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2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20535.3"/>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51486.54999999981"/>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3568219"/>
    <n v="2731222.7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69568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274234.060000001"/>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292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3227086.44"/>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460338"/>
    <n v="0"/>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3457621.240000002"/>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9003500"/>
    <n v="2133229"/>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970204"/>
    <n v="886732.830000000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8315006.410000008"/>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52200.399999999"/>
    <n v="16229609.25"/>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89999996"/>
    <n v="33122584.64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53489894.860000014"/>
    <n v="6368832.1799999988"/>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1956000"/>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64505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268876"/>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607526.28"/>
    <n v="1303864.1500000001"/>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036885.100000000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738975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144615.02"/>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799999994"/>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1920000"/>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6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86157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92000"/>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345000"/>
    <n v="13158258.4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04682"/>
    <n v="2034749.1700000004"/>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761168.39999999979"/>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3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025483"/>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80000"/>
    <n v="86681.33"/>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60753"/>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323034.15999999997"/>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93500"/>
    <n v="90716.319999999992"/>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64946.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60820"/>
    <n v="432726.02"/>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20101974.9899988"/>
    <n v="4456038605"/>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78702894.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6312976.03000003"/>
    <n v="354586786.28000009"/>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78033681.519999996"/>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2079006.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504533.07"/>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2976856.66"/>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400000001"/>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1283520"/>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1212084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46627765.510000005"/>
    <n v="8163318.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8634514.9499999993"/>
    <n v="3580468.5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22109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490339"/>
    <n v="200682451.30999997"/>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45410.7999999998"/>
    <n v="169246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64730054.840000004"/>
    <n v="49464440.969999999"/>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4176786.349999999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7391824.29"/>
    <n v="5723017.1299999999"/>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1721368.07"/>
    <n v="1702393.0699999998"/>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6146782.9100000001"/>
    <n v="2950468.97"/>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8038035.0099999998"/>
    <n v="3130725.190000000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100606.3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61425608.81"/>
    <n v="291503155.38000011"/>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6602250.5999999996"/>
    <n v="154318.66999999998"/>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76158303.38000001"/>
    <n v="40110155.819999985"/>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5823857.8800000008"/>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29536972.72000003"/>
    <n v="274559485.02000004"/>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4589992"/>
    <n v="3642295.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0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8790066"/>
    <n v="8759470.3900000006"/>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81433"/>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6433949"/>
    <n v="5843427.1199999992"/>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04074625.31999999"/>
    <n v="268672354.75"/>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31374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3408101463.25"/>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38462589.15"/>
    <n v="8526163180.8000021"/>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54993455.49999997"/>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4000003"/>
    <n v="532186396.25999999"/>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52122928.81999996"/>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01274954.08999991"/>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749263"/>
    <n v="159886655.64000008"/>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29912678.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1747757"/>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3597317.34"/>
    <n v="28421032.59"/>
  </r>
  <r>
    <s v="2024"/>
    <x v="0"/>
    <x v="0"/>
    <x v="0"/>
    <x v="0"/>
    <s v="2 - Poder Ejecutivo"/>
    <s v="0203 - MINISTERIO DE DEFENSA"/>
    <s v="0001 - EJERCITO DE LA REPUBLICA DOMINICANA"/>
    <x v="0"/>
    <x v="7"/>
    <x v="29"/>
    <s v="2.2 - CONTRATACIÓN DE SERVICIOS"/>
    <s v="2.2.6 - SEGUROS"/>
    <s v="N"/>
    <s v="00 - N/A"/>
    <s v="10 - FONDO GENERAL"/>
    <s v=" "/>
    <s v="99 - MULTIPROVINCIAL"/>
    <n v="0"/>
    <n v="934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4513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53389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390149.28"/>
    <n v="38940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276380462"/>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03641051.02000001"/>
    <n v="161249534.02000001"/>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2138119"/>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2714048.49000001"/>
    <n v="178633476.90000001"/>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2125593.859999999"/>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683437.87999999989"/>
    <n v="683437.88"/>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186791.5699999994"/>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173706.2100000009"/>
    <n v="9043706.210000000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2258067.2000000002"/>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40314404.70999999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346789.94"/>
    <n v="105973389.62999997"/>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1971098"/>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8548137.21999997"/>
    <n v="164974845.71000001"/>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1215947.800000003"/>
    <n v="7871974.6099999994"/>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97496784.9099998"/>
    <n v="6145216581.9500027"/>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66237384"/>
    <n v="323919467"/>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12327486.09000003"/>
    <n v="431097190.71000016"/>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8415434"/>
    <n v="164549712.23000005"/>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508267.47"/>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79999999996"/>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4855804.849999994"/>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1299000"/>
    <n v="8282680.1099999994"/>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2733342.57"/>
    <n v="1006882.2"/>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3192494.0299999993"/>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1948645"/>
    <n v="210886033.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631770"/>
    <n v="203426325.88"/>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3428263.8500000006"/>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34665.109999999"/>
    <n v="11349297.589999998"/>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69999994"/>
    <n v="49986745.520000003"/>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4716748.9000000004"/>
    <n v="1383728.1"/>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80000000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3598580"/>
    <n v="2864890.19"/>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10218659.360000001"/>
    <n v="7592428.950000001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290566.32"/>
    <n v="1148461.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2"/>
    <n v="36025406.23000001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48452863.59"/>
    <n v="178406020.54999998"/>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299999997"/>
    <n v="33510707.550000001"/>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17414257.109999999"/>
    <n v="9705938.37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1484487.1899997"/>
    <n v="85981490.849999979"/>
  </r>
  <r>
    <s v="2024"/>
    <x v="0"/>
    <x v="0"/>
    <x v="0"/>
    <x v="0"/>
    <s v="2 - Poder Ejecutivo"/>
    <s v="0203 - MINISTERIO DE DEFENSA"/>
    <s v="0001 - MINISTERIO DE DEFENSA"/>
    <x v="0"/>
    <x v="7"/>
    <x v="29"/>
    <s v="2.1 - REMUNERACIONES Y CONTRIBUCIONES"/>
    <s v="2.1.1 - REMUNERACIONES"/>
    <s v="N"/>
    <s v="00 - N/A"/>
    <s v="10 - FONDO GENERAL"/>
    <s v=" "/>
    <s v="99 - MULTIPROVINCIAL"/>
    <n v="1444648774"/>
    <n v="1403327578"/>
    <n v="971603426.02999985"/>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1404112"/>
    <n v="0"/>
  </r>
  <r>
    <s v="2024"/>
    <x v="0"/>
    <x v="0"/>
    <x v="0"/>
    <x v="0"/>
    <s v="2 - Poder Ejecutivo"/>
    <s v="0203 - MINISTERIO DE DEFENSA"/>
    <s v="0001 - MINISTERIO DE DEFENSA"/>
    <x v="0"/>
    <x v="7"/>
    <x v="29"/>
    <s v="2.1 - REMUNERACIONES Y CONTRIBUCIONES"/>
    <s v="2.1.2 - SOBRESUELDOS"/>
    <s v="N"/>
    <s v="00 - N/A"/>
    <s v="10 - FONDO GENERAL"/>
    <s v=" "/>
    <s v="99 - MULTIPROVINCIAL"/>
    <n v="36715695"/>
    <n v="248363695"/>
    <n v="150556494.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0383815.840000002"/>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27021482.59999996"/>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6"/>
  </r>
  <r>
    <s v="2024"/>
    <x v="0"/>
    <x v="0"/>
    <x v="0"/>
    <x v="0"/>
    <s v="2 - Poder Ejecutivo"/>
    <s v="0203 - MINISTERIO DE DEFENSA"/>
    <s v="0001 - MINISTERIO DE DEFENSA"/>
    <x v="0"/>
    <x v="7"/>
    <x v="29"/>
    <s v="2.2 - CONTRATACIÓN DE SERVICIOS"/>
    <s v="2.2.3 - VIÁTICOS"/>
    <s v="N"/>
    <s v="00 - N/A"/>
    <s v="10 - FONDO GENERAL"/>
    <s v=" "/>
    <s v="99 - MULTIPROVINCIAL"/>
    <n v="97346356"/>
    <n v="154026356"/>
    <n v="120944657.18000002"/>
  </r>
  <r>
    <s v="2024"/>
    <x v="0"/>
    <x v="0"/>
    <x v="0"/>
    <x v="0"/>
    <s v="2 - Poder Ejecutivo"/>
    <s v="0203 - MINISTERIO DE DEFENSA"/>
    <s v="0001 - MINISTERIO DE DEFENSA"/>
    <x v="0"/>
    <x v="7"/>
    <x v="29"/>
    <s v="2.2 - CONTRATACIÓN DE SERVICIOS"/>
    <s v="2.2.4 - TRANSPORTE Y ALMACENAJE"/>
    <s v="N"/>
    <s v="00 - N/A"/>
    <s v="10 - FONDO GENERAL"/>
    <s v=" "/>
    <s v="99 - MULTIPROVINCIAL"/>
    <n v="20559220"/>
    <n v="18727237"/>
    <n v="11974437.33"/>
  </r>
  <r>
    <s v="2024"/>
    <x v="0"/>
    <x v="0"/>
    <x v="0"/>
    <x v="0"/>
    <s v="2 - Poder Ejecutivo"/>
    <s v="0203 - MINISTERIO DE DEFENSA"/>
    <s v="0001 - MINISTERIO DE DEFENSA"/>
    <x v="0"/>
    <x v="7"/>
    <x v="29"/>
    <s v="2.2 - CONTRATACIÓN DE SERVICIOS"/>
    <s v="2.2.5 - ALQUILERES Y RENTAS"/>
    <s v="N"/>
    <s v="00 - N/A"/>
    <s v="10 - FONDO GENERAL"/>
    <s v=" "/>
    <s v="99 - MULTIPROVINCIAL"/>
    <n v="86806457"/>
    <n v="76022594"/>
    <n v="40484347.919999994"/>
  </r>
  <r>
    <s v="2024"/>
    <x v="0"/>
    <x v="0"/>
    <x v="0"/>
    <x v="0"/>
    <s v="2 - Poder Ejecutivo"/>
    <s v="0203 - MINISTERIO DE DEFENSA"/>
    <s v="0001 - MINISTERIO DE DEFENSA"/>
    <x v="0"/>
    <x v="7"/>
    <x v="29"/>
    <s v="2.2 - CONTRATACIÓN DE SERVICIOS"/>
    <s v="2.2.6 - SEGUROS"/>
    <s v="N"/>
    <s v="00 - N/A"/>
    <s v="10 - FONDO GENERAL"/>
    <s v=" "/>
    <s v="99 - MULTIPROVINCIAL"/>
    <n v="420706000"/>
    <n v="24408655"/>
    <n v="5562279.90999999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5842560"/>
    <n v="73123097.110000029"/>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020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34647433"/>
    <n v="26022512.260000005"/>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15403946"/>
    <n v="74741145.109999999"/>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36730123"/>
    <n v="143562416.47999999"/>
  </r>
  <r>
    <s v="2024"/>
    <x v="0"/>
    <x v="0"/>
    <x v="0"/>
    <x v="0"/>
    <s v="2 - Poder Ejecutivo"/>
    <s v="0203 - MINISTERIO DE DEFENSA"/>
    <s v="0001 - MINISTERIO DE DEFENSA"/>
    <x v="0"/>
    <x v="7"/>
    <x v="29"/>
    <s v="2.3 - MATERIALES Y SUMINISTROS"/>
    <s v="2.3.2 - TEXTILES Y VESTUARIOS"/>
    <s v="N"/>
    <s v="00 - N/A"/>
    <s v="10 - FONDO GENERAL"/>
    <s v=" "/>
    <s v="99 - MULTIPROVINCIAL"/>
    <n v="70420958"/>
    <n v="525428682"/>
    <n v="294842650.99000007"/>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 "/>
    <s v="99 - MULTIPROVINCIAL"/>
    <n v="33401769"/>
    <n v="14556769"/>
    <n v="6674266.540000001"/>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3653811.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7093102"/>
    <n v="3270151.4199999995"/>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4787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2923188"/>
    <n v="4173490.4800000009"/>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7910"/>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1"/>
    <n v="177842435.83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60000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24783187"/>
    <n v="51920708.309999965"/>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452739"/>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29079499.119999997"/>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911251.31000000017"/>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820915.39999999991"/>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54880"/>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1059411"/>
    <n v="759306.3300000000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4091176.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4344112.779999999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2575183.2000000002"/>
    <n v="2520845.7999999998"/>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1462059.74"/>
    <n v="1296021.3800000001"/>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1099923"/>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311517.43"/>
    <n v="257885.71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617852.2000000002"/>
    <n v="6533350.669999999"/>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6569426.209999999"/>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1960814.77"/>
    <n v="1457895.2199999995"/>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25785938.999999993"/>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28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962454.48"/>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555354.45"/>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3882794.09"/>
    <n v="3133094.09"/>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07982.2"/>
    <n v="887277.30999999994"/>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4"/>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824784.2"/>
    <n v="1593435.2899999996"/>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7397.950000003"/>
    <n v="20282755.219999991"/>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295271.40000000002"/>
    <n v="204376"/>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979978.58"/>
    <n v="2894018.43"/>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265641710.80000001"/>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3714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3180422.660000002"/>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2801040"/>
    <n v="24962060.659999996"/>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484395"/>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285035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370830"/>
    <n v="2035588.26"/>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9505690"/>
    <n v="5251694.63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4916026"/>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2233729"/>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3608999"/>
    <n v="11088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5852736"/>
    <n v="635518.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829877"/>
    <n v="70234144.860000014"/>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174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6131419"/>
    <n v="5856409.3300000001"/>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106125"/>
    <n v="0"/>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691000"/>
    <n v="2515859.1300000004"/>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3127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821000"/>
    <n v="1462251.31"/>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11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3383969"/>
    <n v="2831707.579999999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152163.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8892564"/>
    <n v="29917785.11000000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605981.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20749279"/>
    <n v="15136150.279999994"/>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57789"/>
    <n v="57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17883000"/>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191260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473559.2000000002"/>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520309"/>
    <n v="9363216.9400000013"/>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869548"/>
    <n v="278531.92"/>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22891"/>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50470"/>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372862"/>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10522677"/>
    <n v="7673373.1999999993"/>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2863187"/>
    <n v="1140519.73"/>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4023778"/>
    <n v="678128540.5"/>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39474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4563242.870000001"/>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1000000000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379753"/>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562989.2200000002"/>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1920911"/>
    <n v="9234582.8599999994"/>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489654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89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66679"/>
    <n v="479240.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077702"/>
    <n v="1770120.3599999999"/>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60000132"/>
    <n v="6639915.4799999995"/>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39176835.270000003"/>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454250"/>
    <n v="377954.7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043653"/>
    <n v="864493.25"/>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6453564.41"/>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8911572"/>
    <n v="5464981.75"/>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1277236"/>
    <n v="34033790.739999995"/>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1448202"/>
    <n v="13857665.249999996"/>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2027014.600000005"/>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12041.9"/>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86449.799999999988"/>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7382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109143"/>
    <n v="4653217.9499999993"/>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0"/>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0"/>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739970"/>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205340"/>
    <n v="384000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79886.5"/>
    <n v="179176.3"/>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82000"/>
    <n v="221204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52475"/>
    <n v="397637.6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54880"/>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1996590.2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705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158492.4000000004"/>
    <n v="4253173.099999999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158193.15999999997"/>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0000000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1895902.5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32359.85000000009"/>
    <n v="547838.21"/>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20226145"/>
    <n v="86203831.099999979"/>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335915"/>
    <n v="81883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596514"/>
    <n v="5942441.0599999977"/>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01600"/>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353437"/>
    <n v="294579.90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2453056.4"/>
    <n v="1493526"/>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475533.6"/>
    <n v="1331787.2899999998"/>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60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633301"/>
    <n v="516886.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5297554.7699999996"/>
    <n v="4407052.3399999989"/>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8814684.2300000023"/>
    <n v="2235115.3699999996"/>
  </r>
  <r>
    <s v="2024"/>
    <x v="0"/>
    <x v="0"/>
    <x v="0"/>
    <x v="0"/>
    <s v="2 - Poder Ejecutivo"/>
    <s v="0203 - MINISTERIO DE DEFENSA"/>
    <s v="0003 - SERVICIOS DE PESCA"/>
    <x v="0"/>
    <x v="7"/>
    <x v="29"/>
    <s v="2.1 - REMUNERACIONES Y CONTRIBUCIONES"/>
    <s v="2.1.1 - REMUNERACIONES"/>
    <s v="N"/>
    <s v="00 - N/A"/>
    <s v="10 - FONDO GENERAL"/>
    <s v=" "/>
    <s v="99 - MULTIPROVINCIAL"/>
    <n v="20882583"/>
    <n v="20882583"/>
    <n v="16050000"/>
  </r>
  <r>
    <s v="2024"/>
    <x v="0"/>
    <x v="0"/>
    <x v="0"/>
    <x v="0"/>
    <s v="2 - Poder Ejecutivo"/>
    <s v="0203 - MINISTERIO DE DEFENSA"/>
    <s v="0003 - SERVICIOS DE PESCA"/>
    <x v="0"/>
    <x v="7"/>
    <x v="29"/>
    <s v="2.1 - REMUNERACIONES Y CONTRIBUCIONES"/>
    <s v="2.1.2 - SOBRESUELDOS"/>
    <s v="N"/>
    <s v="00 - N/A"/>
    <s v="10 - FONDO GENERAL"/>
    <s v=" "/>
    <s v="99 - MULTIPROVINCIAL"/>
    <n v="270000"/>
    <n v="270000"/>
    <n v="222560"/>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1139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763906.57000000007"/>
  </r>
  <r>
    <s v="2024"/>
    <x v="0"/>
    <x v="0"/>
    <x v="0"/>
    <x v="0"/>
    <s v="2 - Poder Ejecutivo"/>
    <s v="0203 - MINISTERIO DE DEFENSA"/>
    <s v="0003 - SERVICIOS DE PESCA"/>
    <x v="0"/>
    <x v="7"/>
    <x v="29"/>
    <s v="2.2 - CONTRATACIÓN DE SERVICIOS"/>
    <s v="2.2.3 - VIÁTICOS"/>
    <s v="N"/>
    <s v="00 - N/A"/>
    <s v="10 - FONDO GENERAL"/>
    <s v=" "/>
    <s v="99 - MULTIPROVINCIAL"/>
    <n v="400000"/>
    <n v="400000"/>
    <n v="3260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1059324"/>
    <n v="326999.24"/>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100000"/>
    <n v="1698966"/>
  </r>
  <r>
    <s v="2024"/>
    <x v="0"/>
    <x v="0"/>
    <x v="0"/>
    <x v="0"/>
    <s v="2 - Poder Ejecutivo"/>
    <s v="0203 - MINISTERIO DE DEFENSA"/>
    <s v="0003 - SERVICIOS DE PESCA"/>
    <x v="0"/>
    <x v="7"/>
    <x v="29"/>
    <s v="2.3 - MATERIALES Y SUMINISTROS"/>
    <s v="2.3.2 - TEXTILES Y VESTUARIOS"/>
    <s v="N"/>
    <s v="00 - N/A"/>
    <s v="10 - FONDO GENERAL"/>
    <s v=" "/>
    <s v="99 - MULTIPROVINCIAL"/>
    <n v="950000"/>
    <n v="950000"/>
    <n v="290302.5"/>
  </r>
  <r>
    <s v="2024"/>
    <x v="0"/>
    <x v="0"/>
    <x v="0"/>
    <x v="0"/>
    <s v="2 - Poder Ejecutivo"/>
    <s v="0203 - MINISTERIO DE DEFENSA"/>
    <s v="0003 - SERVICIOS DE PESCA"/>
    <x v="0"/>
    <x v="7"/>
    <x v="29"/>
    <s v="2.3 - MATERIALES Y SUMINISTROS"/>
    <s v="2.3.3 - PAPEL, CARTÓN E IMPRESOS"/>
    <s v="N"/>
    <s v="00 - N/A"/>
    <s v="10 - FONDO GENERAL"/>
    <s v=" "/>
    <s v="99 - MULTIPROVINCIAL"/>
    <n v="350000"/>
    <n v="350000"/>
    <n v="158002"/>
  </r>
  <r>
    <s v="2024"/>
    <x v="0"/>
    <x v="0"/>
    <x v="0"/>
    <x v="0"/>
    <s v="2 - Poder Ejecutivo"/>
    <s v="0203 - MINISTERIO DE DEFENSA"/>
    <s v="0003 - SERVICIOS DE PESCA"/>
    <x v="0"/>
    <x v="7"/>
    <x v="29"/>
    <s v="2.3 - MATERIALES Y SUMINISTROS"/>
    <s v="2.3.5 - CUERO, CAUCHO Y PLÁSTICO"/>
    <s v="N"/>
    <s v="00 - N/A"/>
    <s v="10 - FONDO GENERAL"/>
    <s v=" "/>
    <s v="99 - MULTIPROVINCIAL"/>
    <n v="375000"/>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185000"/>
    <n v="8536009.4199999999"/>
  </r>
  <r>
    <s v="2024"/>
    <x v="0"/>
    <x v="0"/>
    <x v="0"/>
    <x v="0"/>
    <s v="2 - Poder Ejecutivo"/>
    <s v="0203 - MINISTERIO DE DEFENSA"/>
    <s v="0003 - SERVICIOS DE PESCA"/>
    <x v="0"/>
    <x v="7"/>
    <x v="29"/>
    <s v="2.3 - MATERIALES Y SUMINISTROS"/>
    <s v="2.3.9 - PRODUCTOS Y ÚTILES VARIOS"/>
    <s v="N"/>
    <s v="00 - N/A"/>
    <s v="10 - FONDO GENERAL"/>
    <s v=" "/>
    <s v="99 - MULTIPROVINCIAL"/>
    <n v="1420500"/>
    <n v="1420500"/>
    <n v="1312533.5900000001"/>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595228"/>
    <n v="49438055.47000000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91941"/>
    <n v="1216421.7599999998"/>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19336"/>
    <n v="3511914.6799999997"/>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2581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83529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985096"/>
    <n v="207048.7"/>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12980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4610"/>
    <n v="4168878.0800000001"/>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2123130"/>
    <n v="1363010.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563527279.82000005"/>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3490526.93"/>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27284023.77"/>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099999994"/>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818306.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86425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5075795.68"/>
    <n v="3269336.599999999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54463.1000000006"/>
    <n v="6565855.3600000013"/>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140573.8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2367640"/>
    <n v="2233944.1799999997"/>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3294366.330000002"/>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200050.0699999998"/>
    <n v="118655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084030.48"/>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00000003"/>
    <n v="972445.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170394.0299999993"/>
    <n v="6018341.8899999997"/>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1325000"/>
    <n v="27830911.940000001"/>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1735379.74"/>
    <n v="10601461.619999999"/>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61176"/>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472294.26999999996"/>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2962746.340000007"/>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8788296.5600000005"/>
    <n v="5379079.6399999997"/>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69999996"/>
    <n v="30512678.759999998"/>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16248069.26"/>
    <n v="13299811.629999995"/>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2050865.21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28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390310.64999999985"/>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23072"/>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06123.49"/>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5477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0"/>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33000"/>
    <n v="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6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1993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790000"/>
    <n v="1044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231600"/>
    <n v="12965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160000"/>
    <n v="3696.3"/>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7823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3000"/>
    <n v="2533866"/>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676994"/>
    <n v="1323990.4299999997"/>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5902328.880000003"/>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8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34261.16000000009"/>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18164.42"/>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26842.22"/>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299999997"/>
    <n v="2034461.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1786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4121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2546245.2000000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26459.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432237.3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550187.7599999998"/>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824347.96000000008"/>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0901055.99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5699.000000000004"/>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4410"/>
    <n v="328077.99999999994"/>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406088.14"/>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0959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18317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156665"/>
    <n v="14426839.75"/>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7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4337.66"/>
    <n v="273349.99"/>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48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668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19999999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960064.25"/>
    <n v="2376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5499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3046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526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4398745.500000002"/>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275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07166.46000000002"/>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4490080"/>
    <n v="3569168.66"/>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57454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060000"/>
    <n v="195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889200"/>
    <n v="24925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342619"/>
    <n v="200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066814"/>
    <n v="767649.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546451"/>
    <n v="120360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105721"/>
    <n v="67649.399999999994"/>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79235.20000000001"/>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298484.4799999999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080717"/>
    <n v="1895910.32"/>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174300.16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257406.2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45408"/>
    <n v="26068.559999999998"/>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182842"/>
    <n v="2905293.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458960.6"/>
    <n v="1404967.9100000001"/>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21884250"/>
    <n v="175274160"/>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3196220"/>
    <n v="60319456.60999999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365433"/>
    <n v="1179928.98"/>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45562.3800000008"/>
    <n v="6663274.089999999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004000"/>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99710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100000003"/>
    <n v="6103421.5099999998"/>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622078"/>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4877894.390000001"/>
    <n v="47885395.390000001"/>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9751776.659999996"/>
    <n v="13465006.89999999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978861.53"/>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72305.9000000004"/>
    <n v="1648888.199999999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5003391.25"/>
    <n v="3235226.3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227881.280000001"/>
    <n v="43894081.669999994"/>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9795570.199999999"/>
    <n v="16656564.00000000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1448871.920000002"/>
    <n v="31018649.389999993"/>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011815.4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412000"/>
    <n v="3009323.94"/>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2053053"/>
    <n v="932624.9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624990"/>
    <n v="459288.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526438"/>
    <n v="48833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811702"/>
    <n v="1338266.06"/>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61599000"/>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385205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0362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382179.63"/>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29993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000000004"/>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623400"/>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8783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729093"/>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799999999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14592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140051"/>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8317"/>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7699992.159999999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279082"/>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2436060.300000001"/>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45430.65999999992"/>
  </r>
  <r>
    <s v="2024"/>
    <x v="0"/>
    <x v="0"/>
    <x v="0"/>
    <x v="0"/>
    <s v="2 - Poder Ejecutivo"/>
    <s v="0203 - MINISTERIO DE DEFENSA"/>
    <s v="0017 - SERVICIO MILITAR VOLUNTARIO"/>
    <x v="0"/>
    <x v="7"/>
    <x v="29"/>
    <s v="2.2 - CONTRATACIÓN DE SERVICIOS"/>
    <s v="2.2.1 - SERVICIOS BÁSICOS"/>
    <s v="N"/>
    <s v="00 - N/A"/>
    <s v="10 - FONDO GENERAL"/>
    <s v=" "/>
    <s v="99 - MULTIPROVINCIAL"/>
    <n v="1525878"/>
    <n v="1525878"/>
    <n v="1068362.08"/>
  </r>
  <r>
    <s v="2024"/>
    <x v="0"/>
    <x v="0"/>
    <x v="0"/>
    <x v="0"/>
    <s v="2 - Poder Ejecutivo"/>
    <s v="0203 - MINISTERIO DE DEFENSA"/>
    <s v="0017 - SERVICIO MILITAR VOLUNTARIO"/>
    <x v="0"/>
    <x v="7"/>
    <x v="29"/>
    <s v="2.2 - CONTRATACIÓN DE SERVICIOS"/>
    <s v="2.2.3 - VIÁTICOS"/>
    <s v="N"/>
    <s v="00 - N/A"/>
    <s v="10 - FONDO GENERAL"/>
    <s v=" "/>
    <s v="99 - MULTIPROVINCIAL"/>
    <n v="300000"/>
    <n v="135823.70000000001"/>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544406.3399999996"/>
  </r>
  <r>
    <s v="2024"/>
    <x v="0"/>
    <x v="0"/>
    <x v="0"/>
    <x v="0"/>
    <s v="2 - Poder Ejecutivo"/>
    <s v="0203 - MINISTERIO DE DEFENSA"/>
    <s v="0017 - SERVICIO MILITAR VOLUNTARIO"/>
    <x v="0"/>
    <x v="7"/>
    <x v="29"/>
    <s v="2.2 - CONTRATACIÓN DE SERVICIOS"/>
    <s v="2.2.6 - SEGUROS"/>
    <s v="N"/>
    <s v="00 - N/A"/>
    <s v="10 - FONDO GENERAL"/>
    <s v=" "/>
    <s v="99 - MULTIPROVINCIAL"/>
    <n v="0"/>
    <n v="87120"/>
    <n v="2480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14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488017"/>
    <n v="248699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515703.7699999996"/>
    <n v="905711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00000004"/>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181704"/>
    <n v="175302.35"/>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1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39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4000000001"/>
    <n v="1199855.1899999997"/>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299872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52356.49"/>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261116.1599999997"/>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4242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04000"/>
    <n v="3280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639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4410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245096.1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187451.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30010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634863.35999999999"/>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608000"/>
    <n v="607422.69999999995"/>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4130680.4"/>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3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930117.890000000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2738800"/>
    <n v="2678505.86"/>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0878141.08000001"/>
    <n v="198000355.49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21913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131152.5300000007"/>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9590538"/>
    <n v="6612322.419999999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5930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682620"/>
    <n v="529486.19999999995"/>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159757"/>
    <n v="248723.93999999997"/>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54722.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885430.58"/>
    <n v="1008410.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4381715.420000002"/>
    <n v="40471482.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9124218"/>
    <n v="18268072.0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695033.55"/>
    <n v="1153704.87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514092"/>
    <n v="191163"/>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859811"/>
    <n v="671621.0399999999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695453.97"/>
    <n v="3033642.920000000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4287444.800000001"/>
    <n v="10965167.37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3061132.199999999"/>
    <n v="11115012.590000002"/>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39845000"/>
    <n v="3056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684952082.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5340271.2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3942972.259999998"/>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13469900.63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577120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6263802"/>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4888313.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20241630.870000001"/>
    <n v="6588284.2199999997"/>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6220000"/>
    <n v="1744755.000000000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986198.4100000001"/>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65147106.640000001"/>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56812829.030000001"/>
    <n v="41195052.5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6488601.1799999997"/>
    <n v="980404.82000000007"/>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8000000"/>
    <n v="379420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5195632.3599999994"/>
    <n v="1765421.3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5780000"/>
    <n v="654664.6300000001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0187760"/>
    <n v="38245165.54999999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35933269.370000012"/>
    <n v="17148711.259999994"/>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85000"/>
    <n v="7450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4494146.449999999"/>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578385.68000000005"/>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399134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0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64894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486724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307803.35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200000000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319313.7199999988"/>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298000"/>
    <n v="0"/>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975142.67999999993"/>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14384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192976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4851903"/>
    <n v="4029970.800000000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373800"/>
    <n v="14703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699999997"/>
    <n v="2253288.02"/>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7697600.0300000012"/>
    <n v="2264464.7300000004"/>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4871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289429"/>
    <n v="1050667.72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509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5633501.9499999993"/>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91687"/>
    <n v="91686"/>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2776524.9299999988"/>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1000400"/>
    <n v="14632"/>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3372666"/>
    <n v="86686724"/>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291807.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629190"/>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6374336"/>
    <n v="5118676.7700000005"/>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150300"/>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266169"/>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52564"/>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08017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0016.8"/>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659654"/>
    <n v="1303551.43"/>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1410995"/>
    <n v="226461.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006049.6"/>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2688401"/>
    <n v="1971306.28"/>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104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114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533068.5999999996"/>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60235.7"/>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307655"/>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255663.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315650"/>
    <n v="8555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88500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7340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3553196"/>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56275485.04000002"/>
    <n v="139335322.40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46156"/>
    <n v="577003.71000000008"/>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23028"/>
    <n v="1052.5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73886.41"/>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1800993.789999999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12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723471"/>
    <n v="1189928.7399999998"/>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3404186"/>
    <n v="2500357.940000000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63415906"/>
    <n v="17196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10942335"/>
    <n v="3492475.75"/>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61034.58"/>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0"/>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0"/>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0"/>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14982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589265.59999999"/>
    <n v="279212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426897.970000029"/>
    <n v="28616921.25"/>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83796.23"/>
    <n v="260654.18"/>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811547.05"/>
    <n v="983777.47"/>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20500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1500000"/>
    <n v="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14219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796017.63000000012"/>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97213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864000"/>
    <n v="150000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0"/>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30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192956.47999999998"/>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3742180.33000004"/>
    <n v="490363184.65999973"/>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52847146.66999999"/>
    <n v="234855993.80000001"/>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69447470.439999983"/>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46776082.150000021"/>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1366111.49"/>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1422747.949999996"/>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5400000"/>
    <n v="50801655.739999987"/>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103856105"/>
    <n v="60396097.829999983"/>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1672657"/>
    <n v="30572843.85000000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1959532.09000000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8855515"/>
    <n v="53838793.069999993"/>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40493205.689999998"/>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5072595"/>
    <n v="8741185.1699999999"/>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8822000"/>
    <n v="103171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7810797"/>
    <n v="31184500.909999993"/>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2218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134331.990000000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1807910"/>
    <n v="78741935.219999999"/>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430128"/>
    <n v="27041712.220000003"/>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541298745.4399998"/>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991709473.76000047"/>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51503463.8800001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24004244.39000002"/>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11137521"/>
    <n v="781133128.20999944"/>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2280768"/>
    <n v="20402821.889999993"/>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88375758"/>
    <n v="1378178715.5300009"/>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400484864.81"/>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3284656"/>
    <n v="31611659.769999996"/>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820690"/>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925387533.0799998"/>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57658138"/>
    <n v="335490197.33999991"/>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1685358"/>
    <n v="16748203.720000001"/>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7227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41446860"/>
    <n v="37541682.610000007"/>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7149.39"/>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4057302.299999997"/>
    <n v="50744568.930000015"/>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800015.2500000002"/>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0500000"/>
    <n v="38059129.899999991"/>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1931846.3100000003"/>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300000"/>
    <n v="3102851.8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1100000"/>
    <n v="446713.11000000004"/>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87218720"/>
    <n v="5788485.0499999998"/>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766330.07"/>
    <n v="9768791.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31410000"/>
    <n v="22578651.83000000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6088000"/>
    <n v="14167167.4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4248000"/>
    <n v="14145442.629999999"/>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5243669.93"/>
    <n v="6070220.919999999"/>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2600000"/>
    <n v="44150800.67000000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195276.85"/>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4279.99"/>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730586517.69999981"/>
    <n v="621946989.6000001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666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33574987"/>
    <n v="121199.51000000001"/>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95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30422.44999999995"/>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44515000"/>
    <n v="22556595.460000005"/>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71732129.620000005"/>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563478.339999998"/>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20191.57"/>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0806977.610000001"/>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4555170.7"/>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40282"/>
    <n v="695239.08000000019"/>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308668.4299999997"/>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26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097640"/>
    <n v="1398498.3199999998"/>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7959500"/>
    <n v="3864918.8"/>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997477"/>
    <n v="1681192.6500000001"/>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506000"/>
    <n v="3170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40000"/>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97611.15999999992"/>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10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22894.84"/>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904223"/>
    <n v="5952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513964"/>
    <n v="1614868.75"/>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2646138.440000001"/>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38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333915.82"/>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572000"/>
    <n v="671684.12"/>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180"/>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33200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5000"/>
    <n v="3613"/>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580161.30000000005"/>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300000"/>
    <n v="202784.8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260"/>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244000"/>
    <n v="129180.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591000"/>
    <n v="5896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7300"/>
    <n v="394787.77"/>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61500"/>
    <n v="39719.620000000003"/>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50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1377"/>
    <n v="628063.79999999993"/>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2935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1943788.0800000005"/>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98908.2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82495.049999999988"/>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84197.03999999992"/>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299999999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270539.79999995"/>
    <n v="646049005.92999995"/>
  </r>
  <r>
    <s v="2024"/>
    <x v="0"/>
    <x v="0"/>
    <x v="0"/>
    <x v="0"/>
    <s v="2 - Poder Ejecutivo"/>
    <s v="0205 - MINISTERIO DE HACIENDA"/>
    <s v="0001 - MINISTERIO DE HACIENDA"/>
    <x v="0"/>
    <x v="0"/>
    <x v="2"/>
    <s v="2.1 - REMUNERACIONES Y CONTRIBUCIONES"/>
    <s v="2.1.2 - SOBRESUELDOS"/>
    <s v="N"/>
    <s v="00 - N/A"/>
    <s v="10 - FONDO GENERAL"/>
    <s v=" "/>
    <s v="99 - MULTIPROVINCIAL"/>
    <n v="355585779"/>
    <n v="331064715.22000003"/>
    <n v="158873332.36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4432512.709999993"/>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282175.710000001"/>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96265645.930000007"/>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5788781.649999999"/>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583210.2000000007"/>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 "/>
    <s v="99 - MULTIPROVINCIAL"/>
    <n v="2500000"/>
    <n v="2500000"/>
    <n v="240555.93"/>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515911.92"/>
  </r>
  <r>
    <s v="2024"/>
    <x v="0"/>
    <x v="0"/>
    <x v="0"/>
    <x v="0"/>
    <s v="2 - Poder Ejecutivo"/>
    <s v="0205 - MINISTERIO DE HACIENDA"/>
    <s v="0001 - MINISTERIO DE HACIENDA"/>
    <x v="0"/>
    <x v="0"/>
    <x v="2"/>
    <s v="2.2 - CONTRATACIÓN DE SERVICIOS"/>
    <s v="2.2.4 - TRANSPORTE Y ALMACENAJE"/>
    <s v="N"/>
    <s v="00 - N/A"/>
    <s v="10 - FONDO GENERAL"/>
    <s v=" "/>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10045358.579999998"/>
  </r>
  <r>
    <s v="2024"/>
    <x v="0"/>
    <x v="0"/>
    <x v="0"/>
    <x v="0"/>
    <s v="2 - Poder Ejecutivo"/>
    <s v="0205 - MINISTERIO DE HACIENDA"/>
    <s v="0001 - MINISTERIO DE HACIENDA"/>
    <x v="0"/>
    <x v="0"/>
    <x v="2"/>
    <s v="2.2 - CONTRATACIÓN DE SERVICIOS"/>
    <s v="2.2.5 - ALQUILERES Y RENTAS"/>
    <s v="N"/>
    <s v="00 - N/A"/>
    <s v="10 - FONDO GENERAL"/>
    <s v=" "/>
    <s v="99 - MULTIPROVINCIAL"/>
    <n v="190968795"/>
    <n v="159854715"/>
    <n v="142485201.50000003"/>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148627.909999996"/>
  </r>
  <r>
    <s v="2024"/>
    <x v="0"/>
    <x v="0"/>
    <x v="0"/>
    <x v="0"/>
    <s v="2 - Poder Ejecutivo"/>
    <s v="0205 - MINISTERIO DE HACIENDA"/>
    <s v="0001 - MINISTERIO DE HACIENDA"/>
    <x v="0"/>
    <x v="0"/>
    <x v="2"/>
    <s v="2.2 - CONTRATACIÓN DE SERVICIOS"/>
    <s v="2.2.6 - SEGUROS"/>
    <s v="N"/>
    <s v="00 - N/A"/>
    <s v="10 - FONDO GENERAL"/>
    <s v=" "/>
    <s v="99 - MULTIPROVINCIAL"/>
    <n v="41250000"/>
    <n v="41250000"/>
    <n v="20191561.279999997"/>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216527.60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144817.84"/>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39389926.31999999"/>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1530040"/>
    <n v="89131839.180000007"/>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28148516.630000003"/>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5984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149952.07"/>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365000"/>
    <n v="215242.13"/>
  </r>
  <r>
    <s v="2024"/>
    <x v="0"/>
    <x v="0"/>
    <x v="0"/>
    <x v="0"/>
    <s v="2 - Poder Ejecutivo"/>
    <s v="0205 - MINISTERIO DE HACIENDA"/>
    <s v="0001 - MINISTERIO DE HACIENDA"/>
    <x v="0"/>
    <x v="0"/>
    <x v="2"/>
    <s v="2.3 - MATERIALES Y SUMINISTROS"/>
    <s v="2.3.2 - TEXTILES Y VESTUARIOS"/>
    <s v="N"/>
    <s v="00 - N/A"/>
    <s v="10 - FONDO GENERAL"/>
    <s v=" "/>
    <s v="99 - MULTIPROVINCIAL"/>
    <n v="2560950"/>
    <n v="10472236"/>
    <n v="5924318.1299999999"/>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s v="2 - Poder Ejecutivo"/>
    <s v="0205 - MINISTERIO DE HACIENDA"/>
    <s v="0001 - MINISTERIO DE HACIENDA"/>
    <x v="0"/>
    <x v="0"/>
    <x v="2"/>
    <s v="2.3 - MATERIALES Y SUMINISTROS"/>
    <s v="2.3.3 - PAPEL, CARTÓN E IMPRESOS"/>
    <s v="N"/>
    <s v="00 - N/A"/>
    <s v="10 - FONDO GENERAL"/>
    <s v=" "/>
    <s v="99 - MULTIPROVINCIAL"/>
    <n v="10457754"/>
    <n v="6457754"/>
    <n v="2790645.6400000006"/>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29192.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20650.3399999999"/>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05648.49000000002"/>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7999999993"/>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7522443.68999999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28747.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0164482"/>
    <n v="9584702.0399999991"/>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285000"/>
    <n v="479347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37080279.77999997"/>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26976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0718280.67000002"/>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8000000"/>
    <n v="6055740.6900000013"/>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469814.1"/>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590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50001"/>
    <n v="13264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6999"/>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151181.6200000001"/>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7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0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670000"/>
    <n v="645619.1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312267.09999999998"/>
    <n v="63441.520000000004"/>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182830"/>
    <n v="875036.7"/>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4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481530.6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21600"/>
    <n v="209346.16"/>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44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41902"/>
    <n v="94976.15"/>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37452.42000000001"/>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4336962.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24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37853.09"/>
    <n v="3065105.55"/>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2128647"/>
    <n v="420004059.61000007"/>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2550000"/>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404778"/>
    <n v="170364401.56000003"/>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3550666"/>
    <n v="61419162.499999993"/>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387658.59"/>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0997564.160000002"/>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11202979"/>
    <n v="4415450.8899999987"/>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17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4330791.6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0398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30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147267.8499999996"/>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12014700"/>
    <n v="4656416.040000001"/>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40796"/>
    <n v="4424000.2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1868574"/>
    <n v="7883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667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69999999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357180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09830.08000000007"/>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02379"/>
    <n v="376735.89"/>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1983335.74"/>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670800"/>
    <n v="2336482.37"/>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837214"/>
    <n v="668731.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1623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925550"/>
    <n v="209080.57"/>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351202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14313418"/>
    <n v="4078645.0100000007"/>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2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291496.39999998"/>
    <n v="224098818.83000004"/>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49860856.679999992"/>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79552.18"/>
    <n v="33272701.800000004"/>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1445718.899999999"/>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677046.04"/>
    <n v="38013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468703.0500000003"/>
    <n v="1943700.4700000002"/>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384642.51"/>
    <n v="1099642.51"/>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185974.020000003"/>
    <n v="6791909.5800000001"/>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158412.179999999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2"/>
    <n v="1147243.4699999997"/>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3995662.059999999"/>
    <n v="12385975.620000003"/>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4827655.92"/>
    <n v="7300651.7300000004"/>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7999999998"/>
    <n v="307590.59000000003"/>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37148.5"/>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2000000034"/>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0"/>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5390662.5899999999"/>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798607.0500000017"/>
    <n v="3090667.2600000007"/>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0"/>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170000"/>
    <n v="2434333.33"/>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66974.54000000004"/>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47390654.430000007"/>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13939687.5"/>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6932252.6699999999"/>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49206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328382.6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325875.52"/>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19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1807000"/>
    <n v="830279"/>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53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43435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1957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4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6563489.92000002"/>
    <n v="106230290.98999999"/>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9403124"/>
    <n v="25693836.579999998"/>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4158516.890000008"/>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6155587.9799999995"/>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000000009"/>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567393.4799999998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00000004"/>
    <n v="692309.14"/>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54641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3090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000000002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2110036.54"/>
    <n v="784713.32"/>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71488.33"/>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 "/>
    <s v="99 - MULTIPROVINCIAL"/>
    <n v="230599436"/>
    <n v="224963958.98000005"/>
    <n v="156410007.05000001"/>
  </r>
  <r>
    <s v="2024"/>
    <x v="0"/>
    <x v="0"/>
    <x v="0"/>
    <x v="0"/>
    <s v="2 - Poder Ejecutivo"/>
    <s v="0205 - MINISTERIO DE HACIENDA"/>
    <s v="0008 - TESORERIA NACIONAL"/>
    <x v="0"/>
    <x v="0"/>
    <x v="2"/>
    <s v="2.1 - REMUNERACIONES Y CONTRIBUCIONES"/>
    <s v="2.1.2 - SOBRESUELDOS"/>
    <s v="N"/>
    <s v="00 - N/A"/>
    <s v="10 - FONDO GENERAL"/>
    <s v=" "/>
    <s v="99 - MULTIPROVINCIAL"/>
    <n v="82609841"/>
    <n v="71440233.340000018"/>
    <n v="35364164.280000009"/>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29827699.800000001"/>
    <n v="23205046.920000009"/>
  </r>
  <r>
    <s v="2024"/>
    <x v="0"/>
    <x v="0"/>
    <x v="0"/>
    <x v="0"/>
    <s v="2 - Poder Ejecutivo"/>
    <s v="0205 - MINISTERIO DE HACIENDA"/>
    <s v="0008 - TESORERIA NACIONAL"/>
    <x v="0"/>
    <x v="0"/>
    <x v="2"/>
    <s v="2.2 - CONTRATACIÓN DE SERVICIOS"/>
    <s v="2.2.1 - SERVICIOS BÁSICOS"/>
    <s v="N"/>
    <s v="00 - N/A"/>
    <s v="10 - FONDO GENERAL"/>
    <s v=" "/>
    <s v="99 - MULTIPROVINCIAL"/>
    <n v="12620501"/>
    <n v="13441501"/>
    <n v="8833690.7599999998"/>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463367.92"/>
  </r>
  <r>
    <s v="2024"/>
    <x v="0"/>
    <x v="0"/>
    <x v="0"/>
    <x v="0"/>
    <s v="2 - Poder Ejecutivo"/>
    <s v="0205 - MINISTERIO DE HACIENDA"/>
    <s v="0008 - TESORERIA NACIONAL"/>
    <x v="0"/>
    <x v="0"/>
    <x v="2"/>
    <s v="2.2 - CONTRATACIÓN DE SERVICIOS"/>
    <s v="2.2.3 - VIÁTICOS"/>
    <s v="N"/>
    <s v="00 - N/A"/>
    <s v="10 - FONDO GENERAL"/>
    <s v=" "/>
    <s v="99 - MULTIPROVINCIAL"/>
    <n v="475000"/>
    <n v="295000"/>
    <n v="168777"/>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853024.97"/>
  </r>
  <r>
    <s v="2024"/>
    <x v="0"/>
    <x v="0"/>
    <x v="0"/>
    <x v="0"/>
    <s v="2 - Poder Ejecutivo"/>
    <s v="0205 - MINISTERIO DE HACIENDA"/>
    <s v="0008 - TESORERIA NACIONAL"/>
    <x v="0"/>
    <x v="0"/>
    <x v="2"/>
    <s v="2.2 - CONTRATACIÓN DE SERVICIOS"/>
    <s v="2.2.5 - ALQUILERES Y RENTAS"/>
    <s v="N"/>
    <s v="00 - N/A"/>
    <s v="10 - FONDO GENERAL"/>
    <s v=" "/>
    <s v="99 - MULTIPROVINCIAL"/>
    <n v="3306536"/>
    <n v="11054081.67"/>
    <n v="5289466.88"/>
  </r>
  <r>
    <s v="2024"/>
    <x v="0"/>
    <x v="0"/>
    <x v="0"/>
    <x v="0"/>
    <s v="2 - Poder Ejecutivo"/>
    <s v="0205 - MINISTERIO DE HACIENDA"/>
    <s v="0008 - TESORERIA NACIONAL"/>
    <x v="0"/>
    <x v="0"/>
    <x v="2"/>
    <s v="2.2 - CONTRATACIÓN DE SERVICIOS"/>
    <s v="2.2.6 - SEGUROS"/>
    <s v="N"/>
    <s v="00 - N/A"/>
    <s v="10 - FONDO GENERAL"/>
    <s v=" "/>
    <s v="99 - MULTIPROVINCIAL"/>
    <n v="16398652"/>
    <n v="15496652"/>
    <n v="13661012.359999999"/>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754500"/>
    <n v="3583670.1599999997"/>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559115.3600000003"/>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7591159.329999998"/>
    <n v="13318993.729999999"/>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2116000"/>
    <n v="1383024.65"/>
  </r>
  <r>
    <s v="2024"/>
    <x v="0"/>
    <x v="0"/>
    <x v="0"/>
    <x v="0"/>
    <s v="2 - Poder Ejecutivo"/>
    <s v="0205 - MINISTERIO DE HACIENDA"/>
    <s v="0008 - TESORERIA NACIONAL"/>
    <x v="0"/>
    <x v="0"/>
    <x v="2"/>
    <s v="2.3 - MATERIALES Y SUMINISTROS"/>
    <s v="2.3.2 - TEXTILES Y VESTUARIOS"/>
    <s v="N"/>
    <s v="00 - N/A"/>
    <s v="10 - FONDO GENERAL"/>
    <s v=" "/>
    <s v="99 - MULTIPROVINCIAL"/>
    <n v="761296"/>
    <n v="856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316264"/>
    <n v="45189046.379999995"/>
  </r>
  <r>
    <s v="2024"/>
    <x v="0"/>
    <x v="0"/>
    <x v="0"/>
    <x v="0"/>
    <s v="2 - Poder Ejecutivo"/>
    <s v="0205 - MINISTERIO DE HACIENDA"/>
    <s v="0008 - TESORERIA NACIONAL"/>
    <x v="0"/>
    <x v="0"/>
    <x v="2"/>
    <s v="2.3 - MATERIALES Y SUMINISTROS"/>
    <s v="2.3.4 - PRODUCTOS FARMACÉUTICOS"/>
    <s v="N"/>
    <s v="00 - N/A"/>
    <s v="10 - FONDO GENERAL"/>
    <s v=" "/>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920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63849.44"/>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159337.5599999996"/>
  </r>
  <r>
    <s v="2024"/>
    <x v="0"/>
    <x v="0"/>
    <x v="0"/>
    <x v="0"/>
    <s v="2 - Poder Ejecutivo"/>
    <s v="0205 - MINISTERIO DE HACIENDA"/>
    <s v="0008 - TESORERIA NACIONAL"/>
    <x v="0"/>
    <x v="0"/>
    <x v="2"/>
    <s v="2.3 - MATERIALES Y SUMINISTROS"/>
    <s v="2.3.9 - PRODUCTOS Y ÚTILES VARIOS"/>
    <s v="N"/>
    <s v="00 - N/A"/>
    <s v="10 - FONDO GENERAL"/>
    <s v=" "/>
    <s v="99 - MULTIPROVINCIAL"/>
    <n v="8963480"/>
    <n v="7076234"/>
    <n v="5430747.6000000006"/>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46232053.69000003"/>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4202561.760000005"/>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37027323.149999991"/>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8392609.9000000004"/>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28752"/>
    <n v="787367.53"/>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2166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60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07556"/>
    <n v="1207989.26"/>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860664"/>
    <n v="3743905.0200000005"/>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45900"/>
    <n v="2143334.550000000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329418"/>
    <n v="1416661.7600000002"/>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1264105"/>
    <n v="259318.39"/>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8939200"/>
    <n v="7881758.9199999999"/>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810300"/>
    <n v="773752.14"/>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238422"/>
    <n v="1006955.36"/>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2567.32000000007"/>
    <n v="576121.21000000008"/>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871093"/>
    <n v="739446.19"/>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302912"/>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62170.68"/>
    <n v="68053.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360.4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5557240.7700000005"/>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3763657"/>
    <n v="3220321.0300000007"/>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3000004"/>
    <n v="267805617.85999998"/>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80341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39894227.329999976"/>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5075536"/>
    <n v="9204781.8499999996"/>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37923.03999999995"/>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655981.66"/>
    <n v="353858.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100000"/>
    <n v="1981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376710"/>
    <n v="162791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3377622.79999999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1925211.4000000001"/>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780660"/>
    <n v="3092906.4400000004"/>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823227.859999999"/>
    <n v="14515060.360000001"/>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131868.1100000001"/>
    <n v="578324.84999999986"/>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6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67400"/>
    <n v="622200.19999999995"/>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03249.04999999999"/>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23000"/>
    <n v="6599687.7499999991"/>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75342.5099999998"/>
    <n v="2799911.4000000004"/>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37313415.600000001"/>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11986879.17"/>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469979.7700000014"/>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925421.20000000007"/>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86800.29000000004"/>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48792.11000000004"/>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17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31187165"/>
    <n v="1576239.5"/>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600000"/>
    <n v="1325864.5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30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253599.5500000003"/>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593825.12000000011"/>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
    <n v="250234093"/>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72223086.019999996"/>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37846566.350000001"/>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1236885.32"/>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68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9514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9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1132664.999999996"/>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107123.329999999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837500"/>
    <n v="1809186.2299999995"/>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2901915"/>
    <n v="12653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7691201.350000000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108542.5"/>
    <n v="736886.49"/>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588889.88"/>
    <n v="1654284.0699999998"/>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087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725637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800240.88"/>
    <n v="1569025.07"/>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706568"/>
    <n v="12817829.950000001"/>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199999998"/>
    <n v="1942740.9699999997"/>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50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71172134.86999989"/>
    <n v="566335493.80000007"/>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509624.69"/>
    <n v="96165168"/>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7760484"/>
    <n v="28539076.68"/>
  </r>
  <r>
    <s v="2024"/>
    <x v="0"/>
    <x v="0"/>
    <x v="0"/>
    <x v="0"/>
    <s v="2 - Poder Ejecutivo"/>
    <s v="0206 - MINISTERIO DE EDUCACIÓN"/>
    <s v="0001 - MINISTERIO DE EDUCACION"/>
    <x v="2"/>
    <x v="10"/>
    <x v="41"/>
    <s v="2.2 - CONTRATACIÓN DE SERVICIOS"/>
    <s v="2.2.3 - VIÁTICOS"/>
    <s v="N"/>
    <s v="00 - N/A"/>
    <s v="10 - FONDO GENERAL"/>
    <s v=" "/>
    <s v="99 - MULTIPROVINCIAL"/>
    <n v="1558000"/>
    <n v="1558000"/>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2275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12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28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081802.4399999976"/>
    <n v="1390290.16"/>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1455841955.830002"/>
    <n v="64272782639.100006"/>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148116885.08"/>
    <n v="10950300737.25"/>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717815245.49000001"/>
    <n v="257524468.88"/>
  </r>
  <r>
    <s v="2024"/>
    <x v="0"/>
    <x v="0"/>
    <x v="0"/>
    <x v="0"/>
    <s v="2 - Poder Ejecutivo"/>
    <s v="0206 - MINISTERIO DE EDUCACIÓN"/>
    <s v="0001 - MINISTERIO DE EDUCACION"/>
    <x v="2"/>
    <x v="10"/>
    <x v="42"/>
    <s v="2.2 - CONTRATACIÓN DE SERVICIOS"/>
    <s v="2.2.3 - VIÁTICOS"/>
    <s v="N"/>
    <s v="00 - N/A"/>
    <s v="10 - FONDO GENERAL"/>
    <s v=" "/>
    <s v="99 - MULTIPROVINCIAL"/>
    <n v="171287750"/>
    <n v="7174066"/>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144024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2936880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74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5999999"/>
    <n v="5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2366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4069587822.170002"/>
    <n v="18305848221.649998"/>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86636115.3399992"/>
    <n v="3128768019.6600018"/>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82025297.58999997"/>
    <n v="118967570.22999999"/>
  </r>
  <r>
    <s v="2024"/>
    <x v="0"/>
    <x v="0"/>
    <x v="0"/>
    <x v="0"/>
    <s v="2 - Poder Ejecutivo"/>
    <s v="0206 - MINISTERIO DE EDUCACIÓN"/>
    <s v="0001 - MINISTERIO DE EDUCACION"/>
    <x v="2"/>
    <x v="10"/>
    <x v="43"/>
    <s v="2.2 - CONTRATACIÓN DE SERVICIOS"/>
    <s v="2.2.3 - VIÁTICOS"/>
    <s v="N"/>
    <s v="00 - N/A"/>
    <s v="10 - FONDO GENERAL"/>
    <s v=" "/>
    <s v="99 - MULTIPROVINCIAL"/>
    <n v="14702450"/>
    <n v="3734351"/>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2302714.9999999851"/>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46266905.45000005"/>
    <n v="386298420.57000005"/>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8649284.289999999"/>
    <n v="2076311.1600000001"/>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2784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2541670.5299999621"/>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2085103.4299999997"/>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22329993.520000011"/>
    <n v="483597.3899999999"/>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63829374.6399999"/>
    <n v="2256352491.6500001"/>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9"/>
    <n v="375197081.36999983"/>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17250000"/>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41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515201"/>
    <n v="756854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337423.79000000056"/>
    <n v="174072.61000000002"/>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047759155.6300001"/>
    <n v="6190152674.3699989"/>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1294010.0799999"/>
    <n v="1056300495.5600001"/>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713815.9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97659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8718071.870000005"/>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4433394"/>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2259500.7999999998"/>
    <n v="912804.81"/>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2610875.699999999"/>
    <n v="24718734.440000013"/>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46462916.43000001"/>
    <n v="266095109.17999998"/>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19999999"/>
    <n v="44863196"/>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838072"/>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363500"/>
    <n v="666167.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170749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788498.35"/>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6392542.719999999"/>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908734.42000000016"/>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1204103.3"/>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4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4931904.25"/>
    <n v="3388795.0699999994"/>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8360372498.639999"/>
    <n v="13396307767.93001"/>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612855700.4399996"/>
    <n v="2924101208.7000003"/>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1640431.4800005"/>
    <n v="1988496732.2399991"/>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7307080781.7200003"/>
    <n v="7187732820.2200031"/>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71837925.41000003"/>
    <n v="205568713.65999994"/>
  </r>
  <r>
    <s v="2024"/>
    <x v="0"/>
    <x v="0"/>
    <x v="0"/>
    <x v="0"/>
    <s v="2 - Poder Ejecutivo"/>
    <s v="0206 - MINISTERIO DE EDUCACIÓN"/>
    <s v="0001 - MINISTERIO DE EDUCACION"/>
    <x v="2"/>
    <x v="10"/>
    <x v="40"/>
    <s v="2.2 - CONTRATACIÓN DE SERVICIOS"/>
    <s v="2.2.3 - VIÁTICOS"/>
    <s v="N"/>
    <s v="00 - N/A"/>
    <s v="10 - FONDO GENERAL"/>
    <s v=" "/>
    <s v="99 - MULTIPROVINCIAL"/>
    <n v="414995881"/>
    <n v="216083167.63"/>
    <n v="171264656.91999996"/>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186706879.5800002"/>
    <n v="1016287415.2700001"/>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338289169.3400002"/>
    <n v="1664510291.6199992"/>
  </r>
  <r>
    <s v="2024"/>
    <x v="0"/>
    <x v="0"/>
    <x v="0"/>
    <x v="0"/>
    <s v="2 - Poder Ejecutivo"/>
    <s v="0206 - MINISTERIO DE EDUCACIÓN"/>
    <s v="0001 - MINISTERIO DE EDUCACION"/>
    <x v="2"/>
    <x v="10"/>
    <x v="40"/>
    <s v="2.2 - CONTRATACIÓN DE SERVICIOS"/>
    <s v="2.2.6 - SEGUROS"/>
    <s v="N"/>
    <s v="00 - N/A"/>
    <s v="10 - FONDO GENERAL"/>
    <s v=" "/>
    <s v="99 - MULTIPROVINCIAL"/>
    <n v="177613200"/>
    <n v="987589196.46000004"/>
    <n v="949822880.9400001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7353606.26000005"/>
    <n v="67075338.749999993"/>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1229648956.1599996"/>
    <n v="474818785.13999999"/>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2126797522.3600006"/>
    <n v="478495612.36000001"/>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502295.390000001"/>
    <n v="12713441.43"/>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88130180.63999996"/>
    <n v="76329825.220000014"/>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53639025.81000001"/>
    <n v="18318245.320000004"/>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34131.66999999998"/>
    <n v="6885.3099999999995"/>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4833317.700000003"/>
    <n v="9265179.9399999995"/>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15430280.839999998"/>
    <n v="6945481.4899999993"/>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294819251.84000009"/>
    <n v="207111742.56000006"/>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19906220.19"/>
    <n v="135124318.27999991"/>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434250"/>
    <n v="26691582.680000003"/>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356877.4300000025"/>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501"/>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9000000"/>
    <n v="3220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497035.8199999998"/>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5649849.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9350000"/>
    <n v="11448835.249999998"/>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994704.85"/>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155000000"/>
    <n v="41475619.28000000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30650000"/>
    <n v="30810305.870000001"/>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9000000"/>
    <n v="1590569.200000000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626502.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12196000"/>
    <n v="474135.80000000005"/>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299195.64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517803.700000001"/>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165900600"/>
    <n v="9796882.2800000012"/>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4638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6097370.2799999993"/>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250277304.33999997"/>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5550926.8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38958814.480000004"/>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4635672.4800000004"/>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59494718.649999999"/>
    <n v="47151294.970000006"/>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2000000011"/>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05607495.34999999"/>
    <n v="190403305.56999996"/>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100000003"/>
    <n v="5160520.0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300000"/>
    <n v="10882349.850000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93738066.299999997"/>
    <n v="79132901.700000018"/>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7004583.640000001"/>
    <n v="26529274.899999995"/>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533482.42"/>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895251"/>
    <n v="88054484.830000013"/>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1951477.27"/>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48507.1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9268718"/>
    <n v="1592856.69"/>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1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6070501.280000001"/>
    <n v="39258126.379999995"/>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94624636.429999977"/>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15477385.789999999"/>
    <n v="13208176"/>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630041.740000002"/>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9502874.0700000003"/>
    <n v="8593754.9600000009"/>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4413731.750000004"/>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2497797"/>
    <n v="2018835.61"/>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177595.0099999988"/>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65866.49"/>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1044771.94"/>
    <n v="65000"/>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387748730"/>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183258.05"/>
    <n v="128195.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61164.5099999988"/>
    <n v="3651312.6100000003"/>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21711333.399999999"/>
    <n v="1620984.62"/>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508949.6799999997"/>
    <n v="3103359.6399999997"/>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63734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18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1736104.26"/>
    <n v="1386346.6"/>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2500"/>
    <n v="0"/>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860611.71"/>
    <n v="670193.889999999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450000"/>
    <n v="0"/>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1346087"/>
    <n v="215159.4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248398.0700000003"/>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80000"/>
    <n v="0"/>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346399.59"/>
    <n v="4855499.1400000006"/>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985116.51"/>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2889200.90000001"/>
    <n v="86227096.84999997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81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1921.100000001"/>
    <n v="13016546.39999999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2957858.78"/>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859170.88"/>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3535641"/>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0259.7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18794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528029"/>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9853973.219999998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1538112.960000001"/>
    <n v="37502813.25"/>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1945653.079999999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86610.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278493.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227325.7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2481922.680000000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184474.4300000002"/>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194273372.53"/>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7452454.039999999"/>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29975167.230000008"/>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199999992"/>
    <n v="6499900.929999999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7359708.2800000003"/>
    <n v="2819210.63"/>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24147889.240000002"/>
    <n v="4772944.3899999997"/>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15850000"/>
    <n v="182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14145879.4"/>
    <n v="1775397.3000000007"/>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40253018.93000000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31384262.219999999"/>
    <n v="11140107.619999999"/>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8735585.73999999"/>
    <n v="63930183.10999999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17045659.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59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752238.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3436154"/>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974853"/>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285855"/>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2039325"/>
    <n v="874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21292353.5"/>
    <n v="5630413.6999999993"/>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74386266.1100004"/>
    <n v="907228725.95000052"/>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9000002"/>
    <n v="131471330.87000003"/>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1000"/>
    <n v="14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40532539.67999986"/>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5209185.670000009"/>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8184933.1700000009"/>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27571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4892760.9399999995"/>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6003284.740000002"/>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40000001"/>
    <n v="22922559.95999999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39999992"/>
    <n v="44148008.070000015"/>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64796.66999999"/>
    <n v="138742794.1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05609.589999996"/>
    <n v="29953320.23999999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80056092.329999954"/>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569362.9199999999"/>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099999998"/>
    <n v="7886233.7099999981"/>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53521.63999999996"/>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
    <n v="387969.29000000004"/>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8459718.400000006"/>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19999997"/>
    <n v="30128372.549999993"/>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679879309.31000006"/>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56294315.6799999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02752640.33"/>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62138967"/>
    <n v="33003775.32000000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54940435"/>
    <n v="17283907.820000004"/>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93086672.489999995"/>
    <n v="25602224"/>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45793666.659999996"/>
    <n v="3684624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91747829.400000006"/>
    <n v="79912706.970000014"/>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5867300"/>
    <n v="16391206.16"/>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32210576.039999999"/>
    <n v="9518993.4399999995"/>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110832111.59999999"/>
    <n v="32565276.00999999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6400017440.799999"/>
    <n v="25107734421.659985"/>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922500"/>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067839328.6700001"/>
    <n v="2993037942.4100013"/>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44263535.640000001"/>
    <n v="8569074.4200000018"/>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57132110"/>
    <n v="23351654.130000003"/>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1999999974"/>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8141827.0199999996"/>
    <n v="529490.95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454940.730000004"/>
    <n v="26118923.669999998"/>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494956624.3899999"/>
    <n v="1041204689.8099997"/>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
    <n v="49661727.739999995"/>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0575812.629999999"/>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9"/>
    <n v="7728314.9199999999"/>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3355647.6400000006"/>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8355.2099999999991"/>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6830000"/>
    <n v="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399395.6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8251509.399999999"/>
    <n v="4163210.28"/>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0"/>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899290.58000000007"/>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0"/>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2009846.24"/>
    <n v="86712.3"/>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770437.32000000007"/>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1520355"/>
    <n v="844461.84"/>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660190.98"/>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0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94786"/>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699999999"/>
    <n v="2301219.02"/>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20689524.32"/>
    <n v="4770708.49"/>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
    <n v="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39999998"/>
    <n v="4189895.04"/>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588318.16"/>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635042.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210783.4499999997"/>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07683.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300000004"/>
    <n v="122908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795638.659999996"/>
    <n v="31661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100831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3337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17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2000004"/>
    <n v="375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45110.06"/>
    <n v="34806562.830000006"/>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430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800007"/>
    <n v="3225863536.4099994"/>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590002789.09000003"/>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493857060.0100001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90543201.49000001"/>
    <n v="227660058.48000014"/>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3352302.06"/>
    <n v="56893871.40999999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49480942.34999996"/>
    <n v="29627456.050000001"/>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47458552.709999993"/>
    <n v="27596501.970000003"/>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68919224.330000013"/>
    <n v="41073184.349999994"/>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721227"/>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424038.95999999996"/>
  </r>
  <r>
    <s v="2024"/>
    <x v="0"/>
    <x v="0"/>
    <x v="0"/>
    <x v="0"/>
    <s v="2 - Poder Ejecutivo"/>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5356985.259999998"/>
    <n v="27835084.029999994"/>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0227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8256291.53000003"/>
    <n v="88307137.07000002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71789884"/>
    <n v="151836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1566019.200000003"/>
    <n v="38637453.06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52092897"/>
    <n v="25253494.69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19655774.52"/>
    <n v="12426608.449999997"/>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4990319.579999998"/>
    <n v="13438535.809999997"/>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4803144.43"/>
    <n v="8862706.2799999993"/>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4987172.27"/>
    <n v="1614873382.0899997"/>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3318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4399085"/>
    <n v="6201679.370000000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520231.3499999996"/>
    <n v="1663686.2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72089777.06999999"/>
    <n v="106400381.9299999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39083140.98999999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4373339.41999999"/>
    <n v="88889557.980000004"/>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1755760"/>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8"/>
    <n v="84085789.030000001"/>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39999998"/>
    <n v="16518580.4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0000002"/>
    <n v="12673101.589999998"/>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4857026.6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16600"/>
    <n v="1617753.61"/>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8756027.75999999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101362"/>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160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21541368.47"/>
    <n v="723842143.79000008"/>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2117856.81999999"/>
    <n v="81612625.75"/>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104830205.27"/>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75829704.189999983"/>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321849.0500000003"/>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4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79605377"/>
    <n v="133360018.23000003"/>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2313544.900000013"/>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8551927.870000001"/>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563080.68"/>
    <n v="29400922.220000003"/>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60077675"/>
    <n v="42358596.07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2916368.88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45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137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9"/>
    <n v="8077898247.3199997"/>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1615491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8479616"/>
    <n v="5858914.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4620915"/>
    <n v="409907.3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3"/>
    <n v="194635181.03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2756972.96"/>
    <n v="753046167.41999972"/>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03"/>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8"/>
    <n v="26821175.479999997"/>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0999999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6999999993"/>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87"/>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39999999"/>
    <n v="3446970.630000000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699999999"/>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200000003"/>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00000006"/>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1"/>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39999998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49999996"/>
    <n v="7083430.550000001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2"/>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61244261.95999995"/>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5046935.390000015"/>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4507286.120000005"/>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798444.230000000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60729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381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555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629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31458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298091.1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63270000"/>
    <n v="46015892.560000002"/>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016103.5399999982"/>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7745643.440000000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1999999"/>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0"/>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69936.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2676000"/>
    <n v="46525735.53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561500"/>
    <n v="7091683.370000001"/>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705024.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2230177.37"/>
    <n v="706404.929999999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760000"/>
    <n v="0"/>
  </r>
  <r>
    <s v="2024"/>
    <x v="0"/>
    <x v="0"/>
    <x v="0"/>
    <x v="0"/>
    <s v="2 - Poder Ejecutivo"/>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100000"/>
    <n v="37195.85"/>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4250000"/>
    <n v="3385135.0899999994"/>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38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735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57687595"/>
    <n v="556074366.08000004"/>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217311000"/>
    <n v="102862017.45"/>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9378510"/>
    <n v="83462028.10999997"/>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46804739"/>
    <n v="215572290.41000003"/>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207565.7000000002"/>
    <n v="56625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2850000"/>
    <n v="843398.54999999993"/>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10509586.59"/>
    <n v="682989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8740000"/>
    <n v="18354369.22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993947.050000001"/>
    <n v="28188228.55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120000"/>
    <n v="12407763.700000001"/>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345000"/>
    <n v="37150440.1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900000"/>
    <n v="1583868.3800000004"/>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950000"/>
    <n v="4916941.5200000005"/>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1152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729759.5600000005"/>
    <n v="3472533.1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295977.549999997"/>
    <n v="24097235.66"/>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5647083.210000001"/>
    <n v="19014557.960000001"/>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50250000"/>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79024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3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25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550000"/>
    <n v="0"/>
  </r>
  <r>
    <s v="2024"/>
    <x v="0"/>
    <x v="0"/>
    <x v="0"/>
    <x v="0"/>
    <s v="2 - Poder Ejecutivo"/>
    <s v="0208 - MINISTERIO DE DEPORTES Y RECREACIÓN"/>
    <s v="0001 - MINISTERIO DE DEPORTES Y RECREACIÓN"/>
    <x v="2"/>
    <x v="10"/>
    <x v="40"/>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7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46356168.859999999"/>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400860"/>
    <n v="4921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496817"/>
    <n v="6990960.0000000009"/>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8141325.29"/>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0612400"/>
    <n v="9048666.6699999999"/>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130000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382400"/>
    <n v="1345266.03"/>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140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120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8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320000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80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48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40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29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239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2710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0000000005"/>
    <n v="413613.53"/>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2127259.63"/>
    <n v="540496632.20999992"/>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299345"/>
    <n v="3434239.7699999996"/>
  </r>
  <r>
    <s v="2024"/>
    <x v="0"/>
    <x v="0"/>
    <x v="0"/>
    <x v="0"/>
    <s v="2 - Poder Ejecutivo"/>
    <s v="0209 - MINISTERIO DE TRABAJO"/>
    <s v="0001 - MINISTERIO DE TRABAJO"/>
    <x v="1"/>
    <x v="2"/>
    <x v="51"/>
    <s v="2.1 - REMUNERACIONES Y CONTRIBUCIONES"/>
    <s v="2.1.2 - SOBRESUELDOS"/>
    <s v="N"/>
    <s v="00 - N/A"/>
    <s v="10 - FONDO GENERAL"/>
    <s v=" "/>
    <s v="99 - MULTIPROVINCIAL"/>
    <n v="138754650"/>
    <n v="124893698.12"/>
    <n v="119171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40655"/>
    <n v="9053916.5099999979"/>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51390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29999992"/>
    <n v="82047106.300000101"/>
  </r>
  <r>
    <s v="2024"/>
    <x v="0"/>
    <x v="0"/>
    <x v="0"/>
    <x v="0"/>
    <s v="2 - Poder Ejecutivo"/>
    <s v="0209 - MINISTERIO DE TRABAJO"/>
    <s v="0001 - MINISTERIO DE TRABAJO"/>
    <x v="1"/>
    <x v="2"/>
    <x v="51"/>
    <s v="2.2 - CONTRATACIÓN DE SERVICIOS"/>
    <s v="2.2.1 - SERVICIOS BÁSICOS"/>
    <s v="N"/>
    <s v="00 - N/A"/>
    <s v="10 - FONDO GENERAL"/>
    <s v=" "/>
    <s v="99 - MULTIPROVINCIAL"/>
    <n v="33440400"/>
    <n v="35908594.329999998"/>
    <n v="30466145.460000005"/>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424922.119999997"/>
    <n v="12301507.189999999"/>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03"/>
    <n v="4710396.0199999996"/>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 "/>
    <s v="99 - MULTIPROVINCIAL"/>
    <n v="18485000"/>
    <n v="25784329.199999999"/>
    <n v="25451532.4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699999996"/>
  </r>
  <r>
    <s v="2024"/>
    <x v="0"/>
    <x v="0"/>
    <x v="0"/>
    <x v="0"/>
    <s v="2 - Poder Ejecutivo"/>
    <s v="0209 - MINISTERIO DE TRABAJO"/>
    <s v="0001 - MINISTERIO DE TRABAJO"/>
    <x v="1"/>
    <x v="2"/>
    <x v="51"/>
    <s v="2.2 - CONTRATACIÓN DE SERVICIOS"/>
    <s v="2.2.4 - TRANSPORTE Y ALMACENAJE"/>
    <s v="N"/>
    <s v="00 - N/A"/>
    <s v="10 - FONDO GENERAL"/>
    <s v=" "/>
    <s v="99 - MULTIPROVINCIAL"/>
    <n v="5759940"/>
    <n v="4488705.6099999994"/>
    <n v="4488705.6099999994"/>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61140.58"/>
    <n v="922003.29"/>
  </r>
  <r>
    <s v="2024"/>
    <x v="0"/>
    <x v="0"/>
    <x v="0"/>
    <x v="0"/>
    <s v="2 - Poder Ejecutivo"/>
    <s v="0209 - MINISTERIO DE TRABAJO"/>
    <s v="0001 - MINISTERIO DE TRABAJO"/>
    <x v="1"/>
    <x v="2"/>
    <x v="51"/>
    <s v="2.2 - CONTRATACIÓN DE SERVICIOS"/>
    <s v="2.2.5 - ALQUILERES Y RENTAS"/>
    <s v="N"/>
    <s v="00 - N/A"/>
    <s v="10 - FONDO GENERAL"/>
    <s v=" "/>
    <s v="99 - MULTIPROVINCIAL"/>
    <n v="27740600"/>
    <n v="25165401.52"/>
    <n v="18701298.41"/>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541100"/>
    <n v="17200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4185559.369999999"/>
    <n v="13921518.700000003"/>
  </r>
  <r>
    <s v="2024"/>
    <x v="0"/>
    <x v="0"/>
    <x v="0"/>
    <x v="0"/>
    <s v="2 - Poder Ejecutivo"/>
    <s v="0209 - MINISTERIO DE TRABAJO"/>
    <s v="0001 - MINISTERIO DE TRABAJO"/>
    <x v="1"/>
    <x v="2"/>
    <x v="51"/>
    <s v="2.2 - CONTRATACIÓN DE SERVICIOS"/>
    <s v="2.2.6 - SEGUROS"/>
    <s v="N"/>
    <s v="00 - N/A"/>
    <s v="20 - FONDOS CON DESTINO ESPECÍFICO"/>
    <s v=" "/>
    <s v="99 - MULTIPROVINCIAL"/>
    <n v="0"/>
    <n v="869788.61"/>
    <n v="635320.96"/>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1990635"/>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76404.490000002"/>
    <n v="13797151.050000001"/>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046395.5599999996"/>
    <n v="3258895.4799999995"/>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0970381.01"/>
    <n v="8118573.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315135.3999999999"/>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7428911.0999999996"/>
    <n v="4081604.5"/>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2324387.109999999"/>
    <n v="5051939.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41902.5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2259964.1300000004"/>
    <n v="715631.42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130716.04"/>
    <n v="38876.720000000001"/>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2999999989"/>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8"/>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80000000005"/>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08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69999999995"/>
    <n v="347236.06999999995"/>
  </r>
  <r>
    <s v="2024"/>
    <x v="0"/>
    <x v="0"/>
    <x v="0"/>
    <x v="0"/>
    <s v="2 - Poder Ejecutivo"/>
    <s v="0209 - MINISTERIO DE TRABAJO"/>
    <s v="0001 - MINISTERIO DE TRABAJO"/>
    <x v="1"/>
    <x v="2"/>
    <x v="51"/>
    <s v="2.3 - MATERIALES Y SUMINISTROS"/>
    <s v="2.3.9 - PRODUCTOS Y ÚTILES VARIOS"/>
    <s v="N"/>
    <s v="00 - N/A"/>
    <s v="10 - FONDO GENERAL"/>
    <s v=" "/>
    <s v="99 - MULTIPROVINCIAL"/>
    <n v="2951366"/>
    <n v="3829934.35"/>
    <n v="2601713.8899999997"/>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7978705.75"/>
    <n v="6851778.4699999997"/>
  </r>
  <r>
    <s v="2024"/>
    <x v="0"/>
    <x v="0"/>
    <x v="0"/>
    <x v="0"/>
    <s v="2 - Poder Ejecutivo"/>
    <s v="0209 - MINISTERIO DE TRABAJO"/>
    <s v="0001 - MINISTERIO DE TRABAJO"/>
    <x v="1"/>
    <x v="2"/>
    <x v="51"/>
    <s v="2.3 - MATERIALES Y SUMINISTROS"/>
    <s v="2.3.9 - PRODUCTOS Y ÚTILES VARIOS"/>
    <s v="N"/>
    <s v="00 - N/A"/>
    <s v="70 - DONACION EXTERNA"/>
    <s v=" "/>
    <s v="99 - MULTIPROVINCIAL"/>
    <n v="0"/>
    <n v="2046615"/>
    <n v="0"/>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65200000"/>
    <n v="2205490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295407533"/>
    <n v="295406602.02999997"/>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6741134.1799999997"/>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20075000"/>
    <n v="12208403.530000001"/>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50300000"/>
    <n v="30578958.18"/>
  </r>
  <r>
    <s v="2024"/>
    <x v="0"/>
    <x v="0"/>
    <x v="0"/>
    <x v="0"/>
    <s v="2 - Poder Ejecutivo"/>
    <s v="0210 - MINISTERIO DE AGRICULTURA"/>
    <s v="0001 - MINISTERIO DE AGRICULTURA"/>
    <x v="1"/>
    <x v="12"/>
    <x v="32"/>
    <s v="2.2 - CONTRATACIÓN DE SERVICIOS"/>
    <s v="2.2.6 - SEGUROS"/>
    <s v="N"/>
    <s v="00 - N/A"/>
    <s v="10 - FONDO GENERAL"/>
    <s v=" "/>
    <s v="99 - MULTIPROVINCIAL"/>
    <n v="46000000"/>
    <n v="41200000"/>
    <n v="40130618.089999996"/>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34600000"/>
    <n v="95068270.660000011"/>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538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12621308"/>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98330000"/>
    <n v="60256277.199999996"/>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425173.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358286.2"/>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8649858"/>
    <n v="3716834.5500000003"/>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19947.1600000006"/>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860000"/>
    <n v="318375562.23999995"/>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1996531"/>
    <n v="5201400.51"/>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154971946"/>
    <n v="2399592402.3900008"/>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52789818"/>
    <n v="447893271.91999996"/>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39870003"/>
    <n v="366153972.14999998"/>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500000"/>
    <n v="1121000"/>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381800"/>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880177.2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54902.1399999997"/>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3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640000"/>
    <n v="5621358.9299999997"/>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2800000"/>
    <n v="128231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800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5000000"/>
    <n v="1816996.32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430000"/>
    <n v="51074845.600000001"/>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2085250"/>
    <n v="3676811.88"/>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17549900"/>
    <n v="98944.6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565736.4799999986"/>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765276"/>
    <n v="4480357.5299999993"/>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94700"/>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15650"/>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0322471"/>
    <n v="306669672.37000006"/>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307700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424834.529999997"/>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1082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2722740"/>
    <n v="46538360.39000004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011946.0399999998"/>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488400"/>
    <n v="15245599.950000003"/>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31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8662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8042687"/>
    <n v="6908150.9299999997"/>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63846"/>
    <n v="3902515.67"/>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6468097"/>
    <n v="4687848.18"/>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20000"/>
    <n v="942537.3"/>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1266011"/>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1760799.65"/>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174374.21"/>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034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2232309"/>
    <n v="12339452.779999999"/>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91000"/>
    <n v="399968.4"/>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37198512"/>
    <n v="19520537.419999998"/>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4981237"/>
    <n v="4902679.2499999991"/>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8358674.2000000002"/>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258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251351.5400000003"/>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
    <n v="550661.28"/>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549348.37000000011"/>
    <n v="336015.05"/>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912726.07"/>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765711.1399999999"/>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80100"/>
    <n v="575759.34000000008"/>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403973"/>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59555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6"/>
    <n v="494329.74999999994"/>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59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12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3"/>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9848647"/>
    <n v="80235854.41000001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861000"/>
    <n v="15970437.710000001"/>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6277664"/>
    <n v="11893026.45999999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090000"/>
    <n v="2626689.6399999992"/>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7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5090230"/>
    <n v="4004106.7699999996"/>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340137"/>
    <n v="273774.21999999997"/>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172747"/>
    <n v="3126408.59"/>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215663"/>
    <n v="1894989.8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406792"/>
    <n v="731859.4500000000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870166"/>
    <n v="1436820.8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241535.6500000001"/>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292535.1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5825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436231"/>
    <n v="233611.41"/>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763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2670"/>
    <n v="94837.3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4552782"/>
    <n v="3078918.21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88219"/>
    <n v="1900851.2899999998"/>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0161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199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550311.4000000004"/>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990264.55000000016"/>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7167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089810.48"/>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12427374"/>
    <n v="2103837434.5600004"/>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1991197.47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80637720"/>
    <n v="224550557.19999993"/>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5500000"/>
    <n v="7724219.990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287794.8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8133000"/>
    <n v="1956419.6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299584.55999999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254390982.0900000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1804518"/>
    <n v="17649342.11000000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89855985"/>
    <n v="608481213.91999996"/>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210699207.28"/>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05647898.50000006"/>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8055968"/>
    <n v="89387670.280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82600000"/>
    <n v="173328451.16999999"/>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2400000"/>
    <n v="15162346.46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37819252.469999991"/>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90635419.7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72613003"/>
    <n v="48859655.049999997"/>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07"/>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65000000"/>
    <n v="64876639.969999984"/>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30481660"/>
    <n v="16751776.62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5774582"/>
    <n v="87300775.859999985"/>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6710180"/>
    <n v="68954503.370000005"/>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919300"/>
    <n v="31137685.740000002"/>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045472.949999996"/>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8229642"/>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6794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3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15587124.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61142561"/>
    <n v="21460125.9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38524186"/>
    <n v="12633050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7420358"/>
    <n v="33529015.519999996"/>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20000000"/>
    <n v="93170050.439999998"/>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4140060.98000000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697213"/>
    <n v="168417670.16999999"/>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2897288"/>
    <n v="29735340.35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4030809.89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13040"/>
    <n v="5033585.439999999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2262600"/>
    <n v="106980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893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450666.65"/>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6294630.949999999"/>
    <n v="11877717.939999999"/>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4113897.19"/>
    <n v="2997009.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705000"/>
    <n v="2485049.92"/>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4383200"/>
    <n v="1405227.24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7786510"/>
    <n v="3879887.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6.1200000001"/>
    <n v="5121270.3000000007"/>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554632.48"/>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935105.84000000008"/>
    <n v="495750.8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517094.2999999998"/>
    <n v="1468344.9"/>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8417042.5899999999"/>
    <n v="8108928.770000000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4042395.440000001"/>
    <n v="18912317.01999999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0614931.439999999"/>
    <n v="9725660.6499999985"/>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784287914.26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0677493.7699999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12675214.0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24173707.98000002"/>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1000000"/>
    <n v="373328.4"/>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09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3100000"/>
    <n v="10248859.680000002"/>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956517093"/>
    <n v="130372892.1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28657004.79"/>
    <n v="1322900054.539999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7700000"/>
    <n v="40077752.19999998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79842041.20999998"/>
    <n v="181057118.9699999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79999999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272400.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80000003"/>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51771.809999999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0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6800000"/>
    <n v="29627888.929999992"/>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6239927.8499999996"/>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28500000"/>
    <n v="239192097.13999999"/>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10174380.97000001"/>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572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6854756.68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5001000.28"/>
    <n v="3256705.399999999"/>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1050000"/>
    <n v="409547.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2350000"/>
    <n v="9676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0631884"/>
    <n v="6236832.6800000006"/>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300000"/>
    <n v="2631778.86000000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781830"/>
    <n v="1692263.9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313798.3600000003"/>
    <n v="5711444.8099999996"/>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740872"/>
    <n v="82665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04710"/>
    <n v="369209.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33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718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80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5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61297"/>
    <n v="337698.44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53290"/>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6085600"/>
    <n v="3568372.4999999995"/>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13820387.71999997"/>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885078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7134897.039999995"/>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5864786.7100000018"/>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7982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525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957991.20000000007"/>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3958380"/>
    <n v="1958021.1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82500"/>
    <n v="414096.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60500"/>
    <n v="83816.819999999992"/>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231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1146000"/>
    <n v="250435.91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179200"/>
    <n v="1121171.44"/>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6614800"/>
    <n v="4679429.0199999977"/>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6052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18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3929493.129999999"/>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1810000"/>
    <n v="1483556.76"/>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300000"/>
    <n v="1746520.7499999998"/>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894691.45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34160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73591843"/>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9000000"/>
    <n v="7209268.5200000014"/>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320650"/>
    <n v="27076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3323624"/>
    <n v="4573786.1099999994"/>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6176872.3100000005"/>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7959217.8699999992"/>
    <n v="1929307.63"/>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3832197"/>
    <n v="11195084.199999999"/>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362221"/>
    <n v="6861004.2599999998"/>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084703.6400000006"/>
    <n v="1504111.5"/>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380759.8600000003"/>
    <n v="1436465.58999999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900000004"/>
    <n v="1375820.65"/>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3807.99"/>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77766.77"/>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6451009.570000002"/>
    <n v="5015527.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6710431.2599999998"/>
    <n v="3254183.62"/>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195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2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014.5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295641.48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18348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155342.66000009"/>
    <n v="576241187.04999995"/>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055489.5"/>
    <n v="488891391.0300000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32857630.02000001"/>
    <n v="91133515.490000024"/>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
    <n v="166063651.49000001"/>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778465.49999999988"/>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1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1999999"/>
    <n v="86589453.57000002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1862836.11000007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624482.76999998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18662354.80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8534071.689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249050000"/>
    <n v="81588196.63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4392632.780000001"/>
    <n v="36888649.199999996"/>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5463529.1600000011"/>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854673.9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36442806"/>
    <n v="227819242.81000006"/>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78371582.85000003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2387823.67"/>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3536658.35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406161.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553308"/>
    <n v="63140691.139999986"/>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1027628.989999995"/>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2705425.9099999997"/>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199057"/>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40264000"/>
    <n v="12746604.590000002"/>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896212.3099999999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2077940.710000001"/>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583441.35000000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664927410"/>
    <n v="6937074.4899999993"/>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899360"/>
    <n v="134069776.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618548"/>
    <n v="280792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38252944.26000000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770.0599999996"/>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30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057864.049999996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253174.6499999948"/>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180000"/>
    <n v="4707324.9399999995"/>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39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78418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9254"/>
    <n v="926351.9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2000000008"/>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450000"/>
    <n v="3219604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183621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402869.75"/>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30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606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56403.51"/>
    <n v="2133419.87"/>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0914000"/>
    <n v="69149579.229999989"/>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10080000"/>
    <n v="150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8066200"/>
    <n v="15084845.33"/>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55000"/>
    <n v="10378675.809999997"/>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6440000"/>
    <n v="5583387.759999997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4166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684000"/>
    <n v="4796069.2300000014"/>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720000"/>
    <n v="990852.1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340000"/>
    <n v="432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455000"/>
    <n v="92961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2558179.9900000002"/>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90000"/>
    <n v="189361.18"/>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5673225"/>
    <n v="12986409.790000001"/>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39896101"/>
    <n v="33720265.270000003"/>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409200.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359737.1500000004"/>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605332"/>
    <n v="1463273.4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57490204.57"/>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60701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4141.689999999995"/>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8664827.0699999984"/>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179176.82"/>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77044.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451276.1800000002"/>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340617"/>
    <n v="10944912.560000002"/>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6 - SEGUROS"/>
    <s v="N"/>
    <s v="00 - N/A"/>
    <s v="20 - FONDOS CON DESTINO ESPECÍFICO"/>
    <s v=" "/>
    <s v="99 - MULTIPROVINCIAL"/>
    <n v="0"/>
    <n v="285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176000"/>
    <n v="1287748.3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91000"/>
    <n v="818313.4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6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498000"/>
    <n v="5380094.5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9000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180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37000"/>
    <n v="2107989.7800000003"/>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771100"/>
    <n v="23705037.020000003"/>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480231"/>
    <n v="4286433.34"/>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293500.0599999996"/>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401243.3500000006"/>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896461.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1999999998"/>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23187"/>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7999999993"/>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000000009"/>
    <n v="175341.500000000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437132.2900000000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651200"/>
    <n v="374599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8337926"/>
    <n v="598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5613087.7300000004"/>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763510.1"/>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3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782000"/>
    <n v="1507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83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40000"/>
    <n v="649795.4"/>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418000"/>
    <n v="679840.83000000007"/>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300000"/>
    <n v="84759.4"/>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325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500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500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394000"/>
    <n v="593517.09"/>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634894260.87000012"/>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7465389.96999998"/>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59630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89964006.450000003"/>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57830783.940000027"/>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8600000"/>
    <n v="1890499.59"/>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326082"/>
    <n v="687374958.70000017"/>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720317685"/>
    <n v="406767230.01999998"/>
  </r>
  <r>
    <s v="2024"/>
    <x v="0"/>
    <x v="0"/>
    <x v="0"/>
    <x v="0"/>
    <s v="2 - Poder Ejecutivo"/>
    <s v="0213 - MINISTERIO DE TURISMO"/>
    <s v="0001 - MINISTERIO DE TURISMO"/>
    <x v="1"/>
    <x v="17"/>
    <x v="65"/>
    <s v="2.2 - CONTRATACIÓN DE SERVICIOS"/>
    <s v="2.2.4 - TRANSPORTE Y ALMACENAJE"/>
    <s v="N"/>
    <s v="00 - N/A"/>
    <s v="10 - FONDO GENERAL"/>
    <s v=" "/>
    <s v="99 - MULTIPROVINCIAL"/>
    <n v="11900000"/>
    <n v="7281962"/>
    <n v="6001553.2600000007"/>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s v="2 - Poder Ejecutivo"/>
    <s v="0213 - MINISTERIO DE TURISMO"/>
    <s v="0001 - MINISTERIO DE TURISMO"/>
    <x v="1"/>
    <x v="17"/>
    <x v="65"/>
    <s v="2.2 - CONTRATACIÓN DE SERVICIOS"/>
    <s v="2.2.5 - ALQUILERES Y RENTAS"/>
    <s v="N"/>
    <s v="00 - N/A"/>
    <s v="10 - FONDO GENERAL"/>
    <s v=" "/>
    <s v="99 - MULTIPROVINCIAL"/>
    <n v="185855586"/>
    <n v="159670980"/>
    <n v="127235011.06000012"/>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27710000"/>
    <n v="2478731.7000000002"/>
  </r>
  <r>
    <s v="2024"/>
    <x v="0"/>
    <x v="0"/>
    <x v="0"/>
    <x v="0"/>
    <s v="2 - Poder Ejecutivo"/>
    <s v="0213 - MINISTERIO DE TURISMO"/>
    <s v="0001 - MINISTERIO DE TURISMO"/>
    <x v="1"/>
    <x v="17"/>
    <x v="65"/>
    <s v="2.2 - CONTRATACIÓN DE SERVICIOS"/>
    <s v="2.2.6 - SEGUROS"/>
    <s v="N"/>
    <s v="00 - N/A"/>
    <s v="10 - FONDO GENERAL"/>
    <s v=" "/>
    <s v="99 - MULTIPROVINCIAL"/>
    <n v="44314300"/>
    <n v="23814300"/>
    <n v="19910642.829999998"/>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6593470"/>
    <n v="8553841.0099999998"/>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1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6447110"/>
    <n v="21882908.340000004"/>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3500000"/>
    <n v="129485"/>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8800000"/>
    <n v="2670255"/>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450171.1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7667732"/>
    <n v="2991992.1"/>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6799.54"/>
  </r>
  <r>
    <s v="2024"/>
    <x v="0"/>
    <x v="0"/>
    <x v="0"/>
    <x v="0"/>
    <s v="2 - Poder Ejecutivo"/>
    <s v="0213 - MINISTERIO DE TURISMO"/>
    <s v="0001 - MINISTERIO DE TURISMO"/>
    <x v="1"/>
    <x v="17"/>
    <x v="65"/>
    <s v="2.3 - MATERIALES Y SUMINISTROS"/>
    <s v="2.3.4 - PRODUCTOS FARMACÉUTICOS"/>
    <s v="N"/>
    <s v="00 - N/A"/>
    <s v="10 - FONDO GENERAL"/>
    <s v=" "/>
    <s v="99 - MULTIPROVINCIAL"/>
    <n v="500000"/>
    <n v="1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23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29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208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53031"/>
    <n v="30156998.369999997"/>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107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3140232"/>
    <n v="11750317.25"/>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1800000"/>
    <n v="240943835.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5000000"/>
    <n v="18264908.550000001"/>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3553842.229999997"/>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270405.8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899999997"/>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2732291.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551016.18999999994"/>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0521402.59"/>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20426253.71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8375262.21"/>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7513166.5899999989"/>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3832213.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4100000"/>
    <n v="1313974.6299999999"/>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4620145.63"/>
    <n v="21072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21001.01000000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5476354.9399999985"/>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227434549.749999"/>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583333.30000000005"/>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887023105.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34094253.29999995"/>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1258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689444120.20000005"/>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3333333.2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32595020.58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65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1233474.2000000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7575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1166666.69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11137499.99999999"/>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3263333.400000013"/>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88198001.700000003"/>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5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136995.6000000043"/>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75185893.2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57389460.7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5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64822335.19999998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49403325.25000006"/>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160000.0599999987"/>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5990834.590000018"/>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948566.10999999975"/>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1811420.13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0999548.04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273289430.4299998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08333.2999999999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69607526.57000017"/>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024885644.5700001"/>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261740"/>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5790345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19960312.5"/>
  </r>
  <r>
    <s v="2024"/>
    <x v="0"/>
    <x v="0"/>
    <x v="0"/>
    <x v="0"/>
    <s v="2 - Poder Ejecutivo"/>
    <s v="0215 - MINISTERIO DE LA MUJER"/>
    <s v="0001 - MINISTERIO DE LA MUJER"/>
    <x v="0"/>
    <x v="0"/>
    <x v="10"/>
    <s v="2.1 - REMUNERACIONES Y CONTRIBUCIONES"/>
    <s v="2.1.1 - REMUNERACIONES"/>
    <s v="N"/>
    <s v="00 - N/A"/>
    <s v="10 - FONDO GENERAL"/>
    <s v=" "/>
    <s v="99 - MULTIPROVINCIAL"/>
    <n v="337603931"/>
    <n v="336007264"/>
    <n v="243261167.44000006"/>
  </r>
  <r>
    <s v="2024"/>
    <x v="0"/>
    <x v="0"/>
    <x v="0"/>
    <x v="0"/>
    <s v="2 - Poder Ejecutivo"/>
    <s v="0215 - MINISTERIO DE LA MUJER"/>
    <s v="0001 - MINISTERIO DE LA MUJER"/>
    <x v="0"/>
    <x v="0"/>
    <x v="10"/>
    <s v="2.1 - REMUNERACIONES Y CONTRIBUCIONES"/>
    <s v="2.1.2 - SOBRESUELDOS"/>
    <s v="N"/>
    <s v="00 - N/A"/>
    <s v="10 - FONDO GENERAL"/>
    <s v=" "/>
    <s v="99 - MULTIPROVINCIAL"/>
    <n v="82566157"/>
    <n v="84162824"/>
    <n v="56007319.219999999"/>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780292"/>
    <n v="36071617.329999991"/>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2944807.179999996"/>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728896"/>
    <n v="3975784.35"/>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2006750.4"/>
  </r>
  <r>
    <s v="2024"/>
    <x v="0"/>
    <x v="0"/>
    <x v="0"/>
    <x v="0"/>
    <s v="2 - Poder Ejecutivo"/>
    <s v="0215 - MINISTERIO DE LA MUJER"/>
    <s v="0001 - MINISTERIO DE LA MUJER"/>
    <x v="0"/>
    <x v="0"/>
    <x v="10"/>
    <s v="2.2 - CONTRATACIÓN DE SERVICIOS"/>
    <s v="2.2.3 - VIÁTICOS"/>
    <s v="N"/>
    <s v="00 - N/A"/>
    <s v="10 - FONDO GENERAL"/>
    <s v=" "/>
    <s v="99 - MULTIPROVINCIAL"/>
    <n v="4560000"/>
    <n v="6543200"/>
    <n v="6091265.790000001"/>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2768573"/>
    <n v="2229453.7799999998"/>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1078490"/>
    <n v="32791796.750000015"/>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415380"/>
  </r>
  <r>
    <s v="2024"/>
    <x v="0"/>
    <x v="0"/>
    <x v="0"/>
    <x v="0"/>
    <s v="2 - Poder Ejecutivo"/>
    <s v="0215 - MINISTERIO DE LA MUJER"/>
    <s v="0001 - MINISTERIO DE LA MUJER"/>
    <x v="0"/>
    <x v="0"/>
    <x v="10"/>
    <s v="2.2 - CONTRATACIÓN DE SERVICIOS"/>
    <s v="2.2.6 - SEGUROS"/>
    <s v="N"/>
    <s v="00 - N/A"/>
    <s v="10 - FONDO GENERAL"/>
    <s v=" "/>
    <s v="99 - MULTIPROVINCIAL"/>
    <n v="4230000"/>
    <n v="2806432"/>
    <n v="2697644.7199999997"/>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240000"/>
    <n v="4062904.09"/>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246801.17"/>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016000"/>
    <n v="8568894.8100000005"/>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321142.7200000007"/>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393430.0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54417"/>
    <n v="1726916.4400000002"/>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41568"/>
    <n v="502460.02"/>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313875"/>
    <n v="113723.60999999999"/>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36000"/>
    <n v="6376427.0499999989"/>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74327"/>
    <n v="4986320.3300000019"/>
  </r>
  <r>
    <s v="2024"/>
    <x v="0"/>
    <x v="0"/>
    <x v="0"/>
    <x v="0"/>
    <s v="2 - Poder Ejecutivo"/>
    <s v="0215 - MINISTERIO DE LA MUJER"/>
    <s v="0001 - MINISTERIO DE LA MUJER"/>
    <x v="0"/>
    <x v="0"/>
    <x v="10"/>
    <s v="2.3 - MATERIALES Y SUMINISTROS"/>
    <s v="2.3.9 - PRODUCTOS Y ÚTILES VARIOS"/>
    <s v="N"/>
    <s v="00 - N/A"/>
    <s v="70 - DONACION EXTERNA"/>
    <s v=" "/>
    <s v="99 - MULTIPROVINCIAL"/>
    <n v="0"/>
    <n v="1700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50000"/>
    <n v="5017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77565"/>
    <n v="24505.3"/>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600000003"/>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610262"/>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888413"/>
    <n v="1430655.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97000"/>
    <n v="845191.56"/>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2582978.6800000002"/>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8676.67"/>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0800.27"/>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3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598560"/>
    <n v="50103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224135.870000001"/>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303870.5900000001"/>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836240"/>
    <n v="3481732.3"/>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15435"/>
    <n v="7422838.0500000007"/>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5933"/>
    <n v="2484319.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3226940"/>
    <n v="16911531.800000001"/>
  </r>
  <r>
    <s v="2024"/>
    <x v="0"/>
    <x v="0"/>
    <x v="0"/>
    <x v="0"/>
    <s v="2 - Poder Ejecutivo"/>
    <s v="0215 - MINISTERIO DE LA MUJER"/>
    <s v="0001 - MINISTERIO DE LA MUJER"/>
    <x v="2"/>
    <x v="5"/>
    <x v="9"/>
    <s v="2.2 - CONTRATACIÓN DE SERVICIOS"/>
    <s v="2.2.3 - VIÁTICOS"/>
    <s v="N"/>
    <s v="00 - N/A"/>
    <s v="10 - FONDO GENERAL"/>
    <s v=" "/>
    <s v="99 - MULTIPROVINCIAL"/>
    <n v="1850000"/>
    <n v="2365764"/>
    <n v="1677124.6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139900"/>
    <n v="1103389.9100000001"/>
  </r>
  <r>
    <s v="2024"/>
    <x v="0"/>
    <x v="0"/>
    <x v="0"/>
    <x v="0"/>
    <s v="2 - Poder Ejecutivo"/>
    <s v="0215 - MINISTERIO DE LA MUJER"/>
    <s v="0001 - MINISTERIO DE LA MUJER"/>
    <x v="2"/>
    <x v="5"/>
    <x v="9"/>
    <s v="2.2 - CONTRATACIÓN DE SERVICIOS"/>
    <s v="2.2.5 - ALQUILERES Y RENTAS"/>
    <s v="N"/>
    <s v="00 - N/A"/>
    <s v="10 - FONDO GENERAL"/>
    <s v=" "/>
    <s v="99 - MULTIPROVINCIAL"/>
    <n v="29200000"/>
    <n v="26777324"/>
    <n v="21632775.400000002"/>
  </r>
  <r>
    <s v="2024"/>
    <x v="0"/>
    <x v="0"/>
    <x v="0"/>
    <x v="0"/>
    <s v="2 - Poder Ejecutivo"/>
    <s v="0215 - MINISTERIO DE LA MUJER"/>
    <s v="0001 - MINISTERIO DE LA MUJER"/>
    <x v="2"/>
    <x v="5"/>
    <x v="9"/>
    <s v="2.2 - CONTRATACIÓN DE SERVICIOS"/>
    <s v="2.2.5 - ALQUILERES Y RENTAS"/>
    <s v="N"/>
    <s v="00 - N/A"/>
    <s v="70 - DONACION EXTERNA"/>
    <s v=" "/>
    <s v="99 - MULTIPROVINCIAL"/>
    <n v="0"/>
    <n v="107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000000000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450000"/>
    <n v="2802413.64"/>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4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5188"/>
    <n v="1111288.1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7184619"/>
    <n v="5752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3989879"/>
    <n v="2602265.4"/>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9133962.4900000002"/>
    <n v="2763470.0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5906206"/>
    <n v="5459097.6199999982"/>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0166"/>
    <n v="1100992.4100000001"/>
  </r>
  <r>
    <s v="2024"/>
    <x v="0"/>
    <x v="0"/>
    <x v="0"/>
    <x v="0"/>
    <s v="2 - Poder Ejecutivo"/>
    <s v="0215 - MINISTERIO DE LA MUJER"/>
    <s v="0001 - MINISTERIO DE LA MUJER"/>
    <x v="2"/>
    <x v="5"/>
    <x v="9"/>
    <s v="2.3 - MATERIALES Y SUMINISTROS"/>
    <s v="2.3.2 - TEXTILES Y VESTUARIOS"/>
    <s v="N"/>
    <s v="00 - N/A"/>
    <s v="70 - DONACION EXTERNA"/>
    <s v=" "/>
    <s v="99 - MULTIPROVINCIAL"/>
    <n v="0"/>
    <n v="8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45200"/>
    <n v="229200.0000000000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60000"/>
    <n v="207642.78000000003"/>
  </r>
  <r>
    <s v="2024"/>
    <x v="0"/>
    <x v="0"/>
    <x v="0"/>
    <x v="0"/>
    <s v="2 - Poder Ejecutivo"/>
    <s v="0215 - MINISTERIO DE LA MUJER"/>
    <s v="0001 - MINISTERIO DE LA MUJER"/>
    <x v="2"/>
    <x v="5"/>
    <x v="9"/>
    <s v="2.3 - MATERIALES Y SUMINISTROS"/>
    <s v="2.3.5 - CUERO, CAUCHO Y PLÁSTICO"/>
    <s v="N"/>
    <s v="00 - N/A"/>
    <s v="10 - FONDO GENERAL"/>
    <s v=" "/>
    <s v="99 - MULTIPROVINCIAL"/>
    <n v="700000"/>
    <n v="1222000"/>
    <n v="1201766.1500000001"/>
  </r>
  <r>
    <s v="2024"/>
    <x v="0"/>
    <x v="0"/>
    <x v="0"/>
    <x v="0"/>
    <s v="2 - Poder Ejecutivo"/>
    <s v="0215 - MINISTERIO DE LA MUJER"/>
    <s v="0001 - MINISTERIO DE LA MUJER"/>
    <x v="2"/>
    <x v="5"/>
    <x v="9"/>
    <s v="2.3 - MATERIALES Y SUMINISTROS"/>
    <s v="2.3.5 - CUERO, CAUCHO Y PLÁSTICO"/>
    <s v="N"/>
    <s v="00 - N/A"/>
    <s v="70 - DONACION EXTERNA"/>
    <s v=" "/>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70800"/>
    <n v="85714.12"/>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120000"/>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9520628"/>
    <n v="6025769.0099999998"/>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356500"/>
    <n v="5998516.0999999987"/>
  </r>
  <r>
    <s v="2024"/>
    <x v="0"/>
    <x v="0"/>
    <x v="0"/>
    <x v="0"/>
    <s v="2 - Poder Ejecutivo"/>
    <s v="0215 - MINISTERIO DE LA MUJER"/>
    <s v="0001 - MINISTERIO DE LA MUJER"/>
    <x v="2"/>
    <x v="5"/>
    <x v="9"/>
    <s v="2.3 - MATERIALES Y SUMINISTROS"/>
    <s v="2.3.9 - PRODUCTOS Y ÚTILES VARIOS"/>
    <s v="N"/>
    <s v="00 - N/A"/>
    <s v="70 - DONACION EXTERNA"/>
    <s v=" "/>
    <s v="99 - MULTIPROVINCIAL"/>
    <n v="0"/>
    <n v="4480000"/>
    <n v="71781.010000000009"/>
  </r>
  <r>
    <s v="2024"/>
    <x v="0"/>
    <x v="0"/>
    <x v="0"/>
    <x v="0"/>
    <s v="2 - Poder Ejecutivo"/>
    <s v="0216 - MINISTERIO DE CULTURA"/>
    <s v="0001 - MINISTERIO DE CULTURA"/>
    <x v="0"/>
    <x v="0"/>
    <x v="10"/>
    <s v="2.1 - REMUNERACIONES Y CONTRIBUCIONES"/>
    <s v="2.1.1 - REMUNERACIONES"/>
    <s v="N"/>
    <s v="00 - N/A"/>
    <s v="10 - FONDO GENERAL"/>
    <s v=" "/>
    <s v="99 - MULTIPROVINCIAL"/>
    <n v="1625000"/>
    <n v="1005000"/>
    <n v="66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98763.059999999983"/>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20000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15089104"/>
    <n v="539519160.85000014"/>
  </r>
  <r>
    <s v="2024"/>
    <x v="0"/>
    <x v="0"/>
    <x v="0"/>
    <x v="0"/>
    <s v="2 - Poder Ejecutivo"/>
    <s v="0216 - MINISTERIO DE CULTURA"/>
    <s v="0001 - MINISTERIO DE CULTURA"/>
    <x v="2"/>
    <x v="8"/>
    <x v="20"/>
    <s v="2.1 - REMUNERACIONES Y CONTRIBUCIONES"/>
    <s v="2.1.2 - SOBRESUELDOS"/>
    <s v="N"/>
    <s v="00 - N/A"/>
    <s v="10 - FONDO GENERAL"/>
    <s v=" "/>
    <s v="99 - MULTIPROVINCIAL"/>
    <n v="277993000"/>
    <n v="203084735"/>
    <n v="129821121.76000001"/>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98572289"/>
    <n v="80852384.619999975"/>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73315145.88000001"/>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20218511"/>
    <n v="7261861.1600000001"/>
  </r>
  <r>
    <s v="2024"/>
    <x v="0"/>
    <x v="0"/>
    <x v="0"/>
    <x v="0"/>
    <s v="2 - Poder Ejecutivo"/>
    <s v="0216 - MINISTERIO DE CULTURA"/>
    <s v="0001 - MINISTERIO DE CULTURA"/>
    <x v="2"/>
    <x v="8"/>
    <x v="20"/>
    <s v="2.2 - CONTRATACIÓN DE SERVICIOS"/>
    <s v="2.2.3 - VIÁTICOS"/>
    <s v="N"/>
    <s v="00 - N/A"/>
    <s v="10 - FONDO GENERAL"/>
    <s v=" "/>
    <s v="99 - MULTIPROVINCIAL"/>
    <n v="17100000"/>
    <n v="13800000"/>
    <n v="7533597.5"/>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626286.38"/>
  </r>
  <r>
    <s v="2024"/>
    <x v="0"/>
    <x v="0"/>
    <x v="0"/>
    <x v="0"/>
    <s v="2 - Poder Ejecutivo"/>
    <s v="0216 - MINISTERIO DE CULTURA"/>
    <s v="0001 - MINISTERIO DE CULTURA"/>
    <x v="2"/>
    <x v="8"/>
    <x v="20"/>
    <s v="2.2 - CONTRATACIÓN DE SERVICIOS"/>
    <s v="2.2.5 - ALQUILERES Y RENTAS"/>
    <s v="N"/>
    <s v="00 - N/A"/>
    <s v="10 - FONDO GENERAL"/>
    <s v=" "/>
    <s v="99 - MULTIPROVINCIAL"/>
    <n v="21540000"/>
    <n v="31407967"/>
    <n v="2440248.2300000004"/>
  </r>
  <r>
    <s v="2024"/>
    <x v="0"/>
    <x v="0"/>
    <x v="0"/>
    <x v="0"/>
    <s v="2 - Poder Ejecutivo"/>
    <s v="0216 - MINISTERIO DE CULTURA"/>
    <s v="0001 - MINISTERIO DE CULTURA"/>
    <x v="2"/>
    <x v="8"/>
    <x v="20"/>
    <s v="2.2 - CONTRATACIÓN DE SERVICIOS"/>
    <s v="2.2.6 - SEGUROS"/>
    <s v="N"/>
    <s v="00 - N/A"/>
    <s v="10 - FONDO GENERAL"/>
    <s v=" "/>
    <s v="99 - MULTIPROVINCIAL"/>
    <n v="12251000"/>
    <n v="12251000"/>
    <n v="10081830.999999998"/>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63085752"/>
    <n v="16862475.609999999"/>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20703627"/>
    <n v="42887703.390000001"/>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5208635"/>
    <n v="19854228.610000003"/>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5510000"/>
    <n v="1032972.0600000002"/>
  </r>
  <r>
    <s v="2024"/>
    <x v="0"/>
    <x v="0"/>
    <x v="0"/>
    <x v="0"/>
    <s v="2 - Poder Ejecutivo"/>
    <s v="0216 - MINISTERIO DE CULTURA"/>
    <s v="0001 - MINISTERIO DE CULTURA"/>
    <x v="2"/>
    <x v="8"/>
    <x v="20"/>
    <s v="2.3 - MATERIALES Y SUMINISTROS"/>
    <s v="2.3.2 - TEXTILES Y VESTUARIOS"/>
    <s v="N"/>
    <s v="00 - N/A"/>
    <s v="10 - FONDO GENERAL"/>
    <s v=" "/>
    <s v="99 - MULTIPROVINCIAL"/>
    <n v="2090000"/>
    <n v="1005176"/>
    <n v="243720.62"/>
  </r>
  <r>
    <s v="2024"/>
    <x v="0"/>
    <x v="0"/>
    <x v="0"/>
    <x v="0"/>
    <s v="2 - Poder Ejecutivo"/>
    <s v="0216 - MINISTERIO DE CULTURA"/>
    <s v="0001 - MINISTERIO DE CULTURA"/>
    <x v="2"/>
    <x v="8"/>
    <x v="20"/>
    <s v="2.3 - MATERIALES Y SUMINISTROS"/>
    <s v="2.3.3 - PAPEL, CARTÓN E IMPRESOS"/>
    <s v="N"/>
    <s v="00 - N/A"/>
    <s v="10 - FONDO GENERAL"/>
    <s v=" "/>
    <s v="99 - MULTIPROVINCIAL"/>
    <n v="4000000"/>
    <n v="2774150"/>
    <n v="2043676.1399999997"/>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47106.05000000002"/>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2050100"/>
    <n v="14854096.390000001"/>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5719772"/>
    <n v="6505734.6199999992"/>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29999995"/>
    <n v="68218239.050000012"/>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9330224.8199999984"/>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2032751.01"/>
    <n v="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916080"/>
    <n v="124113.53"/>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6694587.8400000008"/>
    <n v="2236201.0099999998"/>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424842.70999999996"/>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24190"/>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2382902"/>
    <n v="40782656.780000001"/>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41895658"/>
    <n v="30087418.3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6803226.099999998"/>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5919570.6599999983"/>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4604071.13"/>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3057900.539999992"/>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68090"/>
    <n v="309669.2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158760"/>
    <n v="1066653.8999999999"/>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968310"/>
    <n v="5977522.660000000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612870"/>
    <n v="991700.94000000006"/>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418490"/>
    <n v="665509.96"/>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7610"/>
    <n v="118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80485"/>
    <n v="365605.92"/>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1849.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99760"/>
    <n v="70851.899999999994"/>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423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395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32101.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4546205"/>
    <n v="2034410.4000000006"/>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94264.89"/>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367786615.15999997"/>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40554460.020000003"/>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55936841.279999986"/>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48948"/>
    <n v="28708016.300000001"/>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0"/>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675692.60000000009"/>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2086493.49"/>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78000"/>
    <n v="233000"/>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00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1804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1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099880.639999999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396929"/>
    <n v="2788108.4900000012"/>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300000"/>
    <n v="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20064"/>
    <n v="4650459.2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1780000"/>
    <n v="755679.34000000008"/>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3894502.1900000004"/>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50000"/>
    <n v="250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28532"/>
    <n v="729158.38000000012"/>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4628.0000000002"/>
    <n v="553762.19999999995"/>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0"/>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88356"/>
    <n v="87454.51999999999"/>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682"/>
    <n v="1274097.0999999996"/>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89405"/>
    <n v="6383670.4399999995"/>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745458"/>
    <n v="2608074.080000001"/>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75822.76999999999"/>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394843.16"/>
    <n v="150134646.08000004"/>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69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390408"/>
    <n v="22796548.760000002"/>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3043702"/>
    <n v="37229672.800000004"/>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2744876"/>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750000"/>
    <n v="3964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1491978.94"/>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630447.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00000"/>
    <n v="1980990"/>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132648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28176"/>
    <n v="604739.67999999993"/>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298506.4000000004"/>
    <n v="3171964.9200000004"/>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250005.88"/>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188431347.51999995"/>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27481997.199999999"/>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27487711.56000001"/>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258768.639999997"/>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5009198.6199999992"/>
    <n v="2397019.1799999997"/>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2823741.3699999996"/>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9270001.57"/>
    <n v="11669975.740000002"/>
  </r>
  <r>
    <s v="2024"/>
    <x v="0"/>
    <x v="0"/>
    <x v="0"/>
    <x v="0"/>
    <s v="2 - Poder Ejecutivo"/>
    <s v="0217 - MINISTERIO DE LA JUVENTUD"/>
    <s v="0001 - MINISTERIO DE LA JUVENTUD"/>
    <x v="2"/>
    <x v="4"/>
    <x v="5"/>
    <s v="2.2 - CONTRATACIÓN DE SERVICIOS"/>
    <s v="2.2.6 - SEGUROS"/>
    <s v="N"/>
    <s v="00 - N/A"/>
    <s v="10 - FONDO GENERAL"/>
    <s v=" "/>
    <s v="99 - MULTIPROVINCIAL"/>
    <n v="395679"/>
    <n v="18517576.050000001"/>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399999995"/>
    <n v="3297713.9899999998"/>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19115428.560000002"/>
    <n v="13665582.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4655000"/>
    <n v="1599653.24"/>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936865.2"/>
    <n v="428826.06"/>
  </r>
  <r>
    <s v="2024"/>
    <x v="0"/>
    <x v="0"/>
    <x v="0"/>
    <x v="0"/>
    <s v="2 - Poder Ejecutivo"/>
    <s v="0217 - MINISTERIO DE LA JUVENTUD"/>
    <s v="0001 - MINISTERIO DE LA JUVENTUD"/>
    <x v="2"/>
    <x v="4"/>
    <x v="5"/>
    <s v="2.3 - MATERIALES Y SUMINISTROS"/>
    <s v="2.3.2 - TEXTILES Y VESTUARIOS"/>
    <s v="N"/>
    <s v="00 - N/A"/>
    <s v="10 - FONDO GENERAL"/>
    <s v=" "/>
    <s v="99 - MULTIPROVINCIAL"/>
    <n v="660000"/>
    <n v="857748.51"/>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749287.78"/>
    <n v="271261.5500000000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30510"/>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64139.47000000003"/>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482133.14999999997"/>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535941.200000001"/>
    <n v="12271986.300000003"/>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8638947.9600000009"/>
    <n v="3121564.9099999992"/>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15376708"/>
    <n v="6199903.1100000003"/>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778607.959999999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27823931.41000001"/>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9988800"/>
    <n v="7860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3200182"/>
    <n v="19264014.460000001"/>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19449111.53999999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43614"/>
    <n v="1205724.0000000002"/>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1999999994"/>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4455225"/>
    <n v="2407799.3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06248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07897"/>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8553956"/>
    <n v="266030127.72"/>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812000"/>
    <n v="13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693291"/>
    <n v="1370984.9700000002"/>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06653.5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1518304.829999998"/>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7994600"/>
    <n v="1819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764855.309999999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2764148.9999999991"/>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2482190.940000013"/>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133200"/>
    <n v="1315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97"/>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298284.400000000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014801.81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2469935.0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190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9012000"/>
    <n v="477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483370.5299999999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06860.79999999958"/>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4852026"/>
    <n v="23183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335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529441.2600000021"/>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12886.27"/>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136190.51999999999"/>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19710.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5059824"/>
    <n v="293598077.60000014"/>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0468500"/>
    <n v="359920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2811012"/>
    <n v="35884081.10000000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29999999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8299206"/>
    <n v="24046707.00000000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044762.209999999"/>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231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3999999999"/>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8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4243440"/>
    <n v="3889695.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399106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000000006"/>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0542128"/>
    <n v="574741021.48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4931007"/>
    <n v="64455421.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7526720"/>
    <n v="13669207.12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340963"/>
    <n v="12522867.90000000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9877760.5800000001"/>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0000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16686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473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57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20824.5100000001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40838"/>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01633131"/>
    <n v="526032552.55000013"/>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3673580"/>
    <n v="255150166.65000004"/>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1202147"/>
    <n v="152892246.54999998"/>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600000009"/>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10297161"/>
    <n v="78367747.78999999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412964"/>
    <n v="37998271.48999998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46379193.120000012"/>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3128467"/>
    <n v="4486727.8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4021685.54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115700"/>
    <n v="21781143.14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354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89377710.78000001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17375986.96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2946446.169999994"/>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9585485.349999994"/>
    <n v="9225986.6700000018"/>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4304284.16"/>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3788873.72"/>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208465"/>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11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3568492.06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19931839"/>
    <n v="14477131.359999999"/>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26990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0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553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54756.74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9"/>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00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423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6058900"/>
    <n v="206087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347605"/>
    <n v="961181.5499999995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25860"/>
    <n v="3132188.5099999988"/>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016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997520"/>
    <n v="354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412071.3500000003"/>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37703.71"/>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500000007"/>
    <n v="5739575.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8000000"/>
    <n v="206895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59999999"/>
    <n v="16915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740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399999997"/>
    <n v="1929994.9400000004"/>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5449398.1499999994"/>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863398.94"/>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3646127.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41193.97000003"/>
    <n v="519393015.6999999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5"/>
    <n v="104289604.2600000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30000001"/>
    <n v="78403499.24999985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0549644.74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409927.0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351779.3699999999"/>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1519000"/>
    <n v="38973058.589999996"/>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5534360.779999999"/>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3108193.439999999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8700030"/>
    <n v="209540931.70999995"/>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49999988"/>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573853"/>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4032820.5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4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30906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8275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38946.28"/>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50784.99"/>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9027"/>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679649.2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92087.6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789818.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199999996"/>
    <n v="17983837.599999998"/>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788212.01999998"/>
    <n v="435764292.11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269771.0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5713068.980000004"/>
    <n v="31759337.030000001"/>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66411598.459999971"/>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29205899.029999994"/>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293505.1100000003"/>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0040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000000001"/>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038186.14"/>
    <n v="17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152821.3100000005"/>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41648638.43999999"/>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7685752.070000001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0996019.130000001"/>
    <n v="19467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79999999"/>
    <n v="16003949.990000004"/>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8204157.2699999996"/>
    <n v="3174157.2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124851.3100000005"/>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336842.73"/>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
    <n v="2042967.1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381039.1800000002"/>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2089343.6"/>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0"/>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2999999998"/>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406500"/>
    <n v="3304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1403041"/>
    <n v="9131353"/>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093342.390000000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
    <n v="313377079.79999995"/>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28012285.930000003"/>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47968307.04999999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3787655"/>
    <n v="26159141.940000005"/>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455974"/>
    <n v="168529"/>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10464687"/>
    <n v="216340.65"/>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4874229"/>
    <n v="21526206.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660960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20095760"/>
    <n v="19158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800000004"/>
    <n v="997321.79999999993"/>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28236.52"/>
    <n v="690446.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638405"/>
    <n v="1331102.07"/>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0978.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1209325"/>
    <n v="21239.65"/>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1213128.200000003"/>
    <n v="8965893.009999999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800000001"/>
    <n v="3592582.09"/>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04153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642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038004.6300000004"/>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847279.4999999997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349389.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832215.64000000013"/>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7475000"/>
    <n v="651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520000"/>
    <n v="69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0660000"/>
    <n v="8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68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81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60334000"/>
    <n v="645599285.15999997"/>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164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3114944.04000002"/>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4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22455.40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07458.880000000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810868"/>
    <n v="96485797.09000001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05"/>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6000000"/>
    <n v="29785749.58999999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2992020.4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7996150"/>
    <n v="9894291.990000000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038481.1599999997"/>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680039.710000001"/>
    <n v="31305561.140000004"/>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101129.23"/>
    <n v="8000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14973.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67822.53"/>
    <n v="131979.5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3462.6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5425.279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30278209.510000002"/>
    <n v="26252758.81999998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5842299.109999999"/>
    <n v="10345062.86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4309196.659999996"/>
    <n v="14190493.93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2999997"/>
    <n v="5018258.9399999995"/>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8788548.789999999"/>
    <n v="27845879.190000005"/>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3800000"/>
    <n v="2746558.6900000004"/>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400000"/>
    <n v="1580332.0699999998"/>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225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93000"/>
    <n v="531743.71999999986"/>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52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55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56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28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6390306.22000000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1657000"/>
    <n v="4800529.8600000022"/>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975000"/>
    <n v="110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197308"/>
    <n v="164576.4799999999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17386.97"/>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38326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236615270.64000005"/>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499999993"/>
    <n v="48588075.899999999"/>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80000001"/>
    <n v="33411518.789999992"/>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4990695.670000006"/>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10038138.860000001"/>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235624.2200000007"/>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915250"/>
    <n v="4175490.78"/>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015751.580000000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2784379.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562893"/>
    <n v="2945818.2600000007"/>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86750"/>
    <n v="1120780.0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52050"/>
    <n v="893921.10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59065.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6648152.1699999999"/>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5204747"/>
    <n v="2777565.3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743937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17056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699999999"/>
    <n v="1131465.780000000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494839.46"/>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5010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4330851.560000001"/>
    <n v="7584707.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127924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29339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272254.80000000075"/>
    <n v="248567.46000000002"/>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178614.59999999998"/>
    <n v="152534.72999999998"/>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48629.4"/>
    <n v="207549.9200000000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14822.59"/>
    <n v="4071921.9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99864.8199999998"/>
    <n v="1518576.12"/>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27228652.75000001"/>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68634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18298268.270000003"/>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2250340.330000002"/>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16827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050000"/>
    <n v="16577936.939999994"/>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070830"/>
    <n v="12084352.909999998"/>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4019500"/>
    <n v="1965098.27"/>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665849"/>
    <n v="2104430.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11000"/>
    <n v="2170701.3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01300"/>
    <n v="450400.98"/>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48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474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8126539.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116337.6400000004"/>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1716598.81999999"/>
    <n v="206578828.89000002"/>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6342357.18000001"/>
    <n v="93043343.329999998"/>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5645743"/>
    <n v="66430311.130000003"/>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8084000"/>
    <n v="25625075.02000000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0638122.21000003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6976034"/>
    <n v="13761077.579999994"/>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4100000"/>
    <n v="19289678.93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8524120"/>
    <n v="4348476.72000000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301955.1999999993"/>
    <n v="3331128.2799999993"/>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301883.6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7697.97"/>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6319719.2699999986"/>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21004488.34"/>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6300000"/>
    <n v="8404854"/>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368423"/>
    <n v="15334045.77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1313258.160000004"/>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222619.230000000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375653.410000000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111732.32"/>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33180.28"/>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138331.0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1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2920000"/>
    <n v="10528856.300000001"/>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7999999998"/>
    <n v="5466209.1399999997"/>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36136.080000000002"/>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1328871.25999999"/>
    <n v="53983452.760000005"/>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857413.5"/>
    <n v="4490944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8803449.96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437451.0399999991"/>
    <n v="8050245.660000001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9334696.5300000012"/>
    <n v="6728859.0200000005"/>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1897235"/>
    <n v="8354790.6499999985"/>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00000000006"/>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804306.60000000009"/>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5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5501975.4000000004"/>
    <n v="3681164.8"/>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386762.4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6164720.0000000009"/>
    <n v="2676747.89"/>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759066"/>
    <n v="87267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2435807"/>
    <n v="1147004.7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395008.01"/>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9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233947.39"/>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31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704000"/>
    <n v="3457002.36"/>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1719600"/>
    <n v="1124651.8500000001"/>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5132638"/>
    <n v="282294544.80000001"/>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89620492"/>
    <n v="66193342.690000005"/>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6886862"/>
    <n v="50345596.479999982"/>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1813796"/>
    <n v="25537481.309999995"/>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1795682.93999999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9942351.6099999994"/>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76792403.799999997"/>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1230.03"/>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32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289811279"/>
    <n v="182352317.7699999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3834877.9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40780.800000000003"/>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77516"/>
    <n v="1027440.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26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2229125"/>
    <n v="30445135.2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63679"/>
    <n v="3680696.85"/>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1454903"/>
    <n v="1229042.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36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28578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179111.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47556668"/>
    <n v="329154.49"/>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01343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9420008"/>
    <n v="7703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325116"/>
    <n v="1071842.1800000002"/>
  </r>
  <r>
    <s v="2024"/>
    <x v="0"/>
    <x v="0"/>
    <x v="0"/>
    <x v="0"/>
    <s v="2 - Poder Ejecutivo"/>
    <s v="0222 - MINISTERIO DE ENERGIA Y MINAS"/>
    <s v="0001 - MINISTERIO DE ENERGIA Y MINAS"/>
    <x v="1"/>
    <x v="16"/>
    <x v="64"/>
    <s v="2.2 - CONTRATACIÓN DE SERVICIOS"/>
    <s v="2.2.3 - VIÁTICOS"/>
    <s v="N"/>
    <s v="00 - N/A"/>
    <s v="10 - FONDO GENERAL"/>
    <s v=" "/>
    <s v="99 - MULTIPROVINCIAL"/>
    <n v="0"/>
    <n v="2427903"/>
    <n v="1231271.5099999998"/>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4110433"/>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3"/>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0"/>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57070630.41999996"/>
    <n v="561136060.13999999"/>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20624783"/>
    <n v="139205194.47"/>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4197401.58"/>
    <n v="83553432.13000001"/>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2169679.059999995"/>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5980610"/>
    <n v="14545136.880000003"/>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9934729"/>
    <n v="17993934.160000004"/>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1839508"/>
    <n v="300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105489400"/>
    <n v="38588603.219999999"/>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1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54325265"/>
    <n v="25570990.849999998"/>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007546.139999999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86897045"/>
    <n v="47355426.600000001"/>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1401580"/>
    <n v="18123275.279999997"/>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029936"/>
    <n v="2980112.1900000004"/>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322553"/>
    <n v="2622882.7599999998"/>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797878"/>
    <n v="3600211.52"/>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533235"/>
    <n v="298208.83999999997"/>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2864217"/>
    <n v="280475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38526.1600000001"/>
    <n v="2396824.009999999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07357.34999999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9441891.03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89999999997"/>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503419"/>
    <n v="22772156.420000006"/>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82235908"/>
    <n v="21259387.939999998"/>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4550400"/>
    <n v="37040000"/>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5522692.71"/>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300000001"/>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159267.3999999999"/>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272004"/>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449046"/>
    <n v="228442.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06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062211.4400000004"/>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750042.94"/>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1999999996"/>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9.9999999998544808E-2"/>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5620375"/>
    <n v="88313671.900000021"/>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00235"/>
    <n v="19218122.71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9"/>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6066447"/>
    <n v="13301882.939999999"/>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413927.29"/>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500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3500000"/>
    <n v="2744388.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4790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78938"/>
    <n v="2259441.789999999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96857"/>
    <n v="1101907.839999999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788265"/>
    <n v="44644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027054"/>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65844.38"/>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163000"/>
    <n v="55224"/>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01251.97000000003"/>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2350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30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157317.5"/>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52108"/>
    <n v="1157738.9699999997"/>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300092628.04"/>
    <n v="948686144.20000005"/>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101588.28"/>
    <n v="1392045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98202910.430000007"/>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5042978.68000001"/>
    <n v="143742545.37000003"/>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2819859.38000000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3605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1002834.02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3909800"/>
    <n v="20555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5020694.42000000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1685809.27999997"/>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5988036.0899999999"/>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4432038.859999999"/>
    <n v="60194959.160000004"/>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9942927"/>
    <n v="3156805.82"/>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1709562.170000002"/>
    <n v="23827962.130000003"/>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9022607.849999994"/>
    <n v="57577603.130000025"/>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51977300.47999999"/>
    <n v="135883012.07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4772626.289999999"/>
    <n v="14524621.21000000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7093030.010000005"/>
    <n v="21463141.5099999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5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085014.3100000003"/>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00000004"/>
    <n v="1211939.1099999999"/>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6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199999997"/>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633975.93999999994"/>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93212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2780000"/>
    <n v="9391352.7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52673420"/>
    <n v="2084870.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20000001"/>
    <n v="4015025.930000001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
    <n v="14172007.269999998"/>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257390.9800000004"/>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499358505.6599998"/>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182403831.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191305733.06000003"/>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395563152"/>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283081326"/>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338458"/>
  </r>
  <r>
    <s v="2024"/>
    <x v="0"/>
    <x v="0"/>
    <x v="0"/>
    <x v="0"/>
    <s v="3 - Poder Judicial"/>
    <s v="0301 - PODER JUDICIAL"/>
    <s v="0001 - CONSEJO DEL PODER JUDICIAL"/>
    <x v="0"/>
    <x v="1"/>
    <x v="1"/>
    <s v="2.2 - CONTRATACIÓN DE SERVICIOS"/>
    <s v="2.2.3 - VIÁTICOS"/>
    <s v="N"/>
    <s v="00 - N/A"/>
    <s v="10 - FONDO GENERAL"/>
    <s v=" "/>
    <s v="99 - MULTIPROVINCIAL"/>
    <n v="32875427"/>
    <n v="32875427"/>
    <n v="274327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6831196"/>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65905598.51999998"/>
  </r>
  <r>
    <s v="2024"/>
    <x v="0"/>
    <x v="0"/>
    <x v="0"/>
    <x v="0"/>
    <s v="3 - Poder Judicial"/>
    <s v="0301 - PODER JUDICIAL"/>
    <s v="0001 - CONSEJO DEL PODER JUDICIAL"/>
    <x v="0"/>
    <x v="1"/>
    <x v="1"/>
    <s v="2.2 - CONTRATACIÓN DE SERVICIOS"/>
    <s v="2.2.6 - SEGUROS"/>
    <s v="N"/>
    <s v="00 - N/A"/>
    <s v="10 - FONDO GENERAL"/>
    <s v=" "/>
    <s v="99 - MULTIPROVINCIAL"/>
    <n v="548095754"/>
    <n v="548095754"/>
    <n v="45678352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53219324.999999993"/>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72941854.83000004"/>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0172749.469999991"/>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0398438.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566340"/>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0916897.329999998"/>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03367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3507459"/>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3442034"/>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4250820.009999998"/>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2911000.240000002"/>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509415414"/>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8996029"/>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0819308"/>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49032"/>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7273983"/>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0908943"/>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02025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289"/>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159158"/>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173212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2722464"/>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6650241"/>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181099"/>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71402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2904236"/>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077929"/>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47199"/>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413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6713203"/>
    <n v="60149266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169424895"/>
    <n v="145765462"/>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12074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129756406"/>
    <n v="75907047"/>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3912753"/>
    <n v="8076063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2343474"/>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0644019"/>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104349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41536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033629"/>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4122453"/>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997354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47129980"/>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3031330.28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45718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11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679946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8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4092"/>
    <n v="366476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6346"/>
    <n v="1501590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6842349"/>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999236193"/>
    <n v="835467024.07999992"/>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3848643"/>
    <n v="119207693.70000003"/>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020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6833331.9800000004"/>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73618760.23999998"/>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1268273"/>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18915700.75"/>
  </r>
  <r>
    <s v="2024"/>
    <x v="0"/>
    <x v="0"/>
    <x v="0"/>
    <x v="0"/>
    <s v="6 - Tribunal Constitucional"/>
    <s v="0403 - TRIBUNAL CONSTITUCIONAL"/>
    <s v="0001 - TRIBUNAL CONSTITUCIONAL"/>
    <x v="0"/>
    <x v="1"/>
    <x v="1"/>
    <s v="2.2 - CONTRATACIÓN DE SERVICIOS"/>
    <s v="2.2.3 - VIÁTICOS"/>
    <s v="N"/>
    <s v="00 - N/A"/>
    <s v="10 - FONDO GENERAL"/>
    <s v=" "/>
    <s v="99 - MULTIPROVINCIAL"/>
    <n v="10900000"/>
    <n v="10900000"/>
    <n v="8618508.0999999996"/>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50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1633328.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91191726.700000018"/>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19233331.98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6116202"/>
    <n v="84123090.209999979"/>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400000"/>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316666.98"/>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3228938.01"/>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6327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018800"/>
    <n v="26273999.430000007"/>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6610183.2600000007"/>
  </r>
  <r>
    <s v="2024"/>
    <x v="0"/>
    <x v="0"/>
    <x v="0"/>
    <x v="0"/>
    <s v="7 - Defensor del Pueblo"/>
    <s v="0404 - DEFENSOR DEL PUEBLO"/>
    <s v="0001 - DEFENSOR DEL PUEBLO"/>
    <x v="0"/>
    <x v="1"/>
    <x v="1"/>
    <s v="2.1 - REMUNERACIONES Y CONTRIBUCIONES"/>
    <s v="2.1.1 - REMUNERACIONES"/>
    <s v="N"/>
    <s v="00 - N/A"/>
    <s v="10 - FONDO GENERAL"/>
    <s v=" "/>
    <s v="99 - MULTIPROVINCIAL"/>
    <n v="166228740"/>
    <n v="227372899.10999998"/>
    <n v="164683251.14000002"/>
  </r>
  <r>
    <s v="2024"/>
    <x v="0"/>
    <x v="0"/>
    <x v="0"/>
    <x v="0"/>
    <s v="7 - Defensor del Pueblo"/>
    <s v="0404 - DEFENSOR DEL PUEBLO"/>
    <s v="0001 - DEFENSOR DEL PUEBLO"/>
    <x v="0"/>
    <x v="1"/>
    <x v="1"/>
    <s v="2.1 - REMUNERACIONES Y CONTRIBUCIONES"/>
    <s v="2.1.2 - SOBRESUELDOS"/>
    <s v="N"/>
    <s v="00 - N/A"/>
    <s v="10 - FONDO GENERAL"/>
    <s v=" "/>
    <s v="99 - MULTIPROVINCIAL"/>
    <n v="29689160"/>
    <n v="12193510"/>
    <n v="9872338.3300000001"/>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0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052690.899999999"/>
    <n v="1793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5255980"/>
    <n v="20835648.960000012"/>
  </r>
  <r>
    <s v="2024"/>
    <x v="0"/>
    <x v="0"/>
    <x v="0"/>
    <x v="0"/>
    <s v="7 - Defensor del Pueblo"/>
    <s v="0404 - DEFENSOR DEL PUEBLO"/>
    <s v="0001 - DEFENSOR DEL PUEBLO"/>
    <x v="0"/>
    <x v="1"/>
    <x v="1"/>
    <s v="2.2 - CONTRATACIÓN DE SERVICIOS"/>
    <s v="2.2.1 - SERVICIOS BÁSICOS"/>
    <s v="N"/>
    <s v="00 - N/A"/>
    <s v="10 - FONDO GENERAL"/>
    <s v=" "/>
    <s v="99 - MULTIPROVINCIAL"/>
    <n v="5025000"/>
    <n v="9384121.5899999999"/>
    <n v="7028729.0899999999"/>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0716025.16"/>
    <n v="10127161.760000002"/>
  </r>
  <r>
    <s v="2024"/>
    <x v="0"/>
    <x v="0"/>
    <x v="0"/>
    <x v="0"/>
    <s v="7 - Defensor del Pueblo"/>
    <s v="0404 - DEFENSOR DEL PUEBLO"/>
    <s v="0001 - DEFENSOR DEL PUEBLO"/>
    <x v="0"/>
    <x v="1"/>
    <x v="1"/>
    <s v="2.2 - CONTRATACIÓN DE SERVICIOS"/>
    <s v="2.2.3 - VIÁTICOS"/>
    <s v="N"/>
    <s v="00 - N/A"/>
    <s v="10 - FONDO GENERAL"/>
    <s v=" "/>
    <s v="99 - MULTIPROVINCIAL"/>
    <n v="5100000"/>
    <n v="8516817.0099999998"/>
    <n v="7630536.2599999998"/>
  </r>
  <r>
    <s v="2024"/>
    <x v="0"/>
    <x v="0"/>
    <x v="0"/>
    <x v="0"/>
    <s v="7 - Defensor del Pueblo"/>
    <s v="0404 - DEFENSOR DEL PUEBLO"/>
    <s v="0001 - DEFENSOR DEL PUEBLO"/>
    <x v="0"/>
    <x v="1"/>
    <x v="1"/>
    <s v="2.2 - CONTRATACIÓN DE SERVICIOS"/>
    <s v="2.2.4 - TRANSPORTE Y ALMACENAJE"/>
    <s v="N"/>
    <s v="00 - N/A"/>
    <s v="10 - FONDO GENERAL"/>
    <s v=" "/>
    <s v="99 - MULTIPROVINCIAL"/>
    <n v="1250000"/>
    <n v="444693.62"/>
    <n v="394310.04"/>
  </r>
  <r>
    <s v="2024"/>
    <x v="0"/>
    <x v="0"/>
    <x v="0"/>
    <x v="0"/>
    <s v="7 - Defensor del Pueblo"/>
    <s v="0404 - DEFENSOR DEL PUEBLO"/>
    <s v="0001 - DEFENSOR DEL PUEBLO"/>
    <x v="0"/>
    <x v="1"/>
    <x v="1"/>
    <s v="2.2 - CONTRATACIÓN DE SERVICIOS"/>
    <s v="2.2.5 - ALQUILERES Y RENTAS"/>
    <s v="N"/>
    <s v="00 - N/A"/>
    <s v="10 - FONDO GENERAL"/>
    <s v=" "/>
    <s v="99 - MULTIPROVINCIAL"/>
    <n v="6650000"/>
    <n v="8177260.9899999993"/>
    <n v="7813577.2999999998"/>
  </r>
  <r>
    <s v="2024"/>
    <x v="0"/>
    <x v="0"/>
    <x v="0"/>
    <x v="0"/>
    <s v="7 - Defensor del Pueblo"/>
    <s v="0404 - DEFENSOR DEL PUEBLO"/>
    <s v="0001 - DEFENSOR DEL PUEBLO"/>
    <x v="0"/>
    <x v="1"/>
    <x v="1"/>
    <s v="2.2 - CONTRATACIÓN DE SERVICIOS"/>
    <s v="2.2.6 - SEGUROS"/>
    <s v="N"/>
    <s v="00 - N/A"/>
    <s v="10 - FONDO GENERAL"/>
    <s v=" "/>
    <s v="99 - MULTIPROVINCIAL"/>
    <n v="5300000"/>
    <n v="5505034.9800000004"/>
    <n v="4331278.519999999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1977395.62"/>
    <n v="1949164.9599999997"/>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3347033.490000002"/>
    <n v="29180373.629999999"/>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4032710.8499999996"/>
    <n v="3078493.4600000004"/>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1995147.83"/>
    <n v="1636521.1300000001"/>
  </r>
  <r>
    <s v="2024"/>
    <x v="0"/>
    <x v="0"/>
    <x v="0"/>
    <x v="0"/>
    <s v="7 - Defensor del Pueblo"/>
    <s v="0404 - DEFENSOR DEL PUEBLO"/>
    <s v="0001 - DEFENSOR DEL PUEBLO"/>
    <x v="0"/>
    <x v="1"/>
    <x v="1"/>
    <s v="2.3 - MATERIALES Y SUMINISTROS"/>
    <s v="2.3.2 - TEXTILES Y VESTUARIOS"/>
    <s v="N"/>
    <s v="00 - N/A"/>
    <s v="10 - FONDO GENERAL"/>
    <s v=" "/>
    <s v="99 - MULTIPROVINCIAL"/>
    <n v="720000"/>
    <n v="270000"/>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725538.04"/>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9"/>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10000"/>
    <n v="7720.58"/>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980880"/>
    <n v="9879071.1600000001"/>
  </r>
  <r>
    <s v="2024"/>
    <x v="0"/>
    <x v="0"/>
    <x v="0"/>
    <x v="0"/>
    <s v="7 - Defensor del Pueblo"/>
    <s v="0404 - DEFENSOR DEL PUEBLO"/>
    <s v="0001 - DEFENSOR DEL PUEBLO"/>
    <x v="0"/>
    <x v="1"/>
    <x v="1"/>
    <s v="2.3 - MATERIALES Y SUMINISTROS"/>
    <s v="2.3.9 - PRODUCTOS Y ÚTILES VARIOS"/>
    <s v="N"/>
    <s v="00 - N/A"/>
    <s v="10 - FONDO GENERAL"/>
    <s v=" "/>
    <s v="99 - MULTIPROVINCIAL"/>
    <n v="8585000"/>
    <n v="5090927.58"/>
    <n v="4074512.5900000008"/>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6000009"/>
    <n v="464104295.06999975"/>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58180051.68"/>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9654894"/>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28474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64729804.560000025"/>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3157166.66"/>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618724.4900000002"/>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250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8510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4545143.0199999996"/>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30000004"/>
    <n v="44011814.32"/>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9558304.990000000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7392404.539999992"/>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180000.9800000004"/>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499999993"/>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43333.54999999993"/>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71666.679999999993"/>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011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530914.9499999997"/>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2657665.889999999"/>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6988556.330000001"/>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21265499.4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918760092.5799999"/>
    <n v="6638571317.6899996"/>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39998"/>
    <n v="16329641268.660004"/>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6212352325.859993"/>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19694949.39999998"/>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168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59842230027"/>
    <n v="35319507966.060005"/>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8988467000"/>
    <n v="11391040869.56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0258.919998"/>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2417608509.40998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33145204.319999997"/>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937365174.48999953"/>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39764873"/>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2606412431.58"/>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5766644"/>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833337"/>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833326"/>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67125011"/>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94913054.189999998"/>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4443920.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26659505.73000002"/>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51955670.1400000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431190579.2100003"/>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4937540"/>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69400000"/>
    <n v="39853980"/>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06441634.19000006"/>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26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432268069.84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02927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49"/>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363663831"/>
    <n v="1404364026.7"/>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65949637.19999999"/>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287287157.67000002"/>
    <n v="185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09999995"/>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44584638.25"/>
    <n v="273463802.03000003"/>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9306515.7400000002"/>
    <n v="7083203.6800000006"/>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314665280.089996"/>
    <n v="25633649475.419994"/>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06834870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946481.03999999992"/>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0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561368.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806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2260730.35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062871.67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4902976.40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7721507.64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4542927.96999998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7695816.3599999985"/>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19675670.41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0985119.97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248458486.44999996"/>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3650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24455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5703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91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2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849388041"/>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831316554.75999999"/>
    <n v="515798219.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066938396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01430450.70000002"/>
    <n v="89100856.74000001"/>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56221921.03999996"/>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46192410"/>
    <n v="166372941.47000003"/>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68125702.5"/>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9800000"/>
    <n v="5451800"/>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3577060.87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8187559.150000006"/>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21732997.889999997"/>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322749.6899999995"/>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6598124"/>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2728200"/>
    <n v="19062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8999479.1999999993"/>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51946"/>
    <n v="904328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37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24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180455984.68000001"/>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664802.1100000003"/>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1980204.65"/>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9556919764.2299995"/>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42949837.03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37227768.37"/>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59296884"/>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32311.199999999997"/>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1075417.9499999997"/>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396026.74"/>
    <n v="235877.68"/>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854164624.1599998"/>
    <n v="5851503493.44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349809432.75999999"/>
    <n v="292611497.61000001"/>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2618212086.7399998"/>
    <n v="2575610305.8899999"/>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966081480.07999992"/>
    <n v="953934396.14999998"/>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77311190.400000006"/>
    <n v="68826905.349999994"/>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90920100"/>
    <n v="525352510.20000005"/>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28844540"/>
    <n v="96398892.929999992"/>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57899411.9600003"/>
    <n v="1621915271.3500004"/>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21316051.550000004"/>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141905351.8799999"/>
    <n v="1081102713.3800001"/>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840000000"/>
    <n v="518040132.57000005"/>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50634005"/>
    <n v="3174062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89634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244979599.9000001"/>
    <n v="2892568637.2900014"/>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177046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18925.1300000004"/>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689620762"/>
    <n v="372626793.69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7471855638.139997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68919234.28000000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08430619.6800003"/>
    <n v="3747556992.489999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1127604.3899999"/>
    <n v="2739372823.0900006"/>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5462252482.8999996"/>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34770"/>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27576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059987521.829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23819040.720001"/>
    <n v="64357247530.61998"/>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1021464731"/>
    <n v="857719658.58000016"/>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99849125.10000002"/>
    <n v="227447155.51000002"/>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6272618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672005114.41999996"/>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26979786"/>
    <n v="252239099.37999997"/>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703271318"/>
    <n v="477570940.96999997"/>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56980401"/>
    <n v="2881599075.509999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45494578.14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036444350"/>
    <n v="1804964443.28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192309425.39999995"/>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9518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394375900"/>
    <n v="30513892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23288463"/>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57764860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617721589.6399996"/>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44701922"/>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35862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19497301.68999994"/>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117331608"/>
    <n v="39016862.449999988"/>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156700000"/>
    <n v="104635599.45"/>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35552267"/>
    <n v="1223003045.6800003"/>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53535712.530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30013593.57999998"/>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211878.63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6457392.020000011"/>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698500"/>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69817975.309999987"/>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66575681"/>
    <n v="236038408.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120075076.88999999"/>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464903724.00999969"/>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5638537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183660917.52000001"/>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650825"/>
    <n v="158253596.13"/>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1929935720.10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330851903.83000004"/>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37809258.240000002"/>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41536767"/>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22141139.80000001"/>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7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12162940.16"/>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8540238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152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4472604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1813869531.74"/>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1774300708.26"/>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571006994.5099998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64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55570051.699999981"/>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2232639.179999992"/>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13870825.29999998"/>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3032800"/>
    <n v="1807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976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7773202.149999999"/>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10145890.5"/>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321691"/>
    <n v="15234630.610000001"/>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099999949"/>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33333333.2999998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25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27603554169.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9550588"/>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487972"/>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1866975"/>
    <n v="9468363"/>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3249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1790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1849629.3299999998"/>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55618"/>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11962084.34"/>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8050219.59"/>
    <n v="18002606.05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7834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17876141.34"/>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299999997"/>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10400.049999999999"/>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006984919"/>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600000016"/>
    <n v="5291849.93"/>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1199999.8100000024"/>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102137747.89"/>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8691383.090000004"/>
    <n v="20119554.029999997"/>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799999999"/>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7724786"/>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000006"/>
    <n v="374752352.08000004"/>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67533.419999998"/>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10000000242"/>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4999999183"/>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453032.6399999987"/>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5369986.1399999997"/>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8424682.2799999993"/>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500000007"/>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3122010.43"/>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69999999995"/>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71317094.96999997"/>
    <n v="123050436.21999998"/>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03"/>
    <n v="14542802.390000002"/>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611801"/>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128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5656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3067499.58"/>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647146.22"/>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3000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05719.27"/>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744278.8200000003"/>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s v="2 - Poder Ejecutivo"/>
    <s v="0203 - MINISTERIO DE DEFENSA"/>
    <s v="0030 - SERVICIO NACIONAL DE PROTECCION AMBIENTAL"/>
    <x v="3"/>
    <x v="9"/>
    <x v="35"/>
    <s v="2.7 - OBRAS"/>
    <s v="2.7.2 - INFRAESTRUCTURA"/>
    <s v="N"/>
    <s v="00 - N/A"/>
    <s v="10 - FONDO GENERAL"/>
    <s v=" "/>
    <s v="99 - MULTIPROVINCIAL"/>
    <n v="0"/>
    <n v="17294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8286582.949999988"/>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26196753"/>
    <n v="43903630.149999991"/>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321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513289"/>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461242"/>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474151.4099999997"/>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4"/>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2790544"/>
    <n v="22903410.5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49999967"/>
    <n v="15639965.23"/>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2292709"/>
    <n v="843746.6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64004.07999999996"/>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7"/>
    <n v="277715.17"/>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669667662.76999998"/>
    <n v="335843024.61000001"/>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54090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191736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96945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12807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73771.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8000000005"/>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519724.00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408381.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 "/>
    <s v="99 - MULTIPROVINCIAL"/>
    <n v="740811384"/>
    <n v="1614051384"/>
    <n v="1479626376.4099998"/>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10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24658.9999999999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000000003"/>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3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10000002"/>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1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4000002"/>
    <n v="13683383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3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000002"/>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56314165.15"/>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952977216.0899997"/>
    <n v="1711459954.1100004"/>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2401053.539999991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90000001"/>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09999993"/>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92724759.73000002"/>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9576"/>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8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957529"/>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3000000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53741663.390000001"/>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1631448.31999999"/>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837620409.72000003"/>
    <n v="458494140.45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36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71.27"/>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35749868.40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8670815.0600000005"/>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8274933.99000001"/>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39894272.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3807038.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124141"/>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74189589.090000004"/>
    <n v="74099295.089999989"/>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531943"/>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3551550.13999999"/>
    <n v="221896598.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8.999999996"/>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33016367"/>
    <n v="105749892.12"/>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74202080.92000002"/>
    <n v="160397642.57000002"/>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49171153.26000005"/>
    <n v="245022623.44"/>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32612408"/>
    <n v="331610406.56"/>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86890629.020000011"/>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4944194.73"/>
    <n v="112982941.73"/>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621605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20337471.5"/>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20267584"/>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5894178.480000004"/>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76310242.189999998"/>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4253291.83"/>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60482337"/>
    <n v="60482336.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8512462"/>
    <n v="108499068.92999999"/>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63277007.19999999"/>
    <n v="324870381.28000003"/>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7593000"/>
    <n v="1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27226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401806313.07999998"/>
    <n v="235123053.10000002"/>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1108376.9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4153685.31"/>
    <n v="172501505.80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89026407"/>
    <n v="163880843.66"/>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35895806.06999999"/>
    <n v="125534408.47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09683011.66"/>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94596467.930000007"/>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30583681.379999999"/>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23001000"/>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60348471.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38349280.979999997"/>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126949191.8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29941438.46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881090.68000001"/>
    <n v="134687438.1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231918923"/>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9999999989522621"/>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32484657.9400001"/>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106177.50999999978"/>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81.8099999996"/>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7.30999999988126"/>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53420739.240000002"/>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6000001"/>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27091580.109999999"/>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53463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235207.7500000047"/>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14770104.080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221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42000000"/>
    <n v="236741817.96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85560002"/>
    <n v="83981781.48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4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839282933"/>
    <n v="355966001.7799999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524000000"/>
    <n v="1454874111.5599999"/>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727825141"/>
    <n v="2725800090.4900002"/>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18594471"/>
    <n v="126259467.83999999"/>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5999997"/>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000000004"/>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89999996"/>
    <n v="26943950.84"/>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8999999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17330754.310000002"/>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2999999"/>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27265213.51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8872586.62000003"/>
    <n v="48533516.04999999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5"/>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2999999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06"/>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4409091.63"/>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15826005.3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8027470.7000000002"/>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18895438.009999998"/>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000000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3406556.32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29999999"/>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799999997"/>
    <n v="0"/>
  </r>
  <r>
    <s v="2024"/>
    <x v="0"/>
    <x v="0"/>
    <x v="1"/>
    <x v="6"/>
    <s v="2 - Poder Ejecutivo"/>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29999997"/>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4981486.67999998"/>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9412772.9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85"/>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499999.999999985"/>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751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56801942.21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7760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382325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2473333.730000004"/>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2958002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181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887788.170000002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320208.4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4145455.119999999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312635.879999999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557716.42999999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397871.2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48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65159"/>
    <n v="340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64005"/>
    <n v="475029.540000000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584005"/>
    <n v="513610.9000000000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4640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64005"/>
    <n v="472479.8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2772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410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939147.399999999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6999999993"/>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590287.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795143.5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795143.53000000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795143.5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953590"/>
    <n v="795143.6299999998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795143.52999999968"/>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599999994"/>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351651.29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5809167.889999999"/>
    <n v="5437067.099999997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8022571.4700000007"/>
    <n v="2698976.84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882088.2500000009"/>
    <n v="2017023.6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9218547.9100000001"/>
    <n v="3892241.32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7494789.8399999999"/>
    <n v="2520609.0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8136005.8600000013"/>
    <n v="3228839.19000000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74270.96"/>
    <n v="1952425.1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511778.9699999997"/>
    <n v="1023318.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85966.81"/>
    <n v="858603.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85966.83"/>
    <n v="976043.6199999998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685966.81"/>
    <n v="1166170.20000000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60966.81"/>
    <n v="894603.6099999998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139305.44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343643.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7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369436.11"/>
    <n v="159360.21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419436.1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370013.28"/>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69409327.510000005"/>
    <n v="61766241.02000001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0639390.18"/>
    <n v="26544206.11999999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34198405.70999999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8638618.909999996"/>
    <n v="25201036.15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6357545.1399999997"/>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3251562.5700000003"/>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190272.5700000003"/>
    <n v="2585925.990000000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190272.58"/>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3190273.5700000003"/>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3190273.5700000003"/>
    <n v="2808257.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3000000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8419028.6899999995"/>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299999982"/>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811132.84999996"/>
    <n v="47905125.960000008"/>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000000004"/>
    <n v="2154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266785.26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1865614.0099999998"/>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2695000"/>
    <n v="6354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19999999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0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351313.91000000003"/>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31749181.759999998"/>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0652827.579999998"/>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41900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276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64036.61"/>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7228183.329999998"/>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892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00000004"/>
    <n v="2425372.37"/>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05700592.0200000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5510938.279999999"/>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4883007.500000015"/>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3922785.19999993"/>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310437699.65000004"/>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4000000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5100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779831.72"/>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359541075.60000002"/>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599999"/>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5000014"/>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691666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29163"/>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5358326"/>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375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83333318"/>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001504"/>
    <n v="48487604.799999997"/>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1119220.449999999"/>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5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333334"/>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7389565.4000000004"/>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272667"/>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66667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578150"/>
    <n v="2177063.5800000005"/>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37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7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62915408.119999997"/>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60893103.060000002"/>
    <n v="23024770.84"/>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20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5219034.13"/>
    <n v="2156334.36"/>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23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1986562.16"/>
    <n v="7132504.1800000006"/>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19999982"/>
    <n v="25613192.230000004"/>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92099.20000000001"/>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599999997"/>
    <n v="871942.35"/>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691544"/>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220037.61"/>
    <n v="1554847.6700000002"/>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50775.859999999"/>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2880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30513542.73"/>
    <n v="6049348.5199999996"/>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4020610.0199999996"/>
    <n v="641083.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13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371290.6400000006"/>
    <n v="1035881.4300000002"/>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1349255.800000001"/>
    <n v="1712575.6"/>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8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5148732.47"/>
    <n v="171945178.31999999"/>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599999998"/>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10970618.700000003"/>
    <n v="5864130.5599999968"/>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00000004"/>
    <n v="621175.6"/>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100000005"/>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25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29888998"/>
    <n v="890850011.46000004"/>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1218300.62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0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3199587.310000006"/>
    <n v="10974744.9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1740712.7999999998"/>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1535146.32"/>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23845435.219999999"/>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6762947.43"/>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1044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33170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6768604"/>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5210374"/>
    <n v="7080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4600000"/>
    <n v="12392582.590000002"/>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69615525.159999996"/>
    <n v="23801372.23"/>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5606560.4600000009"/>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4187758.56"/>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485057.88"/>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63500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63294580.520000003"/>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408282.17"/>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717.83"/>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171000"/>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07600"/>
    <n v="28243.3"/>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74220"/>
    <n v="13216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807609.24"/>
    <n v="29724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158215"/>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2280274.070000008"/>
    <n v="5019616.7799999993"/>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5408368"/>
    <n v="137551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850000"/>
    <n v="0"/>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2670888.770000001"/>
    <n v="5115120.7299999995"/>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20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5611717"/>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
    <n v="2231341.5299999998"/>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0"/>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0"/>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4065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51056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513910.65"/>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0511.1"/>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666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40000001"/>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5331250.84999999"/>
    <n v="61019996.250000007"/>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3773684.859999999"/>
    <n v="36560556.00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3805119.560000002"/>
    <n v="19889954.800000001"/>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41979489.510000005"/>
    <n v="31068875.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9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700000018"/>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31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00000003"/>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099999994"/>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462934.19"/>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1914479.5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63442.080000001937"/>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40959"/>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50000000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3438719.82"/>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3142313.61"/>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899999998"/>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65999999997438863"/>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294222.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30000004"/>
    <n v="24115185.500000004"/>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107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2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208296.95"/>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175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555934.09"/>
    <n v="4895470.0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37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541795.99"/>
    <n v="6530586.669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542286"/>
    <n v="1279954.7300000002"/>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3424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12668800"/>
    <n v="811101.32000000007"/>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6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8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1345207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698130"/>
    <n v="1198057.8900000001"/>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7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59519"/>
    <n v="2377155.29"/>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3888199"/>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20429.9900000002"/>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60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349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39844.41"/>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339763.5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81081.8299999996"/>
    <n v="2378687.9300000002"/>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29280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87"/>
    <n v="107558.35999999999"/>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21999.01"/>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2910043.01"/>
    <n v="2342928.48"/>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11187.9699999997"/>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721420.02"/>
    <n v="2572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2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7690986.700000003"/>
    <n v="8807538.6699999999"/>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396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120777672.86999999"/>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6430036"/>
    <n v="612771.0199999999"/>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980624"/>
    <n v="7688623.8500000006"/>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8090500"/>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5873492"/>
    <n v="41142782.25"/>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36583167"/>
    <n v="35580891.289999992"/>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900000004"/>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5374736.95999999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703861"/>
    <n v="2926861.7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293128.3500000001"/>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40332843.560000002"/>
    <n v="12818031.57999999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2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3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21942936.2"/>
    <n v="54046083.940000005"/>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528290062.76999998"/>
    <n v="371161726.27999997"/>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77813740.24000001"/>
    <n v="195209122.57000002"/>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47968346.17000008"/>
    <n v="51276287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1999993"/>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39999995"/>
    <n v="13240957.9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49999999"/>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8"/>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84958576.25"/>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7"/>
    <n v="1155066.6000000001"/>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324065.1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3"/>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7"/>
    <n v="238200.7"/>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79999999998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2062995"/>
    <n v="721519.17"/>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20265530"/>
    <n v="4710019.3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43690"/>
    <n v="3582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8102125.6699999999"/>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309943.449999999"/>
    <n v="11876358.390000001"/>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39710.0700000003"/>
    <n v="3562699.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03838.120000005"/>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542000"/>
    <n v="289589.31999999995"/>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157086.3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68900.05999999994"/>
    <n v="130164.29000000001"/>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5841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239382.94"/>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9163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1898630.74"/>
    <n v="10087295.23"/>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2796641"/>
    <n v="1363631"/>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010489"/>
    <n v="3837092"/>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953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9604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5144499.809999999"/>
    <n v="19657432.220000003"/>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1235461"/>
    <n v="31075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16620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283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3128359.939999998"/>
    <n v="15343151.1"/>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3007434.38"/>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08632869.88"/>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234377.6800000006"/>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5386093.16"/>
    <n v="13431423.16"/>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6136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873137.5299999991"/>
    <n v="9381"/>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1580175.4"/>
    <n v="549410.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79999999"/>
    <n v="13020721.999999996"/>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1910256"/>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90000001"/>
    <n v="6756292.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59757171.13"/>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42698164"/>
    <n v="25749304.030000001"/>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729210"/>
    <n v="542335.08000000007"/>
  </r>
  <r>
    <s v="2024"/>
    <x v="0"/>
    <x v="0"/>
    <x v="1"/>
    <x v="7"/>
    <s v="2 - Poder Ejecutivo"/>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744396"/>
    <n v="4956790.8999999994"/>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3000000"/>
    <n v="12550229.819999998"/>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527139.9"/>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55166497"/>
    <n v="30296422.620000001"/>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3908646.77"/>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0"/>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41334512"/>
    <n v="61840630.669999994"/>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402245"/>
    <n v="37236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4923.5699999998"/>
    <n v="0"/>
  </r>
  <r>
    <s v="2024"/>
    <x v="0"/>
    <x v="0"/>
    <x v="1"/>
    <x v="7"/>
    <s v="2 - Poder Ejecutivo"/>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0"/>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40027804"/>
    <n v="2477784.58"/>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71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13912456"/>
    <n v="37661450.880000003"/>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41616816.43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707821"/>
    <n v="522887.5"/>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2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1011045.37"/>
    <n v="576462.01000000013"/>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796858.24"/>
    <n v="635763.94000000006"/>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2096.3899999999994"/>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19939930"/>
    <n v="13899211.4"/>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1303183"/>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7158858"/>
    <n v="5778101.620000000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53400"/>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0"/>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24257447"/>
    <n v="20006191.120000001"/>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625681"/>
    <n v="351507.83999999997"/>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714195"/>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2258814"/>
    <n v="1618145.7999999998"/>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175018"/>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594395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5171883"/>
    <n v="4377507.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1968230"/>
    <n v="1430185.0999999999"/>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36551614.100000009"/>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36401825.159999996"/>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3000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7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589500"/>
    <n v="361316.48"/>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200000"/>
    <n v="0"/>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1600000"/>
    <n v="1455264.079999999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277228.8499999996"/>
    <n v="3848398.8899999997"/>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162038.9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8320417"/>
    <n v="1653132.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299999997"/>
    <n v="4141150.6500000004"/>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4789557"/>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1995577.56"/>
    <n v="1843905.76"/>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522348"/>
    <n v="1172202.3099999998"/>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49791"/>
    <n v="117695.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511825.95999999996"/>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00000004"/>
    <n v="2537246.33"/>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8477"/>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471241.3899999997"/>
    <n v="6324984.4700000007"/>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799999996"/>
    <n v="1948757.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18283.92999999993"/>
    <n v="346404.2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04000.06"/>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10 - FONDO GENERAL"/>
    <s v=" "/>
    <s v="99 - MULTIPROVINCIAL"/>
    <n v="0"/>
    <n v="54068"/>
    <n v="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157221"/>
    <n v="1072660.1200000001"/>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290044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000000003"/>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3929232"/>
    <n v="2737616.29"/>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6039374"/>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9134075.2699999996"/>
    <n v="2130083.14"/>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1402308"/>
    <n v="60427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93328.5"/>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4951989"/>
    <n v="3017847.2399999998"/>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2050000.0000000005"/>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583113"/>
    <n v="441683.79000000004"/>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24308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0"/>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272517"/>
    <n v="687453"/>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469272"/>
    <n v="375536.59"/>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300180"/>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71945807.099999994"/>
    <n v="19516207.24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0163968.879999999"/>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5080000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7518600"/>
    <n v="5480956.919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9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54100000"/>
    <n v="19305047.119999997"/>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85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89999998"/>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8200000"/>
    <n v="6429794.040000001"/>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83932.6400000001"/>
    <n v="641026.67999999993"/>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287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3232808"/>
    <n v="9066465.0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8320000"/>
    <n v="25210749.93"/>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5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5685138"/>
    <n v="18338656.80000000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29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34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364195.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394600"/>
    <n v="670547.19999999995"/>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110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07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8079904"/>
    <n v="5192777.24"/>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28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74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455913"/>
    <n v="455911.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645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555960.379999999"/>
    <n v="2517387.7200000002"/>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9"/>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124326.25"/>
    <n v="5376843.9699999997"/>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396728"/>
    <n v="1075658.7799999998"/>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267000"/>
    <n v="1016272.99"/>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8593200"/>
    <n v="1375635.51"/>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3999999998"/>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00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4596000"/>
    <n v="942277.2"/>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91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109999999"/>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42229069.40999997"/>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3400000.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3500000.7199999997"/>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5000000074505806"/>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3000000.5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8853264.7100000009"/>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584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6407983.280000001"/>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6400000.7100000009"/>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2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2999999995809048"/>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30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0240958"/>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0000001"/>
    <n v="4950412.05"/>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0240958"/>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3430008.5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1676381"/>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15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500000000465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3611507.25"/>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49999999953433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50000003"/>
    <n v="15940278.33"/>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399999995"/>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199999996"/>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2000000"/>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0235294"/>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0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499999998"/>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4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14708398.57"/>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33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01117587"/>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5278465.4399999995"/>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350000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28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53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976515.529999999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3075506"/>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36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99999999906867743"/>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5792509.020000003"/>
    <n v="20551165.2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40395355"/>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5691248.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2000000.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3000000"/>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3000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399999995"/>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682810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6287637"/>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1176349.539999999"/>
    <n v="21725104.039999995"/>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9110201.119999999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6999999993"/>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2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00000003"/>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2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699999998"/>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5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90174943.30999997"/>
    <n v="128578310.16999996"/>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0768453.550000001"/>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4"/>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0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30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1438189"/>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3033723"/>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3033723"/>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0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5303704"/>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404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695311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2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7"/>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695311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1.0477378964424133E-9"/>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2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13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3331538.9"/>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300000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3331538.88"/>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3331538.88"/>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2900000.55"/>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968566.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6958884"/>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4331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599999999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2323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5266625.95"/>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5859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5291280.05"/>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5291280.0500000007"/>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2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79525886.399999991"/>
    <n v="74079314.90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350000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350000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300000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21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0121801"/>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0121801"/>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300000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170000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0121801"/>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2"/>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4"/>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5015192.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3262021.3200000003"/>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4016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5466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170000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3262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928114.13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9088001"/>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85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7770753.529999994"/>
    <n v="18254767.57"/>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09999999"/>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7967061.630000003"/>
    <n v="37000832.410000004"/>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4051905"/>
    <n v="0"/>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3721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34269154.05000001"/>
    <n v="393296763.36999989"/>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7999999"/>
    <n v="102964921.03"/>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09999996"/>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59868641.270000011"/>
    <n v="48130707.14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26239256.53"/>
    <n v="84778407.459999993"/>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27452315.97999999"/>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79381252.47999999"/>
    <n v="121836073.25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09361043.07000001"/>
    <n v="75448320.920000002"/>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876540.759999998"/>
    <n v="28119243.119999997"/>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55643134.72"/>
    <n v="119565162.47999999"/>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9116342.340000004"/>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17517481.84999999"/>
    <n v="126170343.2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33001870.359999999"/>
    <n v="16711929.359999999"/>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101852299.34999999"/>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44589610.780000001"/>
    <n v="27018357.630000003"/>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7808968.0600000005"/>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5494366.609999999"/>
    <n v="75064906.26000000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8273591"/>
    <n v="38734561.64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28098842.920000002"/>
    <n v="28098836.919999998"/>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1796515.68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15771206.06999999"/>
    <n v="48802464.949999996"/>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5815197.53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89803381.24000001"/>
    <n v="84654664.649999991"/>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60149185.5"/>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9822024.64000002"/>
    <n v="126425828.10999998"/>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0064419"/>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8207094.310000002"/>
    <n v="30903611.130000003"/>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5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0743113.98000002"/>
    <n v="91931719.93999996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9839318.06999999"/>
    <n v="50256486.92000000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92077856.359999999"/>
    <n v="51859549.18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25064785.48999998"/>
    <n v="105513436.01999998"/>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10755476.27000004"/>
    <n v="326840836.06000006"/>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70183312.50999999"/>
    <n v="34267337.68999999"/>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32834593.65999997"/>
    <n v="288404397.21999997"/>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7936624.090000004"/>
    <n v="26322128.06000000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097608271.05"/>
    <n v="769492853.42999983"/>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7036988.960000001"/>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33350585.109999999"/>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3664644.480000004"/>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3390285.879999999"/>
    <n v="13390282.87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1999998"/>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0364802.16"/>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28809930.5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20000001"/>
    <n v="14433185.119999999"/>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619291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7904021.9799999995"/>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22030022.199999999"/>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9355820.4900000002"/>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601190.2400000021"/>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65118010.40000001"/>
    <n v="243992854.29999995"/>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24984571.930000007"/>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5736145.8900000006"/>
    <n v="0"/>
  </r>
  <r>
    <s v="2024"/>
    <x v="0"/>
    <x v="0"/>
    <x v="1"/>
    <x v="7"/>
    <s v="2 - Poder Ejecutivo"/>
    <s v="0206 - MINISTERIO DE EDUCACIÓN"/>
    <s v="0001 - MINISTERIO DE EDUCACION"/>
    <x v="2"/>
    <x v="10"/>
    <x v="43"/>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5566238.05000001"/>
    <n v="105879372.26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63636.1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
    <n v="7404600.8499999996"/>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700000003"/>
    <n v="17448898.559999995"/>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55714.14"/>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19999998"/>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70000003"/>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845504"/>
    <n v="1043592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5859926.519999996"/>
    <n v="36616751.13000001"/>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2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335434091.8199997"/>
    <n v="745339303.80999994"/>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63006850.239999995"/>
    <n v="32402972.080000002"/>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383859.9800000004"/>
    <n v="4091620.3"/>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099999"/>
    <n v="2219461470.7100005"/>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3939364908.4299998"/>
    <n v="12067053.91"/>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6946066"/>
    <n v="10333968"/>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1354861.83000004"/>
    <n v="302625956.98000008"/>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513592210.1600001"/>
    <n v="1240168382.71"/>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939999999"/>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16"/>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3"/>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9725740.4700000007"/>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993"/>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77"/>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3"/>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478741697.79999995"/>
    <n v="158317873.44"/>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148672099.19999999"/>
    <n v="30932309.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61279694.329999998"/>
    <n v="11816594.84"/>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21094643.73000002"/>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4000000"/>
    <n v="7341246.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30263937.449999999"/>
    <n v="16730057.5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55883010.86000001"/>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199999996"/>
    <n v="1307508.05"/>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00000001"/>
    <n v="231354.00000000003"/>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19999.82"/>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60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03739.79"/>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900000013"/>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45372480.189999998"/>
    <n v="26665780.26000000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3232547"/>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736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7275670"/>
    <n v="219822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20300000"/>
    <n v="3901242.72"/>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3000001"/>
    <n v="145653181.5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900000006"/>
    <n v="8846751.7499999981"/>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71516106.480000004"/>
    <n v="18359202.94999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3101783.5"/>
    <n v="919211.8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11049066"/>
    <n v="658403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79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26125851.860000003"/>
    <n v="13661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2955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2901639.0700000003"/>
    <n v="879120.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727669.12"/>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1475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12000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1115800"/>
    <n v="451220"/>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00000"/>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6639917.330000006"/>
    <n v="13538146.939999994"/>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7175070"/>
    <n v="4317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2933624.01"/>
    <n v="2229876.010000000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51677400"/>
    <n v="21863581.4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475933.159999996"/>
    <n v="5315782.4000000004"/>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2615367"/>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4979911.42"/>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7940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579768.6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37925787.08000000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2"/>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49914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07115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10772882.4700000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000000015"/>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00000007"/>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7118000"/>
    <n v="1968068.2900000003"/>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15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257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8596.129999997"/>
    <n v="15843626.41"/>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099999998"/>
    <n v="4972869.8500000006"/>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5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599999999977"/>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09"/>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02205.87"/>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7113.650000000023"/>
    <n v="0"/>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7.99999999988"/>
    <n v="264438"/>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3215000"/>
    <n v="6277055.58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2263235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55813650"/>
    <n v="34366947.340000004"/>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552495000"/>
    <n v="301734095.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77"/>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17146.8199999998"/>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9380000"/>
    <n v="2865462.87"/>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250000"/>
    <n v="0"/>
  </r>
  <r>
    <s v="2024"/>
    <x v="0"/>
    <x v="0"/>
    <x v="1"/>
    <x v="7"/>
    <s v="2 - Poder Ejecutivo"/>
    <s v="0210 - MINISTERIO DE AGRICULTURA"/>
    <s v="0001 - MINISTERIO DE AGRICULTURA"/>
    <x v="1"/>
    <x v="12"/>
    <x v="53"/>
    <s v="2.7 - OBRAS"/>
    <s v="2.7.1 - OBRAS EN EDIFICACIONES"/>
    <s v="N"/>
    <s v="00 - N/A"/>
    <s v="10 - FONDO GENERAL"/>
    <s v=" "/>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1911014.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428145"/>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1152087"/>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15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61451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1132028"/>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14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1442875"/>
    <n v="123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83331"/>
    <n v="2922595.26"/>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16350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766802"/>
    <n v="586178.82999999996"/>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41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41196.109999999"/>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615560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2842866.9600000004"/>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280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0250000"/>
    <n v="229094159.29999995"/>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59300000"/>
    <n v="47374233.68"/>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10000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1346200"/>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3684533"/>
    <n v="2898256.0000000005"/>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9700000"/>
    <n v="2985726.9699999993"/>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2000000"/>
    <n v="27074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7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132000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875178707"/>
    <n v="2354426755.4299998"/>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26867485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500000"/>
    <n v="5675117.58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73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2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912681.6099999994"/>
    <n v="6964110.3600000013"/>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154387.779999999"/>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640000"/>
    <n v="185667.1"/>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508926.0400000003"/>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4"/>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59878.37"/>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3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5589266.14000000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8701254.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2"/>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3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200000000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3850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879966.08"/>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1000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1025000"/>
    <n v="52277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29999999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1794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107409.4399999995"/>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0000000002"/>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904000"/>
    <n v="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1200000"/>
    <n v="4540578.6800000006"/>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2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28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7820000"/>
    <n v="1289616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0301795.65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4245797.209999997"/>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4979267.19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63749.97000000000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00000.02999999991"/>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508247.36"/>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365885"/>
    <n v="1846498.18"/>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828838.6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115300"/>
    <n v="609279.48"/>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6000000"/>
    <n v="1931034.47"/>
  </r>
  <r>
    <s v="2024"/>
    <x v="0"/>
    <x v="0"/>
    <x v="1"/>
    <x v="7"/>
    <s v="2 - Poder Ejecutivo"/>
    <s v="0215 - MINISTERIO DE LA MUJER"/>
    <s v="0001 - MINISTERIO DE LA MUJER"/>
    <x v="0"/>
    <x v="0"/>
    <x v="10"/>
    <s v="2.7 - OBRAS"/>
    <s v="2.7.1 - OBRAS EN EDIFICACIONES"/>
    <s v="N"/>
    <s v="00 - N/A"/>
    <s v="70 - DONACION EXTERNA"/>
    <s v=" "/>
    <s v="99 - MULTIPROVINCIAL"/>
    <n v="168632586"/>
    <n v="13100000"/>
    <n v="2221993.73"/>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14000"/>
    <n v="2249521.1900000004"/>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63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6216298"/>
    <n v="13583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35535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2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754951"/>
    <n v="3507486.41"/>
  </r>
  <r>
    <s v="2024"/>
    <x v="0"/>
    <x v="0"/>
    <x v="1"/>
    <x v="7"/>
    <s v="2 - Poder Ejecutivo"/>
    <s v="0215 - MINISTERIO DE LA MUJER"/>
    <s v="0001 - MINISTERIO DE LA MUJER"/>
    <x v="2"/>
    <x v="5"/>
    <x v="9"/>
    <s v="2.7 - OBRAS"/>
    <s v="2.7.1 - OBRAS EN EDIFICACIONES"/>
    <s v="N"/>
    <s v="00 - N/A"/>
    <s v="70 - DONACION EXTERNA"/>
    <s v=" "/>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3192633.75"/>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2927700"/>
    <n v="120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38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81528.5"/>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252784.19"/>
  </r>
  <r>
    <s v="2024"/>
    <x v="0"/>
    <x v="0"/>
    <x v="1"/>
    <x v="7"/>
    <s v="2 - Poder Ejecutivo"/>
    <s v="0216 - MINISTERIO DE CULTURA"/>
    <s v="0001 - MINISTERIO DE CULTURA"/>
    <x v="2"/>
    <x v="8"/>
    <x v="20"/>
    <s v="2.7 - OBRAS"/>
    <s v="2.7.1 - OBRAS EN EDIFICACIONES"/>
    <s v="N"/>
    <s v="00 - N/A"/>
    <s v="10 - FONDO GENERAL"/>
    <s v=" "/>
    <s v="99 - MULTIPROVINCIAL"/>
    <n v="3000000"/>
    <n v="14999000"/>
    <n v="8358365.630000000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144759.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40000003"/>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83530"/>
    <n v="3114766.75"/>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524441"/>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48235.0000000001"/>
    <n v="457483.80000000005"/>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700000"/>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68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00000000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4217075.41"/>
    <n v="1602522.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1261011.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17466.2"/>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255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624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9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17466.2"/>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1254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17466.2"/>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447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2329700"/>
    <n v="205774.6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386283"/>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17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672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2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382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79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244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17466.2"/>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115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158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10060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551110.78999999992"/>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1690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6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2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4216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12388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800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17466.2"/>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556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140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17466.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190980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9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3557930"/>
    <n v="2129410.7599999998"/>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65673818"/>
    <n v="1391080.9"/>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1438300"/>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21171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241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841231"/>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100633700"/>
    <n v="95640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43000000"/>
    <n v="10748381.969999999"/>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614000"/>
    <n v="117466.2"/>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59"/>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21086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404094.26"/>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00000000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799999999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8000000001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
    <n v="99104.97999999998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2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2897.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89999999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6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561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3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29999999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673875"/>
    <n v="10891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46104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352877.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262470.880000003"/>
    <n v="17575994.84"/>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2999999989"/>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917006.13"/>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29222.859999999"/>
    <n v="2769161.57"/>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20000000019"/>
    <n v="711856.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0999999992"/>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600000054"/>
    <n v="96049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6670145.9500000002"/>
    <n v="1484262.71"/>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45210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38502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5998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8036659.4299999997"/>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1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2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808618.699999999"/>
    <n v="3314170.1"/>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15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283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569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876110.3100000005"/>
    <n v="2431773.1799999997"/>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24203.339999999997"/>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948067.65000000014"/>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575171.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1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311897.23"/>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8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1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8900000"/>
    <n v="2210263.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304627.75"/>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27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10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861461"/>
    <n v="550573.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65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48000"/>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289992"/>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787569"/>
    <n v="191077.9199999999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2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19014060"/>
    <n v="1052181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91607.76"/>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159603"/>
    <n v="8708923.8199999984"/>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8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0000004"/>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600643"/>
    <n v="3738103.7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2971042.5700000003"/>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8131535"/>
    <n v="8513553.54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02185.44"/>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3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9000002"/>
    <n v="201171220.06"/>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2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838750542.93999994"/>
    <n v="529275879.74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26198434.47000001"/>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9793360.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73664848"/>
    <n v="905665223.47000027"/>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3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0000003"/>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6280081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951685.409999996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022368.189999997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30080292"/>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3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97752522.000000015"/>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39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9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4800263.91"/>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87805334.730000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63655574.850000001"/>
    <n v="63655574.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51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5064214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00000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7275735.6300001"/>
    <n v="874107706.6700002"/>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70660048.390000001"/>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8625644.9900000002"/>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85"/>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5999999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00000000"/>
    <n v="10000000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165821.51"/>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5957777"/>
    <n v="1865749.2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4430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5100000"/>
    <n v="4553392.33000000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529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3999999999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14467223"/>
    <n v="10074236.9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5306659.24"/>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3030222"/>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1325900"/>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18880259"/>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14871"/>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102313"/>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79892705"/>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6699362"/>
    <n v="18532797.9699999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3871501.6999999997"/>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873505.7699999999"/>
    <n v="513024.5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180295.8600000003"/>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24996.12"/>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1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383918.9300000006"/>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34999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572000.9999999991"/>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798500.1"/>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91666663"/>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4550000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853563.69000001"/>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29850000"/>
    <n v="58806174.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91279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18749445.909999996"/>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60733000"/>
    <n v="407870810.55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7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19937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4000008"/>
    <n v="648947225.5400002"/>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37682529.46000004"/>
    <n v="337682529.46000004"/>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82672926.60000002"/>
    <n v="172204324.73000002"/>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748840518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48887060.63999999"/>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412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
    <n v="930531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365026053.90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60773418.229999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7040606.209999997"/>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9351253.35000000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29683845"/>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12194837.05999999"/>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57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590799523.6999999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29583330.06000001"/>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625268599.42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6249999.96"/>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6666666.690000000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172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9166666.66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659706213"/>
    <n v="659706213"/>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1.00000003"/>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2156716.049999997"/>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0556690720.619999"/>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599999"/>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63597157005.339996"/>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392590177.4500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0F541C-250A-4D7A-A76C-60E2C4460593}"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L19" sqref="L1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0" t="s">
        <v>0</v>
      </c>
      <c r="B1" s="230"/>
      <c r="C1" s="230"/>
      <c r="D1" s="230"/>
      <c r="E1" s="230"/>
      <c r="F1" s="230"/>
      <c r="G1" s="230"/>
      <c r="H1" s="230"/>
      <c r="I1" s="230"/>
      <c r="J1" s="230"/>
    </row>
    <row r="2" spans="1:15" ht="21" customHeight="1" thickBot="1">
      <c r="A2" s="231" t="s">
        <v>1</v>
      </c>
      <c r="B2" s="231"/>
      <c r="C2" s="231"/>
      <c r="D2" s="231"/>
      <c r="E2" s="231"/>
      <c r="F2" s="231"/>
      <c r="G2" s="231"/>
      <c r="H2" s="231"/>
      <c r="I2" s="231"/>
      <c r="J2" s="231"/>
      <c r="N2" s="125" t="s">
        <v>3325</v>
      </c>
      <c r="O2" s="154">
        <v>7447461.0319153201</v>
      </c>
    </row>
    <row r="3" spans="1:15" s="55" customFormat="1" ht="28.5" customHeight="1">
      <c r="A3" s="232" t="s">
        <v>2</v>
      </c>
      <c r="B3" s="232"/>
      <c r="C3" s="232"/>
      <c r="D3" s="232"/>
      <c r="E3" s="232"/>
      <c r="F3" s="232"/>
      <c r="G3" s="232"/>
      <c r="H3" s="232"/>
      <c r="I3" s="232"/>
      <c r="J3" s="232"/>
    </row>
    <row r="4" spans="1:15" ht="18.75" customHeight="1">
      <c r="A4" s="233" t="s">
        <v>3</v>
      </c>
      <c r="B4" s="233"/>
      <c r="C4" s="233"/>
      <c r="D4" s="233"/>
      <c r="E4" s="233"/>
      <c r="F4" s="233"/>
      <c r="G4" s="233"/>
      <c r="H4" s="233"/>
      <c r="I4" s="233"/>
      <c r="J4" s="233"/>
    </row>
    <row r="5" spans="1:15" ht="18.75" customHeight="1">
      <c r="A5" s="233" t="s">
        <v>4</v>
      </c>
      <c r="B5" s="233"/>
      <c r="C5" s="233"/>
      <c r="D5" s="233"/>
      <c r="E5" s="233"/>
      <c r="F5" s="233"/>
      <c r="G5" s="233"/>
      <c r="H5" s="233"/>
      <c r="I5" s="233"/>
      <c r="J5" s="233"/>
    </row>
    <row r="6" spans="1:15" ht="18.75">
      <c r="A6" s="242" t="s">
        <v>4306</v>
      </c>
      <c r="B6" s="242"/>
      <c r="C6" s="242"/>
      <c r="D6" s="242"/>
      <c r="E6" s="242"/>
      <c r="F6" s="242"/>
      <c r="G6" s="242"/>
      <c r="H6" s="242"/>
      <c r="I6" s="242"/>
      <c r="J6" s="242"/>
    </row>
    <row r="7" spans="1:15" ht="15.75">
      <c r="A7" s="243" t="s">
        <v>5</v>
      </c>
      <c r="B7" s="243"/>
      <c r="C7" s="243"/>
      <c r="D7" s="243"/>
      <c r="E7" s="243"/>
      <c r="F7" s="243"/>
      <c r="G7" s="243"/>
      <c r="H7" s="243"/>
      <c r="I7" s="243"/>
      <c r="J7" s="243"/>
    </row>
    <row r="8" spans="1:15" ht="15.75">
      <c r="A8" s="54"/>
      <c r="B8" s="54"/>
      <c r="C8" s="54"/>
      <c r="D8" s="54"/>
      <c r="E8" s="54"/>
      <c r="F8" s="54"/>
      <c r="G8" s="54"/>
    </row>
    <row r="9" spans="1:15" ht="15" customHeight="1">
      <c r="C9" s="237" t="s">
        <v>6</v>
      </c>
      <c r="D9" s="49" t="s">
        <v>7</v>
      </c>
      <c r="E9" s="172" t="s">
        <v>3731</v>
      </c>
      <c r="F9" s="238" t="s">
        <v>8</v>
      </c>
      <c r="G9" s="240" t="s">
        <v>3740</v>
      </c>
      <c r="H9" s="236" t="s">
        <v>3741</v>
      </c>
      <c r="L9" s="96"/>
    </row>
    <row r="10" spans="1:15" ht="15.75" thickBot="1">
      <c r="C10" s="237"/>
      <c r="D10" s="49" t="s">
        <v>3742</v>
      </c>
      <c r="E10" s="173" t="s">
        <v>3739</v>
      </c>
      <c r="F10" s="239"/>
      <c r="G10" s="241"/>
      <c r="H10" s="236"/>
    </row>
    <row r="11" spans="1:15">
      <c r="C11" s="237"/>
      <c r="D11" s="170">
        <v>1</v>
      </c>
      <c r="E11" s="170">
        <v>2</v>
      </c>
      <c r="F11" s="171">
        <v>3</v>
      </c>
      <c r="G11" s="171" t="s">
        <v>3743</v>
      </c>
      <c r="H11" s="170" t="s">
        <v>3744</v>
      </c>
    </row>
    <row r="12" spans="1:15" ht="15.75" thickBot="1">
      <c r="C12" s="56" t="s">
        <v>9</v>
      </c>
      <c r="D12" s="57">
        <f>SUM(D13:D16)</f>
        <v>1187374.4024359998</v>
      </c>
      <c r="E12" s="57">
        <f>SUM(E13:E16)</f>
        <v>1226231.9552415402</v>
      </c>
      <c r="F12" s="98">
        <f>SUM(F13:F16)</f>
        <v>1017198.7</v>
      </c>
      <c r="G12" s="177">
        <f>IFERROR(F12/E12,"-")</f>
        <v>0.82953204379642398</v>
      </c>
      <c r="H12" s="175">
        <f>F12/$O$2</f>
        <v>0.13658328598711705</v>
      </c>
      <c r="J12" s="174"/>
    </row>
    <row r="13" spans="1:15">
      <c r="C13" s="58" t="s">
        <v>10</v>
      </c>
      <c r="D13" s="59">
        <v>1173750.340817</v>
      </c>
      <c r="E13" s="59">
        <v>1210966.13388747</v>
      </c>
      <c r="F13" s="227">
        <v>1014050.6</v>
      </c>
      <c r="G13" s="178">
        <f t="shared" ref="G13:G19" si="0">IFERROR(F13/E13,"-")</f>
        <v>0.83738972678341761</v>
      </c>
      <c r="H13" s="179">
        <f t="shared" ref="H13:H30" si="1">F13/$O$2</f>
        <v>0.1361605781694448</v>
      </c>
    </row>
    <row r="14" spans="1:15">
      <c r="C14" s="17" t="s">
        <v>11</v>
      </c>
      <c r="D14" s="59">
        <v>793.93865800000003</v>
      </c>
      <c r="E14" s="59">
        <v>1318.5978232</v>
      </c>
      <c r="F14" s="227">
        <v>221.6</v>
      </c>
      <c r="G14" s="178">
        <f t="shared" si="0"/>
        <v>0.16805730761955651</v>
      </c>
      <c r="H14" s="179">
        <f t="shared" si="1"/>
        <v>2.9755107015713977E-5</v>
      </c>
    </row>
    <row r="15" spans="1:15">
      <c r="C15" s="58" t="s">
        <v>12</v>
      </c>
      <c r="D15" s="59">
        <v>11875.275</v>
      </c>
      <c r="E15" s="59">
        <v>12870.535561500001</v>
      </c>
      <c r="F15" s="227">
        <v>2773.5</v>
      </c>
      <c r="G15" s="178">
        <f t="shared" si="0"/>
        <v>0.21549219818765347</v>
      </c>
      <c r="H15" s="179">
        <f t="shared" si="1"/>
        <v>3.7240879651661874E-4</v>
      </c>
    </row>
    <row r="16" spans="1:15">
      <c r="C16" s="17" t="s">
        <v>13</v>
      </c>
      <c r="D16" s="59">
        <v>954.84796100000005</v>
      </c>
      <c r="E16" s="59">
        <v>1076.68796937</v>
      </c>
      <c r="F16" s="227">
        <v>153</v>
      </c>
      <c r="G16" s="178">
        <f t="shared" si="0"/>
        <v>0.14210245154826476</v>
      </c>
      <c r="H16" s="179">
        <f t="shared" si="1"/>
        <v>2.0543914139910825E-5</v>
      </c>
    </row>
    <row r="17" spans="3:8">
      <c r="C17" s="56" t="s">
        <v>14</v>
      </c>
      <c r="D17" s="57">
        <f>D18+D20</f>
        <v>1418686.51495</v>
      </c>
      <c r="E17" s="57">
        <f>E18+E20</f>
        <v>1460227.3799225597</v>
      </c>
      <c r="F17" s="98">
        <f>F18+F20</f>
        <v>1117800.0728831715</v>
      </c>
      <c r="G17" s="177">
        <f>IFERROR(F17/E17,"-")</f>
        <v>0.76549726998164613</v>
      </c>
      <c r="H17" s="175">
        <f t="shared" si="1"/>
        <v>0.15009142956142443</v>
      </c>
    </row>
    <row r="18" spans="3:8">
      <c r="C18" s="58" t="s">
        <v>15</v>
      </c>
      <c r="D18" s="59">
        <v>1217765.8743179999</v>
      </c>
      <c r="E18" s="59">
        <v>1253781.7399717898</v>
      </c>
      <c r="F18" s="59">
        <v>983856.16710004152</v>
      </c>
      <c r="G18" s="178">
        <f t="shared" si="0"/>
        <v>0.78471087569211084</v>
      </c>
      <c r="H18" s="179">
        <f t="shared" si="1"/>
        <v>0.13210625243741836</v>
      </c>
    </row>
    <row r="19" spans="3:8">
      <c r="C19" s="17" t="s">
        <v>16</v>
      </c>
      <c r="D19" s="59">
        <v>263816.79430499999</v>
      </c>
      <c r="E19" s="59">
        <v>263892.10815400002</v>
      </c>
      <c r="F19" s="59">
        <v>212347.03213797999</v>
      </c>
      <c r="G19" s="178">
        <f t="shared" si="0"/>
        <v>0.80467367373510168</v>
      </c>
      <c r="H19" s="179">
        <f t="shared" si="1"/>
        <v>2.8512674484363041E-2</v>
      </c>
    </row>
    <row r="20" spans="3:8">
      <c r="C20" s="58" t="s">
        <v>17</v>
      </c>
      <c r="D20" s="59">
        <v>200920.640632</v>
      </c>
      <c r="E20" s="59">
        <v>206445.63995077001</v>
      </c>
      <c r="F20" s="59">
        <v>133943.90578312997</v>
      </c>
      <c r="G20" s="178">
        <f>IFERROR(F20/E20,"-")</f>
        <v>0.64880956466346718</v>
      </c>
      <c r="H20" s="179">
        <f t="shared" si="1"/>
        <v>1.798517712400606E-2</v>
      </c>
    </row>
    <row r="21" spans="3:8">
      <c r="C21" s="60" t="s">
        <v>18</v>
      </c>
      <c r="D21" s="60"/>
      <c r="E21" s="60"/>
      <c r="F21" s="108"/>
      <c r="G21" s="180"/>
      <c r="H21" s="108"/>
    </row>
    <row r="22" spans="3:8">
      <c r="C22" s="61" t="s">
        <v>19</v>
      </c>
      <c r="D22" s="62">
        <f>(D13+D14)-D18</f>
        <v>-43221.594842999941</v>
      </c>
      <c r="E22" s="62">
        <f>(E13+E14)-E18</f>
        <v>-41497.008261119714</v>
      </c>
      <c r="F22" s="92">
        <f>(F13+F14)-F18</f>
        <v>30416.032899958431</v>
      </c>
      <c r="G22" s="178">
        <f>IFERROR(F22/E22,"-")</f>
        <v>-0.73296929524571264</v>
      </c>
      <c r="H22" s="169">
        <f t="shared" si="1"/>
        <v>4.0840808390421495E-3</v>
      </c>
    </row>
    <row r="23" spans="3:8">
      <c r="C23" s="61" t="s">
        <v>20</v>
      </c>
      <c r="D23" s="62">
        <f>(D15+D16)-D20</f>
        <v>-188090.51767100001</v>
      </c>
      <c r="E23" s="62">
        <f>(E15+E16)-E20</f>
        <v>-192498.41641990002</v>
      </c>
      <c r="F23" s="92">
        <f>(F15+F16)-F20</f>
        <v>-131017.40578312997</v>
      </c>
      <c r="G23" s="178">
        <f t="shared" ref="G23:G25" si="2">IFERROR(F23/E23,"-")</f>
        <v>0.68061549918072839</v>
      </c>
      <c r="H23" s="169">
        <f t="shared" si="1"/>
        <v>-1.7592224413349528E-2</v>
      </c>
    </row>
    <row r="24" spans="3:8">
      <c r="C24" s="61" t="s">
        <v>21</v>
      </c>
      <c r="D24" s="62">
        <f>(D12-(D17-D19))</f>
        <v>32504.681790999835</v>
      </c>
      <c r="E24" s="62">
        <f>(E12-(E17-E19))</f>
        <v>29896.683472980512</v>
      </c>
      <c r="F24" s="92">
        <f>(F12-(F17-F19))</f>
        <v>111745.65925480844</v>
      </c>
      <c r="G24" s="178">
        <f t="shared" si="2"/>
        <v>3.7377276096795127</v>
      </c>
      <c r="H24" s="169">
        <f t="shared" si="1"/>
        <v>1.500453091005566E-2</v>
      </c>
    </row>
    <row r="25" spans="3:8">
      <c r="C25" s="61" t="s">
        <v>22</v>
      </c>
      <c r="D25" s="62">
        <f>D12-D17</f>
        <v>-231312.11251400015</v>
      </c>
      <c r="E25" s="62">
        <f>E12-E17</f>
        <v>-233995.4246810195</v>
      </c>
      <c r="F25" s="92">
        <f>F12-F17</f>
        <v>-100601.37288317154</v>
      </c>
      <c r="G25" s="178">
        <f t="shared" si="2"/>
        <v>0.42992880318198717</v>
      </c>
      <c r="H25" s="169">
        <f t="shared" si="1"/>
        <v>-1.350814357430738E-2</v>
      </c>
    </row>
    <row r="26" spans="3:8">
      <c r="C26" s="60" t="s">
        <v>23</v>
      </c>
      <c r="D26" s="63">
        <f>D28-D30</f>
        <v>231312.11251400004</v>
      </c>
      <c r="E26" s="63">
        <f>E28-E30</f>
        <v>234494.95079691999</v>
      </c>
      <c r="F26" s="63">
        <f>F28-F30</f>
        <v>176303.98966487002</v>
      </c>
      <c r="G26" s="181">
        <f>IFERROR(F26/E26,"-")</f>
        <v>0.75184556880951703</v>
      </c>
      <c r="H26" s="183">
        <f t="shared" si="1"/>
        <v>2.3673032850972647E-2</v>
      </c>
    </row>
    <row r="27" spans="3:8">
      <c r="C27" s="64"/>
      <c r="D27" s="64"/>
      <c r="E27" s="64"/>
      <c r="F27" s="109"/>
      <c r="G27" s="182"/>
      <c r="H27" s="169"/>
    </row>
    <row r="28" spans="3:8" ht="17.25" customHeight="1">
      <c r="C28" s="89" t="s">
        <v>24</v>
      </c>
      <c r="D28" s="19">
        <v>344980.21211800002</v>
      </c>
      <c r="E28" s="19">
        <v>348163.05040091998</v>
      </c>
      <c r="F28" s="19">
        <v>262416.40000000002</v>
      </c>
      <c r="G28" s="177">
        <f>IFERROR(F28/E28,"-")</f>
        <v>0.75371697168272112</v>
      </c>
      <c r="H28" s="176">
        <f t="shared" si="1"/>
        <v>3.523568621244768E-2</v>
      </c>
    </row>
    <row r="29" spans="3:8">
      <c r="C29" s="65"/>
      <c r="D29" s="66"/>
      <c r="E29" s="66"/>
      <c r="F29" s="67"/>
      <c r="G29" s="178"/>
      <c r="H29" s="169"/>
    </row>
    <row r="30" spans="3:8">
      <c r="C30" s="56" t="s">
        <v>25</v>
      </c>
      <c r="D30" s="19">
        <v>113668.099604</v>
      </c>
      <c r="E30" s="19">
        <v>113668.099604</v>
      </c>
      <c r="F30" s="184">
        <v>86112.41033513</v>
      </c>
      <c r="G30" s="185">
        <f>IFERROR(F30/E30,"-")</f>
        <v>0.75757763730660355</v>
      </c>
      <c r="H30" s="186">
        <f t="shared" si="1"/>
        <v>1.1562653361475033E-2</v>
      </c>
    </row>
    <row r="31" spans="3:8">
      <c r="C31" s="68" t="s">
        <v>26</v>
      </c>
      <c r="D31" s="69"/>
      <c r="E31" s="69"/>
      <c r="F31" s="69"/>
      <c r="G31" s="7"/>
    </row>
    <row r="32" spans="3:8" ht="34.9" customHeight="1">
      <c r="C32" s="235" t="s">
        <v>4307</v>
      </c>
      <c r="D32" s="235"/>
      <c r="E32" s="235"/>
      <c r="F32" s="235"/>
      <c r="G32" s="235"/>
      <c r="H32" s="235"/>
    </row>
    <row r="33" spans="3:8" ht="19.149999999999999" customHeight="1">
      <c r="C33" s="235" t="s">
        <v>27</v>
      </c>
      <c r="D33" s="235"/>
      <c r="E33" s="235"/>
      <c r="F33" s="235"/>
      <c r="G33" s="235"/>
      <c r="H33" s="235"/>
    </row>
    <row r="34" spans="3:8" ht="15" customHeight="1">
      <c r="C34" s="234" t="s">
        <v>28</v>
      </c>
      <c r="D34" s="234"/>
      <c r="E34" s="234"/>
      <c r="F34" s="234"/>
      <c r="G34" s="234"/>
      <c r="H34" s="234"/>
    </row>
    <row r="35" spans="3:8" ht="21.6" customHeight="1">
      <c r="C35" s="235" t="s">
        <v>3745</v>
      </c>
      <c r="D35" s="235"/>
      <c r="E35" s="235"/>
      <c r="F35" s="235"/>
      <c r="G35" s="235"/>
      <c r="H35" s="235"/>
    </row>
    <row r="36" spans="3:8" ht="18.600000000000001" customHeight="1">
      <c r="C36" s="235"/>
      <c r="D36" s="235"/>
      <c r="E36" s="235"/>
      <c r="F36" s="235"/>
      <c r="G36" s="235"/>
      <c r="H36" s="235"/>
    </row>
    <row r="37" spans="3:8">
      <c r="C37" s="234" t="s">
        <v>3752</v>
      </c>
      <c r="D37" s="234"/>
      <c r="E37" s="234"/>
      <c r="F37" s="234"/>
      <c r="G37" s="234"/>
      <c r="H37" s="234"/>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190"/>
  <sheetViews>
    <sheetView showGridLines="0" zoomScale="80" zoomScaleNormal="80" workbookViewId="0">
      <selection activeCell="B43" sqref="B43"/>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44" t="s">
        <v>2</v>
      </c>
      <c r="B3" s="244"/>
      <c r="C3" s="244"/>
      <c r="D3" s="244"/>
      <c r="E3" s="244"/>
    </row>
    <row r="5" spans="1:6" ht="18.75" customHeight="1">
      <c r="A5" s="246" t="s">
        <v>29</v>
      </c>
      <c r="B5" s="246"/>
      <c r="C5" s="246"/>
      <c r="D5" s="246"/>
      <c r="E5" s="246"/>
      <c r="F5" s="4"/>
    </row>
    <row r="6" spans="1:6" ht="39" customHeight="1">
      <c r="A6" s="246" t="s">
        <v>3617</v>
      </c>
      <c r="B6" s="245"/>
      <c r="C6" s="245"/>
      <c r="D6" s="245"/>
      <c r="E6" s="245"/>
    </row>
    <row r="7" spans="1:6" ht="18.75">
      <c r="A7" s="242" t="s">
        <v>4306</v>
      </c>
      <c r="B7" s="242"/>
      <c r="C7" s="242"/>
      <c r="D7" s="242"/>
      <c r="E7" s="242"/>
    </row>
    <row r="8" spans="1:6" ht="15.75">
      <c r="A8" s="248" t="s">
        <v>5</v>
      </c>
      <c r="B8" s="248"/>
      <c r="C8" s="248"/>
      <c r="D8" s="248"/>
      <c r="E8" s="248"/>
    </row>
    <row r="11" spans="1:6" ht="15" customHeight="1">
      <c r="B11" s="260" t="s">
        <v>6</v>
      </c>
      <c r="C11" s="260" t="s">
        <v>3599</v>
      </c>
      <c r="D11" s="261" t="s">
        <v>8</v>
      </c>
    </row>
    <row r="12" spans="1:6" ht="15.75" customHeight="1">
      <c r="B12" s="260"/>
      <c r="C12" s="260"/>
      <c r="D12" s="261"/>
    </row>
    <row r="13" spans="1:6">
      <c r="B13" s="221" t="s">
        <v>278</v>
      </c>
      <c r="C13" s="207">
        <v>43952578214.970016</v>
      </c>
      <c r="D13" s="207">
        <v>32473346606.900002</v>
      </c>
    </row>
    <row r="14" spans="1:6">
      <c r="B14" s="222" t="s">
        <v>3600</v>
      </c>
      <c r="C14" s="208">
        <v>2900000000</v>
      </c>
      <c r="D14" s="208">
        <v>1022103674.77</v>
      </c>
    </row>
    <row r="15" spans="1:6">
      <c r="B15" s="213" t="s">
        <v>55</v>
      </c>
      <c r="C15" s="205">
        <v>600000000</v>
      </c>
      <c r="D15" s="205">
        <v>597008700</v>
      </c>
    </row>
    <row r="16" spans="1:6">
      <c r="B16" s="228" t="s">
        <v>3601</v>
      </c>
      <c r="C16" s="204">
        <v>600000000</v>
      </c>
      <c r="D16" s="204">
        <v>597008700</v>
      </c>
    </row>
    <row r="17" spans="2:4">
      <c r="B17" s="213" t="s">
        <v>58</v>
      </c>
      <c r="C17" s="205">
        <v>1000000000</v>
      </c>
      <c r="D17" s="205">
        <v>0</v>
      </c>
    </row>
    <row r="18" spans="2:4">
      <c r="B18" s="228" t="s">
        <v>3602</v>
      </c>
      <c r="C18" s="204">
        <v>1000000000</v>
      </c>
      <c r="D18" s="204">
        <v>0</v>
      </c>
    </row>
    <row r="19" spans="2:4">
      <c r="B19" s="213" t="s">
        <v>61</v>
      </c>
      <c r="C19" s="205">
        <v>300000000</v>
      </c>
      <c r="D19" s="205">
        <v>300000000</v>
      </c>
    </row>
    <row r="20" spans="2:4">
      <c r="B20" s="228" t="s">
        <v>3622</v>
      </c>
      <c r="C20" s="204">
        <v>300000000</v>
      </c>
      <c r="D20" s="204">
        <v>300000000</v>
      </c>
    </row>
    <row r="21" spans="2:4">
      <c r="B21" s="213" t="s">
        <v>62</v>
      </c>
      <c r="C21" s="205">
        <v>1000000000</v>
      </c>
      <c r="D21" s="205">
        <v>125094974.77</v>
      </c>
    </row>
    <row r="22" spans="2:4">
      <c r="B22" s="228" t="s">
        <v>3754</v>
      </c>
      <c r="C22" s="204">
        <v>1000000000</v>
      </c>
      <c r="D22" s="204">
        <v>125094974.77</v>
      </c>
    </row>
    <row r="23" spans="2:4">
      <c r="B23" s="213" t="s">
        <v>63</v>
      </c>
      <c r="C23" s="205">
        <v>0</v>
      </c>
      <c r="D23" s="205">
        <v>0</v>
      </c>
    </row>
    <row r="24" spans="2:4">
      <c r="B24" s="228" t="s">
        <v>3603</v>
      </c>
      <c r="C24" s="204">
        <v>0</v>
      </c>
      <c r="D24" s="204">
        <v>0</v>
      </c>
    </row>
    <row r="25" spans="2:4">
      <c r="B25" s="213" t="s">
        <v>76</v>
      </c>
      <c r="C25" s="205">
        <v>0</v>
      </c>
      <c r="D25" s="205">
        <v>0</v>
      </c>
    </row>
    <row r="26" spans="2:4">
      <c r="B26" s="228" t="s">
        <v>3602</v>
      </c>
      <c r="C26" s="204">
        <v>0</v>
      </c>
      <c r="D26" s="204">
        <v>0</v>
      </c>
    </row>
    <row r="27" spans="2:4">
      <c r="B27" s="222" t="s">
        <v>3604</v>
      </c>
      <c r="C27" s="208">
        <v>41052578214.970016</v>
      </c>
      <c r="D27" s="208">
        <v>31451242932.130005</v>
      </c>
    </row>
    <row r="28" spans="2:4">
      <c r="B28" s="213" t="s">
        <v>52</v>
      </c>
      <c r="C28" s="205">
        <v>21769853125</v>
      </c>
      <c r="D28" s="205">
        <v>16000000000</v>
      </c>
    </row>
    <row r="29" spans="2:4">
      <c r="B29" s="228" t="s">
        <v>3602</v>
      </c>
      <c r="C29" s="204">
        <v>21769853125</v>
      </c>
      <c r="D29" s="204">
        <v>16000000000</v>
      </c>
    </row>
    <row r="30" spans="2:4">
      <c r="B30" s="213" t="s">
        <v>61</v>
      </c>
      <c r="C30" s="205">
        <v>200000000</v>
      </c>
      <c r="D30" s="205">
        <v>161043446.63</v>
      </c>
    </row>
    <row r="31" spans="2:4">
      <c r="B31" s="228" t="s">
        <v>3605</v>
      </c>
      <c r="C31" s="204">
        <v>200000000</v>
      </c>
      <c r="D31" s="204">
        <v>161043446.63</v>
      </c>
    </row>
    <row r="32" spans="2:4">
      <c r="B32" s="213" t="s">
        <v>62</v>
      </c>
      <c r="C32" s="205">
        <v>18582725089.970005</v>
      </c>
      <c r="D32" s="205">
        <v>14790199485.500002</v>
      </c>
    </row>
    <row r="33" spans="2:4">
      <c r="B33" s="228" t="s">
        <v>3606</v>
      </c>
      <c r="C33" s="204">
        <v>1481521044.21</v>
      </c>
      <c r="D33" s="204">
        <v>1329083284.5</v>
      </c>
    </row>
    <row r="34" spans="2:4">
      <c r="B34" s="229" t="s">
        <v>947</v>
      </c>
      <c r="C34" s="205">
        <v>0</v>
      </c>
      <c r="D34" s="205">
        <v>0</v>
      </c>
    </row>
    <row r="35" spans="2:4">
      <c r="B35" s="229" t="s">
        <v>1039</v>
      </c>
      <c r="C35" s="205">
        <v>150000000</v>
      </c>
      <c r="D35" s="205">
        <v>134681910.34999999</v>
      </c>
    </row>
    <row r="36" spans="2:4">
      <c r="B36" s="229" t="s">
        <v>700</v>
      </c>
      <c r="C36" s="205">
        <v>29170712</v>
      </c>
      <c r="D36" s="205">
        <v>29140711.579999998</v>
      </c>
    </row>
    <row r="37" spans="2:4">
      <c r="B37" s="229" t="s">
        <v>3059</v>
      </c>
      <c r="C37" s="205">
        <v>1302350331.28</v>
      </c>
      <c r="D37" s="205">
        <v>1165260662.5699999</v>
      </c>
    </row>
    <row r="38" spans="2:4">
      <c r="B38" s="229" t="s">
        <v>4310</v>
      </c>
      <c r="C38" s="205">
        <v>0.93</v>
      </c>
      <c r="D38" s="205">
        <v>0</v>
      </c>
    </row>
    <row r="39" spans="2:4">
      <c r="B39" s="228" t="s">
        <v>3607</v>
      </c>
      <c r="C39" s="204">
        <v>11711080673.620001</v>
      </c>
      <c r="D39" s="204">
        <v>9161445174.5</v>
      </c>
    </row>
    <row r="40" spans="2:4">
      <c r="B40" s="229" t="s">
        <v>819</v>
      </c>
      <c r="C40" s="205">
        <v>165405713</v>
      </c>
      <c r="D40" s="205">
        <v>163869627.03999999</v>
      </c>
    </row>
    <row r="41" spans="2:4">
      <c r="B41" s="229" t="s">
        <v>846</v>
      </c>
      <c r="C41" s="205">
        <v>174093174</v>
      </c>
      <c r="D41" s="205">
        <v>172938359.78999999</v>
      </c>
    </row>
    <row r="42" spans="2:4">
      <c r="B42" s="229" t="s">
        <v>848</v>
      </c>
      <c r="C42" s="205">
        <v>48368948</v>
      </c>
      <c r="D42" s="205">
        <v>46898765.590000004</v>
      </c>
    </row>
    <row r="43" spans="2:4">
      <c r="B43" s="229" t="s">
        <v>690</v>
      </c>
      <c r="C43" s="205">
        <v>146192519</v>
      </c>
      <c r="D43" s="205">
        <v>134397642.56999999</v>
      </c>
    </row>
    <row r="44" spans="2:4">
      <c r="B44" s="229" t="s">
        <v>640</v>
      </c>
      <c r="C44" s="205">
        <v>352440922.16000003</v>
      </c>
      <c r="D44" s="205">
        <v>281832269.54000002</v>
      </c>
    </row>
    <row r="45" spans="2:4">
      <c r="B45" s="229" t="s">
        <v>890</v>
      </c>
      <c r="C45" s="205">
        <v>13755537.970000001</v>
      </c>
      <c r="D45" s="205">
        <v>13755537.970000001</v>
      </c>
    </row>
    <row r="46" spans="2:4">
      <c r="B46" s="229" t="s">
        <v>631</v>
      </c>
      <c r="C46" s="205">
        <v>878555338.75999999</v>
      </c>
      <c r="D46" s="205">
        <v>499429956.49000001</v>
      </c>
    </row>
    <row r="47" spans="2:4">
      <c r="B47" s="229" t="s">
        <v>1091</v>
      </c>
      <c r="C47" s="205">
        <v>1677973</v>
      </c>
      <c r="D47" s="205">
        <v>1677971.01</v>
      </c>
    </row>
    <row r="48" spans="2:4">
      <c r="B48" s="229" t="s">
        <v>1110</v>
      </c>
      <c r="C48" s="205">
        <v>1363854204.5</v>
      </c>
      <c r="D48" s="205">
        <v>1335487116.8299999</v>
      </c>
    </row>
    <row r="49" spans="2:4">
      <c r="B49" s="229" t="s">
        <v>1098</v>
      </c>
      <c r="C49" s="205">
        <v>15427821.66</v>
      </c>
      <c r="D49" s="205">
        <v>13437943.35</v>
      </c>
    </row>
    <row r="50" spans="2:4">
      <c r="B50" s="229" t="s">
        <v>1093</v>
      </c>
      <c r="C50" s="205">
        <v>86015148.129999995</v>
      </c>
      <c r="D50" s="205">
        <v>76310242.189999998</v>
      </c>
    </row>
    <row r="51" spans="2:4">
      <c r="B51" s="229" t="s">
        <v>1089</v>
      </c>
      <c r="C51" s="205">
        <v>60482337</v>
      </c>
      <c r="D51" s="205">
        <v>60482336.420000002</v>
      </c>
    </row>
    <row r="52" spans="2:4">
      <c r="B52" s="229" t="s">
        <v>1112</v>
      </c>
      <c r="C52" s="205">
        <v>621950145</v>
      </c>
      <c r="D52" s="205">
        <v>593078527.31999993</v>
      </c>
    </row>
    <row r="53" spans="2:4">
      <c r="B53" s="229" t="s">
        <v>1057</v>
      </c>
      <c r="C53" s="205">
        <v>509759175.01999998</v>
      </c>
      <c r="D53" s="205">
        <v>343075914.03999996</v>
      </c>
    </row>
    <row r="54" spans="2:4">
      <c r="B54" s="229" t="s">
        <v>1113</v>
      </c>
      <c r="C54" s="205">
        <v>278566264.31</v>
      </c>
      <c r="D54" s="205">
        <v>266914077.93000001</v>
      </c>
    </row>
    <row r="55" spans="2:4">
      <c r="B55" s="229" t="s">
        <v>1104</v>
      </c>
      <c r="C55" s="205">
        <v>48643564.549999997</v>
      </c>
      <c r="D55" s="205">
        <v>39321034.380000003</v>
      </c>
    </row>
    <row r="56" spans="2:4">
      <c r="B56" s="229" t="s">
        <v>1100</v>
      </c>
      <c r="C56" s="205">
        <v>118534555.02</v>
      </c>
      <c r="D56" s="205">
        <v>111307063.02</v>
      </c>
    </row>
    <row r="57" spans="2:4">
      <c r="B57" s="229" t="s">
        <v>1115</v>
      </c>
      <c r="C57" s="205">
        <v>140565516.5</v>
      </c>
      <c r="D57" s="205">
        <v>80217041.730000004</v>
      </c>
    </row>
    <row r="58" spans="2:4">
      <c r="B58" s="229" t="s">
        <v>1078</v>
      </c>
      <c r="C58" s="205">
        <v>10902653.4</v>
      </c>
      <c r="D58" s="205">
        <v>10902653</v>
      </c>
    </row>
    <row r="59" spans="2:4">
      <c r="B59" s="229" t="s">
        <v>1076</v>
      </c>
      <c r="C59" s="205">
        <v>106130534.56</v>
      </c>
      <c r="D59" s="205">
        <v>0</v>
      </c>
    </row>
    <row r="60" spans="2:4">
      <c r="B60" s="229" t="s">
        <v>1116</v>
      </c>
      <c r="C60" s="205">
        <v>215283437.82999998</v>
      </c>
      <c r="D60" s="205">
        <v>137283432.38999999</v>
      </c>
    </row>
    <row r="61" spans="2:4">
      <c r="B61" s="229" t="s">
        <v>1067</v>
      </c>
      <c r="C61" s="205">
        <v>103146989</v>
      </c>
      <c r="D61" s="205">
        <v>82953336.420000002</v>
      </c>
    </row>
    <row r="62" spans="2:4">
      <c r="B62" s="229" t="s">
        <v>1118</v>
      </c>
      <c r="C62" s="205">
        <v>345400577</v>
      </c>
      <c r="D62" s="205">
        <v>193481646.23000002</v>
      </c>
    </row>
    <row r="63" spans="2:4">
      <c r="B63" s="229" t="s">
        <v>1109</v>
      </c>
      <c r="C63" s="205">
        <v>3079013379.4200001</v>
      </c>
      <c r="D63" s="205">
        <v>1854596801.0599999</v>
      </c>
    </row>
    <row r="64" spans="2:4">
      <c r="B64" s="229" t="s">
        <v>2619</v>
      </c>
      <c r="C64" s="205">
        <v>53233723.469999999</v>
      </c>
      <c r="D64" s="205">
        <v>53233723.469999999</v>
      </c>
    </row>
    <row r="65" spans="2:4" ht="13.15" customHeight="1">
      <c r="B65" s="229" t="s">
        <v>2657</v>
      </c>
      <c r="C65" s="205">
        <v>108369312</v>
      </c>
      <c r="D65" s="205">
        <v>84000000</v>
      </c>
    </row>
    <row r="66" spans="2:4" ht="15" customHeight="1">
      <c r="B66" s="229" t="s">
        <v>2659</v>
      </c>
      <c r="C66" s="205">
        <v>72957529</v>
      </c>
      <c r="D66" s="205">
        <v>71534995.530000001</v>
      </c>
    </row>
    <row r="67" spans="2:4" ht="16.149999999999999" customHeight="1">
      <c r="B67" s="229" t="s">
        <v>2661</v>
      </c>
      <c r="C67" s="205">
        <v>69236555</v>
      </c>
      <c r="D67" s="205">
        <v>30000000</v>
      </c>
    </row>
    <row r="68" spans="2:4" ht="14.45" customHeight="1">
      <c r="B68" s="229" t="s">
        <v>2583</v>
      </c>
      <c r="C68" s="205">
        <v>53741663.390000001</v>
      </c>
      <c r="D68" s="205">
        <v>40000000</v>
      </c>
    </row>
    <row r="69" spans="2:4">
      <c r="B69" s="229" t="s">
        <v>2752</v>
      </c>
      <c r="C69" s="205">
        <v>50427416</v>
      </c>
      <c r="D69" s="205">
        <v>41404518.990000002</v>
      </c>
    </row>
    <row r="70" spans="2:4">
      <c r="B70" s="229" t="s">
        <v>2662</v>
      </c>
      <c r="C70" s="205">
        <v>113070289</v>
      </c>
      <c r="D70" s="205">
        <v>101631448.31999999</v>
      </c>
    </row>
    <row r="71" spans="2:4">
      <c r="B71" s="229" t="s">
        <v>2779</v>
      </c>
      <c r="C71" s="205">
        <v>114000360</v>
      </c>
      <c r="D71" s="205">
        <v>108713359.47</v>
      </c>
    </row>
    <row r="72" spans="2:4">
      <c r="B72" s="229" t="s">
        <v>2664</v>
      </c>
      <c r="C72" s="205">
        <v>15169538</v>
      </c>
      <c r="D72" s="205">
        <v>12986969.74</v>
      </c>
    </row>
    <row r="73" spans="2:4">
      <c r="B73" s="229" t="s">
        <v>2780</v>
      </c>
      <c r="C73" s="205">
        <v>32242984</v>
      </c>
      <c r="D73" s="205">
        <v>20000000</v>
      </c>
    </row>
    <row r="74" spans="2:4">
      <c r="B74" s="229" t="s">
        <v>2650</v>
      </c>
      <c r="C74" s="205">
        <v>41124141</v>
      </c>
      <c r="D74" s="205">
        <v>41000000</v>
      </c>
    </row>
    <row r="75" spans="2:4">
      <c r="B75" s="229" t="s">
        <v>2617</v>
      </c>
      <c r="C75" s="205">
        <v>41289974</v>
      </c>
      <c r="D75" s="205">
        <v>37227389.609999999</v>
      </c>
    </row>
    <row r="76" spans="2:4">
      <c r="B76" s="229" t="s">
        <v>2651</v>
      </c>
      <c r="C76" s="205">
        <v>24531943</v>
      </c>
      <c r="D76" s="205">
        <v>24000000</v>
      </c>
    </row>
    <row r="77" spans="2:4">
      <c r="B77" s="229" t="s">
        <v>2769</v>
      </c>
      <c r="C77" s="205">
        <v>29312823</v>
      </c>
      <c r="D77" s="205">
        <v>29312822.010000002</v>
      </c>
    </row>
    <row r="78" spans="2:4">
      <c r="B78" s="229" t="s">
        <v>2653</v>
      </c>
      <c r="C78" s="205">
        <v>65973892</v>
      </c>
      <c r="D78" s="205">
        <v>65465440.479999997</v>
      </c>
    </row>
    <row r="79" spans="2:4">
      <c r="B79" s="229" t="s">
        <v>2644</v>
      </c>
      <c r="C79" s="205">
        <v>332612408</v>
      </c>
      <c r="D79" s="205">
        <v>331610406.56</v>
      </c>
    </row>
    <row r="80" spans="2:4">
      <c r="B80" s="229" t="s">
        <v>2645</v>
      </c>
      <c r="C80" s="205">
        <v>173171148.03</v>
      </c>
      <c r="D80" s="205">
        <v>170514907.68000001</v>
      </c>
    </row>
    <row r="81" spans="2:4">
      <c r="B81" s="229" t="s">
        <v>2771</v>
      </c>
      <c r="C81" s="205">
        <v>36216053</v>
      </c>
      <c r="D81" s="205">
        <v>31441154.539999999</v>
      </c>
    </row>
    <row r="82" spans="2:4">
      <c r="B82" s="229" t="s">
        <v>2772</v>
      </c>
      <c r="C82" s="205">
        <v>55775779</v>
      </c>
      <c r="D82" s="205">
        <v>55000000</v>
      </c>
    </row>
    <row r="83" spans="2:4">
      <c r="B83" s="229" t="s">
        <v>2754</v>
      </c>
      <c r="C83" s="205">
        <v>39272261</v>
      </c>
      <c r="D83" s="205">
        <v>39186252.890000001</v>
      </c>
    </row>
    <row r="84" spans="2:4">
      <c r="B84" s="229" t="s">
        <v>2586</v>
      </c>
      <c r="C84" s="205">
        <v>119701443</v>
      </c>
      <c r="D84" s="205">
        <v>110515404.09999999</v>
      </c>
    </row>
    <row r="85" spans="2:4">
      <c r="B85" s="229" t="s">
        <v>2588</v>
      </c>
      <c r="C85" s="205">
        <v>169161060</v>
      </c>
      <c r="D85" s="205">
        <v>144880843.66</v>
      </c>
    </row>
    <row r="86" spans="2:4">
      <c r="B86" s="229" t="s">
        <v>2663</v>
      </c>
      <c r="C86" s="205">
        <v>223001000</v>
      </c>
      <c r="D86" s="205">
        <v>212000000</v>
      </c>
    </row>
    <row r="87" spans="2:4">
      <c r="B87" s="229" t="s">
        <v>2748</v>
      </c>
      <c r="C87" s="205">
        <v>10836293</v>
      </c>
      <c r="D87" s="205">
        <v>10051584.199999999</v>
      </c>
    </row>
    <row r="88" spans="2:4">
      <c r="B88" s="229" t="s">
        <v>3117</v>
      </c>
      <c r="C88" s="205">
        <v>782484656.94000006</v>
      </c>
      <c r="D88" s="205">
        <v>782084656.94000006</v>
      </c>
    </row>
    <row r="89" spans="2:4">
      <c r="B89" s="228" t="s">
        <v>3608</v>
      </c>
      <c r="C89" s="204">
        <v>2446490293.1499996</v>
      </c>
      <c r="D89" s="204">
        <v>2287108178.0199995</v>
      </c>
    </row>
    <row r="90" spans="2:4">
      <c r="B90" s="229" t="s">
        <v>697</v>
      </c>
      <c r="C90" s="205">
        <v>266924973</v>
      </c>
      <c r="D90" s="205">
        <v>266924973</v>
      </c>
    </row>
    <row r="91" spans="2:4">
      <c r="B91" s="229" t="s">
        <v>931</v>
      </c>
      <c r="C91" s="205">
        <v>106110201</v>
      </c>
      <c r="D91" s="205">
        <v>106110200.62</v>
      </c>
    </row>
    <row r="92" spans="2:4">
      <c r="B92" s="229" t="s">
        <v>698</v>
      </c>
      <c r="C92" s="205">
        <v>102035793</v>
      </c>
      <c r="D92" s="205">
        <v>102035793</v>
      </c>
    </row>
    <row r="93" spans="2:4">
      <c r="B93" s="229" t="s">
        <v>761</v>
      </c>
      <c r="C93" s="205">
        <v>25000000</v>
      </c>
      <c r="D93" s="205">
        <v>21356510</v>
      </c>
    </row>
    <row r="94" spans="2:4">
      <c r="B94" s="229" t="s">
        <v>916</v>
      </c>
      <c r="C94" s="205">
        <v>204992952</v>
      </c>
      <c r="D94" s="205">
        <v>199135862.37</v>
      </c>
    </row>
    <row r="95" spans="2:4">
      <c r="B95" s="229" t="s">
        <v>1106</v>
      </c>
      <c r="C95" s="205">
        <v>324258309</v>
      </c>
      <c r="D95" s="205">
        <v>324258309</v>
      </c>
    </row>
    <row r="96" spans="2:4">
      <c r="B96" s="229" t="s">
        <v>1019</v>
      </c>
      <c r="C96" s="205">
        <v>9603433</v>
      </c>
      <c r="D96" s="205">
        <v>9603433</v>
      </c>
    </row>
    <row r="97" spans="2:4" ht="18" customHeight="1">
      <c r="B97" s="229" t="s">
        <v>4212</v>
      </c>
      <c r="C97" s="205">
        <v>300000000</v>
      </c>
      <c r="D97" s="205">
        <v>300000000</v>
      </c>
    </row>
    <row r="98" spans="2:4">
      <c r="B98" s="229" t="s">
        <v>2933</v>
      </c>
      <c r="C98" s="205">
        <v>13095510</v>
      </c>
      <c r="D98" s="205">
        <v>13095509.050000001</v>
      </c>
    </row>
    <row r="99" spans="2:4" ht="19.899999999999999" customHeight="1">
      <c r="B99" s="229" t="s">
        <v>3111</v>
      </c>
      <c r="C99" s="205">
        <v>62951107.869999997</v>
      </c>
      <c r="D99" s="205">
        <v>62951107.869999997</v>
      </c>
    </row>
    <row r="100" spans="2:4">
      <c r="B100" s="229" t="s">
        <v>3115</v>
      </c>
      <c r="C100" s="205">
        <v>231236955.62</v>
      </c>
      <c r="D100" s="205">
        <v>231236955.62</v>
      </c>
    </row>
    <row r="101" spans="2:4">
      <c r="B101" s="229" t="s">
        <v>3109</v>
      </c>
      <c r="C101" s="205">
        <v>491967368</v>
      </c>
      <c r="D101" s="205">
        <v>352972102.51999998</v>
      </c>
    </row>
    <row r="102" spans="2:4">
      <c r="B102" s="229" t="s">
        <v>3104</v>
      </c>
      <c r="C102" s="205">
        <v>14422574.66</v>
      </c>
      <c r="D102" s="205">
        <v>14422574.66</v>
      </c>
    </row>
    <row r="103" spans="2:4">
      <c r="B103" s="229" t="s">
        <v>1033</v>
      </c>
      <c r="C103" s="205">
        <v>18891116</v>
      </c>
      <c r="D103" s="205">
        <v>8004847.3099999996</v>
      </c>
    </row>
    <row r="104" spans="2:4">
      <c r="B104" s="229" t="s">
        <v>1038</v>
      </c>
      <c r="C104" s="205">
        <v>275000000</v>
      </c>
      <c r="D104" s="205">
        <v>275000000</v>
      </c>
    </row>
    <row r="105" spans="2:4">
      <c r="B105" s="228" t="s">
        <v>3609</v>
      </c>
      <c r="C105" s="204">
        <v>259864501</v>
      </c>
      <c r="D105" s="204">
        <v>197315021.56999999</v>
      </c>
    </row>
    <row r="106" spans="2:4">
      <c r="B106" s="229" t="s">
        <v>1010</v>
      </c>
      <c r="C106" s="205">
        <v>7853337</v>
      </c>
      <c r="D106" s="205">
        <v>7853337</v>
      </c>
    </row>
    <row r="107" spans="2:4">
      <c r="B107" s="229" t="s">
        <v>1012</v>
      </c>
      <c r="C107" s="205">
        <v>13329593</v>
      </c>
      <c r="D107" s="205">
        <v>13329593</v>
      </c>
    </row>
    <row r="108" spans="2:4">
      <c r="B108" s="229" t="s">
        <v>1014</v>
      </c>
      <c r="C108" s="205">
        <v>19343374</v>
      </c>
      <c r="D108" s="205">
        <v>19343374</v>
      </c>
    </row>
    <row r="109" spans="2:4">
      <c r="B109" s="229" t="s">
        <v>1015</v>
      </c>
      <c r="C109" s="205">
        <v>5830571</v>
      </c>
      <c r="D109" s="205">
        <v>5830571</v>
      </c>
    </row>
    <row r="110" spans="2:4">
      <c r="B110" s="229" t="s">
        <v>4205</v>
      </c>
      <c r="C110" s="205">
        <v>100000000</v>
      </c>
      <c r="D110" s="205">
        <v>100000000</v>
      </c>
    </row>
    <row r="111" spans="2:4">
      <c r="B111" s="229" t="s">
        <v>2804</v>
      </c>
      <c r="C111" s="205">
        <v>25000000</v>
      </c>
      <c r="D111" s="205">
        <v>17000000</v>
      </c>
    </row>
    <row r="112" spans="2:4">
      <c r="B112" s="229" t="s">
        <v>4216</v>
      </c>
      <c r="C112" s="205">
        <v>8507626</v>
      </c>
      <c r="D112" s="205">
        <v>8507625.2400000002</v>
      </c>
    </row>
    <row r="113" spans="2:4">
      <c r="B113" s="229" t="s">
        <v>2936</v>
      </c>
      <c r="C113" s="205">
        <v>20000000</v>
      </c>
      <c r="D113" s="205">
        <v>0</v>
      </c>
    </row>
    <row r="114" spans="2:4">
      <c r="B114" s="229" t="s">
        <v>4213</v>
      </c>
      <c r="C114" s="205">
        <v>60000000</v>
      </c>
      <c r="D114" s="205">
        <v>25450521.329999998</v>
      </c>
    </row>
    <row r="115" spans="2:4">
      <c r="B115" s="229" t="s">
        <v>3106</v>
      </c>
      <c r="C115" s="205">
        <v>0</v>
      </c>
      <c r="D115" s="205">
        <v>0</v>
      </c>
    </row>
    <row r="116" spans="2:4">
      <c r="B116" s="228" t="s">
        <v>3610</v>
      </c>
      <c r="C116" s="204">
        <v>613858297</v>
      </c>
      <c r="D116" s="204">
        <v>471239847.72000003</v>
      </c>
    </row>
    <row r="117" spans="2:4">
      <c r="B117" s="229" t="s">
        <v>1043</v>
      </c>
      <c r="C117" s="205">
        <v>7881779</v>
      </c>
      <c r="D117" s="205">
        <v>6305422.6500000004</v>
      </c>
    </row>
    <row r="118" spans="2:4">
      <c r="B118" s="229" t="s">
        <v>1910</v>
      </c>
      <c r="C118" s="205">
        <v>90242267</v>
      </c>
      <c r="D118" s="205">
        <v>90242266.400000006</v>
      </c>
    </row>
    <row r="119" spans="2:4">
      <c r="B119" s="229" t="s">
        <v>2997</v>
      </c>
      <c r="C119" s="205">
        <v>10000000</v>
      </c>
      <c r="D119" s="205">
        <v>10000000</v>
      </c>
    </row>
    <row r="120" spans="2:4">
      <c r="B120" s="229" t="s">
        <v>2916</v>
      </c>
      <c r="C120" s="205">
        <v>7000000</v>
      </c>
      <c r="D120" s="205">
        <v>0</v>
      </c>
    </row>
    <row r="121" spans="2:4">
      <c r="B121" s="229" t="s">
        <v>4208</v>
      </c>
      <c r="C121" s="205">
        <v>489</v>
      </c>
      <c r="D121" s="205">
        <v>0</v>
      </c>
    </row>
    <row r="122" spans="2:4">
      <c r="B122" s="229" t="s">
        <v>2918</v>
      </c>
      <c r="C122" s="205">
        <v>0</v>
      </c>
      <c r="D122" s="205">
        <v>0</v>
      </c>
    </row>
    <row r="123" spans="2:4">
      <c r="B123" s="229" t="s">
        <v>2797</v>
      </c>
      <c r="C123" s="205">
        <v>10000000</v>
      </c>
      <c r="D123" s="205">
        <v>10000000</v>
      </c>
    </row>
    <row r="124" spans="2:4">
      <c r="B124" s="229" t="s">
        <v>2963</v>
      </c>
      <c r="C124" s="205">
        <v>16696074</v>
      </c>
      <c r="D124" s="205">
        <v>16696073.539999999</v>
      </c>
    </row>
    <row r="125" spans="2:4">
      <c r="B125" s="229" t="s">
        <v>2999</v>
      </c>
      <c r="C125" s="205">
        <v>15000000</v>
      </c>
      <c r="D125" s="205">
        <v>15000000</v>
      </c>
    </row>
    <row r="126" spans="2:4">
      <c r="B126" s="229" t="s">
        <v>3020</v>
      </c>
      <c r="C126" s="205">
        <v>0</v>
      </c>
      <c r="D126" s="205">
        <v>0</v>
      </c>
    </row>
    <row r="127" spans="2:4">
      <c r="B127" s="229" t="s">
        <v>2826</v>
      </c>
      <c r="C127" s="205">
        <v>0</v>
      </c>
      <c r="D127" s="205">
        <v>0</v>
      </c>
    </row>
    <row r="128" spans="2:4">
      <c r="B128" s="229" t="s">
        <v>3055</v>
      </c>
      <c r="C128" s="205">
        <v>16283972</v>
      </c>
      <c r="D128" s="205">
        <v>16283971.310000001</v>
      </c>
    </row>
    <row r="129" spans="2:4">
      <c r="B129" s="229" t="s">
        <v>3000</v>
      </c>
      <c r="C129" s="205">
        <v>5412875</v>
      </c>
      <c r="D129" s="205">
        <v>5412874.0999999996</v>
      </c>
    </row>
    <row r="130" spans="2:4">
      <c r="B130" s="229" t="s">
        <v>2923</v>
      </c>
      <c r="C130" s="205">
        <v>0</v>
      </c>
      <c r="D130" s="205">
        <v>0</v>
      </c>
    </row>
    <row r="131" spans="2:4">
      <c r="B131" s="229" t="s">
        <v>2965</v>
      </c>
      <c r="C131" s="205">
        <v>11600000</v>
      </c>
      <c r="D131" s="205">
        <v>11600000</v>
      </c>
    </row>
    <row r="132" spans="2:4">
      <c r="B132" s="229" t="s">
        <v>2969</v>
      </c>
      <c r="C132" s="205">
        <v>12300000</v>
      </c>
      <c r="D132" s="205">
        <v>12300000</v>
      </c>
    </row>
    <row r="133" spans="2:4">
      <c r="B133" s="229" t="s">
        <v>2841</v>
      </c>
      <c r="C133" s="205">
        <v>5000000</v>
      </c>
      <c r="D133" s="205">
        <v>0</v>
      </c>
    </row>
    <row r="134" spans="2:4">
      <c r="B134" s="229" t="s">
        <v>2957</v>
      </c>
      <c r="C134" s="205">
        <v>0</v>
      </c>
      <c r="D134" s="205">
        <v>0</v>
      </c>
    </row>
    <row r="135" spans="2:4">
      <c r="B135" s="229" t="s">
        <v>2959</v>
      </c>
      <c r="C135" s="205">
        <v>12000000</v>
      </c>
      <c r="D135" s="205">
        <v>12000000</v>
      </c>
    </row>
    <row r="136" spans="2:4">
      <c r="B136" s="229" t="s">
        <v>2929</v>
      </c>
      <c r="C136" s="205">
        <v>20000000</v>
      </c>
      <c r="D136" s="205">
        <v>15094490.34</v>
      </c>
    </row>
    <row r="137" spans="2:4">
      <c r="B137" s="229" t="s">
        <v>3006</v>
      </c>
      <c r="C137" s="205">
        <v>25000000</v>
      </c>
      <c r="D137" s="205">
        <v>25000000</v>
      </c>
    </row>
    <row r="138" spans="2:4">
      <c r="B138" s="229" t="s">
        <v>3106</v>
      </c>
      <c r="C138" s="205">
        <v>0</v>
      </c>
      <c r="D138" s="205">
        <v>0</v>
      </c>
    </row>
    <row r="139" spans="2:4">
      <c r="B139" s="229" t="s">
        <v>3076</v>
      </c>
      <c r="C139" s="205">
        <v>34440841</v>
      </c>
      <c r="D139" s="205">
        <v>0</v>
      </c>
    </row>
    <row r="140" spans="2:4">
      <c r="B140" s="229" t="s">
        <v>3127</v>
      </c>
      <c r="C140" s="205">
        <v>270000000</v>
      </c>
      <c r="D140" s="205">
        <v>180304749.38</v>
      </c>
    </row>
    <row r="141" spans="2:4">
      <c r="B141" s="229" t="s">
        <v>3113</v>
      </c>
      <c r="C141" s="205">
        <v>45000000</v>
      </c>
      <c r="D141" s="205">
        <v>45000000</v>
      </c>
    </row>
    <row r="142" spans="2:4">
      <c r="B142" s="228" t="s">
        <v>3719</v>
      </c>
      <c r="C142" s="204">
        <v>15000000</v>
      </c>
      <c r="D142" s="204">
        <v>0</v>
      </c>
    </row>
    <row r="143" spans="2:4">
      <c r="B143" s="229" t="s">
        <v>3681</v>
      </c>
      <c r="C143" s="205">
        <v>15000000</v>
      </c>
      <c r="D143" s="205">
        <v>0</v>
      </c>
    </row>
    <row r="144" spans="2:4">
      <c r="B144" s="228" t="s">
        <v>3611</v>
      </c>
      <c r="C144" s="204">
        <v>1034910280.99</v>
      </c>
      <c r="D144" s="204">
        <v>771997859.33000004</v>
      </c>
    </row>
    <row r="145" spans="2:4">
      <c r="B145" s="229" t="s">
        <v>625</v>
      </c>
      <c r="C145" s="205">
        <v>50861077</v>
      </c>
      <c r="D145" s="205">
        <v>41431442.520000003</v>
      </c>
    </row>
    <row r="146" spans="2:4">
      <c r="B146" s="229" t="s">
        <v>3200</v>
      </c>
      <c r="C146" s="205">
        <v>539458884</v>
      </c>
      <c r="D146" s="205">
        <v>539458884</v>
      </c>
    </row>
    <row r="147" spans="2:4">
      <c r="B147" s="229" t="s">
        <v>664</v>
      </c>
      <c r="C147" s="205">
        <v>100000000</v>
      </c>
      <c r="D147" s="205">
        <v>4217527.25</v>
      </c>
    </row>
    <row r="148" spans="2:4">
      <c r="B148" s="229" t="s">
        <v>1908</v>
      </c>
      <c r="C148" s="205">
        <v>37249052</v>
      </c>
      <c r="D148" s="205">
        <v>37249052</v>
      </c>
    </row>
    <row r="149" spans="2:4">
      <c r="B149" s="229" t="s">
        <v>2127</v>
      </c>
      <c r="C149" s="205">
        <v>3788435</v>
      </c>
      <c r="D149" s="205">
        <v>3788434.01</v>
      </c>
    </row>
    <row r="150" spans="2:4">
      <c r="B150" s="229" t="s">
        <v>1904</v>
      </c>
      <c r="C150" s="205">
        <v>39321294</v>
      </c>
      <c r="D150" s="205">
        <v>38761938.630000003</v>
      </c>
    </row>
    <row r="151" spans="2:4">
      <c r="B151" s="229" t="s">
        <v>912</v>
      </c>
      <c r="C151" s="205">
        <v>5000000</v>
      </c>
      <c r="D151" s="205">
        <v>0</v>
      </c>
    </row>
    <row r="152" spans="2:4">
      <c r="B152" s="229" t="s">
        <v>985</v>
      </c>
      <c r="C152" s="205">
        <v>8607582</v>
      </c>
      <c r="D152" s="205">
        <v>8607582</v>
      </c>
    </row>
    <row r="153" spans="2:4">
      <c r="B153" s="229" t="s">
        <v>636</v>
      </c>
      <c r="C153" s="205">
        <v>93603888</v>
      </c>
      <c r="D153" s="205">
        <v>82635243.599999994</v>
      </c>
    </row>
    <row r="154" spans="2:4">
      <c r="B154" s="229" t="s">
        <v>2557</v>
      </c>
      <c r="C154" s="205">
        <v>2676046</v>
      </c>
      <c r="D154" s="205">
        <v>0</v>
      </c>
    </row>
    <row r="155" spans="2:4">
      <c r="B155" s="229" t="s">
        <v>3120</v>
      </c>
      <c r="C155" s="205">
        <v>3153003.25</v>
      </c>
      <c r="D155" s="205">
        <v>2522402.6</v>
      </c>
    </row>
    <row r="156" spans="2:4">
      <c r="B156" s="229" t="s">
        <v>3126</v>
      </c>
      <c r="C156" s="205">
        <v>5790644.7199999997</v>
      </c>
      <c r="D156" s="205">
        <v>4632515.78</v>
      </c>
    </row>
    <row r="157" spans="2:4" ht="14.45" customHeight="1">
      <c r="B157" s="229" t="s">
        <v>3096</v>
      </c>
      <c r="C157" s="205">
        <v>15943993</v>
      </c>
      <c r="D157" s="205">
        <v>0</v>
      </c>
    </row>
    <row r="158" spans="2:4">
      <c r="B158" s="229" t="s">
        <v>3701</v>
      </c>
      <c r="C158" s="205">
        <v>5500000</v>
      </c>
      <c r="D158" s="205">
        <v>0</v>
      </c>
    </row>
    <row r="159" spans="2:4">
      <c r="B159" s="229" t="s">
        <v>3128</v>
      </c>
      <c r="C159" s="205">
        <v>7462000</v>
      </c>
      <c r="D159" s="205">
        <v>2093380.71</v>
      </c>
    </row>
    <row r="160" spans="2:4">
      <c r="B160" s="229" t="s">
        <v>3129</v>
      </c>
      <c r="C160" s="205">
        <v>9462000</v>
      </c>
      <c r="D160" s="205">
        <v>0</v>
      </c>
    </row>
    <row r="161" spans="2:4">
      <c r="B161" s="229" t="s">
        <v>3093</v>
      </c>
      <c r="C161" s="205">
        <v>9462000</v>
      </c>
      <c r="D161" s="205">
        <v>2072397.35</v>
      </c>
    </row>
    <row r="162" spans="2:4">
      <c r="B162" s="229" t="s">
        <v>3130</v>
      </c>
      <c r="C162" s="205">
        <v>6774906</v>
      </c>
      <c r="D162" s="205">
        <v>1774905.47</v>
      </c>
    </row>
    <row r="163" spans="2:4">
      <c r="B163" s="229" t="s">
        <v>3119</v>
      </c>
      <c r="C163" s="205">
        <v>9462000</v>
      </c>
      <c r="D163" s="205">
        <v>0</v>
      </c>
    </row>
    <row r="164" spans="2:4" ht="13.9" customHeight="1">
      <c r="B164" s="229" t="s">
        <v>3098</v>
      </c>
      <c r="C164" s="205">
        <v>6462000</v>
      </c>
      <c r="D164" s="205">
        <v>1693855.6</v>
      </c>
    </row>
    <row r="165" spans="2:4">
      <c r="B165" s="229" t="s">
        <v>3122</v>
      </c>
      <c r="C165" s="205">
        <v>9462000</v>
      </c>
      <c r="D165" s="205">
        <v>0</v>
      </c>
    </row>
    <row r="166" spans="2:4" ht="19.899999999999999" customHeight="1">
      <c r="B166" s="229" t="s">
        <v>3124</v>
      </c>
      <c r="C166" s="205">
        <v>6462000</v>
      </c>
      <c r="D166" s="205">
        <v>0</v>
      </c>
    </row>
    <row r="167" spans="2:4">
      <c r="B167" s="229" t="s">
        <v>3125</v>
      </c>
      <c r="C167" s="205">
        <v>6462000</v>
      </c>
      <c r="D167" s="205">
        <v>0</v>
      </c>
    </row>
    <row r="168" spans="2:4">
      <c r="B168" s="229" t="s">
        <v>3100</v>
      </c>
      <c r="C168" s="205">
        <v>9462000</v>
      </c>
      <c r="D168" s="205">
        <v>0</v>
      </c>
    </row>
    <row r="169" spans="2:4">
      <c r="B169" s="229" t="s">
        <v>3094</v>
      </c>
      <c r="C169" s="205">
        <v>6462000</v>
      </c>
      <c r="D169" s="205">
        <v>0</v>
      </c>
    </row>
    <row r="170" spans="2:4">
      <c r="B170" s="229" t="s">
        <v>3102</v>
      </c>
      <c r="C170" s="205">
        <v>14340058.02</v>
      </c>
      <c r="D170" s="205">
        <v>0</v>
      </c>
    </row>
    <row r="171" spans="2:4">
      <c r="B171" s="229" t="s">
        <v>3648</v>
      </c>
      <c r="C171" s="205">
        <v>1900000</v>
      </c>
      <c r="D171" s="205">
        <v>0</v>
      </c>
    </row>
    <row r="172" spans="2:4">
      <c r="B172" s="229" t="s">
        <v>3667</v>
      </c>
      <c r="C172" s="205">
        <v>1500000</v>
      </c>
      <c r="D172" s="205">
        <v>0</v>
      </c>
    </row>
    <row r="173" spans="2:4" ht="18.600000000000001" customHeight="1">
      <c r="B173" s="229" t="s">
        <v>3647</v>
      </c>
      <c r="C173" s="205">
        <v>4500000</v>
      </c>
      <c r="D173" s="205">
        <v>0</v>
      </c>
    </row>
    <row r="174" spans="2:4" ht="19.149999999999999" customHeight="1">
      <c r="B174" s="229" t="s">
        <v>3672</v>
      </c>
      <c r="C174" s="205">
        <v>9521418</v>
      </c>
      <c r="D174" s="205">
        <v>1058297.81</v>
      </c>
    </row>
    <row r="175" spans="2:4" ht="19.899999999999999" customHeight="1">
      <c r="B175" s="229" t="s">
        <v>3695</v>
      </c>
      <c r="C175" s="205">
        <v>4000000</v>
      </c>
      <c r="D175" s="205">
        <v>0</v>
      </c>
    </row>
    <row r="176" spans="2:4">
      <c r="B176" s="229" t="s">
        <v>3693</v>
      </c>
      <c r="C176" s="205">
        <v>800000</v>
      </c>
      <c r="D176" s="205">
        <v>0</v>
      </c>
    </row>
    <row r="177" spans="2:9" ht="28.15" customHeight="1">
      <c r="B177" s="228" t="s">
        <v>3754</v>
      </c>
      <c r="C177" s="204">
        <v>1020000000</v>
      </c>
      <c r="D177" s="204">
        <v>572010119.86000001</v>
      </c>
    </row>
    <row r="178" spans="2:9" ht="35.450000000000003" customHeight="1">
      <c r="B178" s="229" t="s">
        <v>926</v>
      </c>
      <c r="C178" s="205">
        <v>765000000</v>
      </c>
      <c r="D178" s="205">
        <v>485923343.52999997</v>
      </c>
    </row>
    <row r="179" spans="2:9">
      <c r="B179" s="229" t="s">
        <v>927</v>
      </c>
      <c r="C179" s="205">
        <v>230000000</v>
      </c>
      <c r="D179" s="205">
        <v>86086776.329999998</v>
      </c>
    </row>
    <row r="180" spans="2:9">
      <c r="B180" s="229" t="s">
        <v>623</v>
      </c>
      <c r="C180" s="205">
        <v>25000000</v>
      </c>
      <c r="D180" s="205">
        <v>0</v>
      </c>
    </row>
    <row r="181" spans="2:9">
      <c r="B181" s="213" t="s">
        <v>74</v>
      </c>
      <c r="C181" s="205">
        <v>500000000</v>
      </c>
      <c r="D181" s="205">
        <v>500000000</v>
      </c>
    </row>
    <row r="182" spans="2:9">
      <c r="B182" s="228" t="s">
        <v>3612</v>
      </c>
      <c r="C182" s="204">
        <v>500000000</v>
      </c>
      <c r="D182" s="204">
        <v>500000000</v>
      </c>
    </row>
    <row r="183" spans="2:9">
      <c r="B183" s="229" t="s">
        <v>2509</v>
      </c>
      <c r="C183" s="205">
        <v>250000000</v>
      </c>
      <c r="D183" s="205">
        <v>250000000</v>
      </c>
    </row>
    <row r="184" spans="2:9">
      <c r="B184" s="229" t="s">
        <v>807</v>
      </c>
      <c r="C184" s="205">
        <v>250000000</v>
      </c>
      <c r="D184" s="205">
        <v>250000000</v>
      </c>
      <c r="I184" s="44"/>
    </row>
    <row r="185" spans="2:9" ht="19.899999999999999" customHeight="1">
      <c r="B185" s="223" t="s">
        <v>605</v>
      </c>
      <c r="C185" s="206">
        <v>43952578214.970016</v>
      </c>
      <c r="D185" s="206">
        <v>32473346606.900002</v>
      </c>
      <c r="I185" s="44"/>
    </row>
    <row r="186" spans="2:9">
      <c r="B186" s="224" t="s">
        <v>26</v>
      </c>
      <c r="C186" s="225"/>
      <c r="D186" s="225"/>
    </row>
    <row r="187" spans="2:9" ht="31.9" customHeight="1">
      <c r="B187" s="262" t="s">
        <v>4307</v>
      </c>
      <c r="C187" s="262"/>
      <c r="D187" s="262"/>
    </row>
    <row r="188" spans="2:9">
      <c r="B188" s="226" t="s">
        <v>3613</v>
      </c>
      <c r="C188" s="226"/>
      <c r="D188" s="226"/>
    </row>
    <row r="189" spans="2:9">
      <c r="B189" s="224" t="s">
        <v>46</v>
      </c>
      <c r="C189" s="226"/>
      <c r="D189" s="226"/>
    </row>
    <row r="190" spans="2:9" ht="22.5">
      <c r="B190" s="226" t="s">
        <v>3745</v>
      </c>
      <c r="C190" s="226"/>
      <c r="D190" s="226"/>
    </row>
  </sheetData>
  <mergeCells count="11">
    <mergeCell ref="B11:B12"/>
    <mergeCell ref="C11:C12"/>
    <mergeCell ref="D11:D12"/>
    <mergeCell ref="B187:D187"/>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79C2-6F27-40D2-A280-13A08D89C543}">
  <dimension ref="A1:F38"/>
  <sheetViews>
    <sheetView showGridLines="0" zoomScale="81" zoomScaleNormal="80" workbookViewId="0">
      <selection activeCell="F36" sqref="F36"/>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0" t="s">
        <v>0</v>
      </c>
      <c r="B1" s="230"/>
      <c r="C1" s="230"/>
      <c r="D1" s="230"/>
      <c r="E1" s="230"/>
      <c r="F1" s="230"/>
    </row>
    <row r="2" spans="1:6" ht="21" customHeight="1">
      <c r="A2" s="231" t="s">
        <v>1</v>
      </c>
      <c r="B2" s="231"/>
      <c r="C2" s="231"/>
      <c r="D2" s="231"/>
      <c r="E2" s="231"/>
      <c r="F2" s="231"/>
    </row>
    <row r="3" spans="1:6" ht="15" customHeight="1">
      <c r="A3" s="244" t="s">
        <v>2</v>
      </c>
      <c r="B3" s="244"/>
      <c r="C3" s="244"/>
      <c r="D3" s="244"/>
      <c r="E3" s="244"/>
      <c r="F3" s="244"/>
    </row>
    <row r="5" spans="1:6" ht="18.75" customHeight="1">
      <c r="A5" s="246" t="s">
        <v>29</v>
      </c>
      <c r="B5" s="246"/>
      <c r="C5" s="246"/>
      <c r="D5" s="246"/>
      <c r="E5" s="246"/>
      <c r="F5" s="246"/>
    </row>
    <row r="6" spans="1:6" ht="18.75">
      <c r="A6" s="246" t="s">
        <v>3638</v>
      </c>
      <c r="B6" s="246"/>
      <c r="C6" s="246"/>
      <c r="D6" s="246"/>
      <c r="E6" s="246"/>
      <c r="F6" s="246"/>
    </row>
    <row r="7" spans="1:6" ht="18.75" customHeight="1">
      <c r="A7" s="263" t="s">
        <v>4308</v>
      </c>
      <c r="B7" s="263"/>
      <c r="C7" s="263"/>
      <c r="D7" s="263"/>
      <c r="E7" s="263"/>
      <c r="F7" s="263"/>
    </row>
    <row r="8" spans="1:6" ht="18.75" customHeight="1">
      <c r="A8" s="263" t="s">
        <v>4309</v>
      </c>
      <c r="B8" s="263"/>
      <c r="C8" s="263"/>
      <c r="D8" s="263"/>
      <c r="E8" s="263"/>
      <c r="F8" s="263"/>
    </row>
    <row r="9" spans="1:6" ht="15.75">
      <c r="A9" s="248" t="s">
        <v>3639</v>
      </c>
      <c r="B9" s="248"/>
      <c r="C9" s="248"/>
      <c r="D9" s="248"/>
      <c r="E9" s="248"/>
      <c r="F9" s="248"/>
    </row>
    <row r="15" spans="1:6">
      <c r="A15" t="s">
        <v>3640</v>
      </c>
      <c r="B15" t="s">
        <v>3641</v>
      </c>
      <c r="C15" t="s">
        <v>3735</v>
      </c>
      <c r="D15" t="s">
        <v>3642</v>
      </c>
    </row>
    <row r="16" spans="1:6">
      <c r="A16" s="211" t="s">
        <v>3643</v>
      </c>
      <c r="B16" s="45">
        <v>1532354614554</v>
      </c>
      <c r="C16" s="45">
        <v>1573895479526.5601</v>
      </c>
      <c r="D16" s="45">
        <v>1203912483218.3008</v>
      </c>
    </row>
    <row r="17" spans="1:4">
      <c r="A17" s="212" t="s">
        <v>14</v>
      </c>
      <c r="B17" s="45">
        <v>1418686514950</v>
      </c>
      <c r="C17" s="45">
        <v>1460227379922.5601</v>
      </c>
      <c r="D17" s="45">
        <v>1117800072883.1709</v>
      </c>
    </row>
    <row r="18" spans="1:4">
      <c r="A18" s="213" t="s">
        <v>15</v>
      </c>
      <c r="B18" s="45">
        <v>1217765874318</v>
      </c>
      <c r="C18" s="45">
        <v>1253781739971.79</v>
      </c>
      <c r="D18" s="45">
        <v>983856167100.04102</v>
      </c>
    </row>
    <row r="19" spans="1:4">
      <c r="A19" s="214" t="s">
        <v>31</v>
      </c>
      <c r="B19" s="45">
        <v>486795809749</v>
      </c>
      <c r="C19" s="45">
        <v>497052226221.15991</v>
      </c>
      <c r="D19" s="45">
        <v>375051109243.82111</v>
      </c>
    </row>
    <row r="20" spans="1:4">
      <c r="A20" s="214" t="s">
        <v>32</v>
      </c>
      <c r="B20" s="45">
        <v>73535970561</v>
      </c>
      <c r="C20" s="45">
        <v>77662028127.320007</v>
      </c>
      <c r="D20" s="45">
        <v>59638421139.019997</v>
      </c>
    </row>
    <row r="21" spans="1:4">
      <c r="A21" s="214" t="s">
        <v>16</v>
      </c>
      <c r="B21" s="45">
        <v>263816794305</v>
      </c>
      <c r="C21" s="45">
        <v>263892108154</v>
      </c>
      <c r="D21" s="45">
        <v>212347032137.97995</v>
      </c>
    </row>
    <row r="22" spans="1:4">
      <c r="A22" s="214" t="s">
        <v>33</v>
      </c>
      <c r="B22" s="45">
        <v>14201850000</v>
      </c>
      <c r="C22" s="45">
        <v>21201850000</v>
      </c>
      <c r="D22" s="45">
        <v>18707215958.639999</v>
      </c>
    </row>
    <row r="23" spans="1:4">
      <c r="A23" s="214" t="s">
        <v>34</v>
      </c>
      <c r="B23" s="45">
        <v>379413090403</v>
      </c>
      <c r="C23" s="45">
        <v>393806166083.02002</v>
      </c>
      <c r="D23" s="45">
        <v>318038742749.38995</v>
      </c>
    </row>
    <row r="24" spans="1:4">
      <c r="A24" s="214" t="s">
        <v>35</v>
      </c>
      <c r="B24" s="45">
        <v>2359300</v>
      </c>
      <c r="C24" s="45">
        <v>167361386.28999999</v>
      </c>
      <c r="D24" s="45">
        <v>73645871.189999998</v>
      </c>
    </row>
    <row r="25" spans="1:4">
      <c r="A25" s="213" t="s">
        <v>17</v>
      </c>
      <c r="B25" s="45">
        <v>200920640632</v>
      </c>
      <c r="C25" s="45">
        <v>206445639950.77008</v>
      </c>
      <c r="D25" s="45">
        <v>133943905783.13</v>
      </c>
    </row>
    <row r="26" spans="1:4">
      <c r="A26" s="214" t="s">
        <v>36</v>
      </c>
      <c r="B26" s="45">
        <v>75124304565</v>
      </c>
      <c r="C26" s="45">
        <v>57850671828.510033</v>
      </c>
      <c r="D26" s="45">
        <v>42047750613.969994</v>
      </c>
    </row>
    <row r="27" spans="1:4">
      <c r="A27" s="214" t="s">
        <v>37</v>
      </c>
      <c r="B27" s="45">
        <v>57840512900</v>
      </c>
      <c r="C27" s="45">
        <v>69189363483.760056</v>
      </c>
      <c r="D27" s="45">
        <v>37985761867.75</v>
      </c>
    </row>
    <row r="28" spans="1:4">
      <c r="A28" s="214" t="s">
        <v>38</v>
      </c>
      <c r="B28" s="45">
        <v>9142603</v>
      </c>
      <c r="C28" s="45">
        <v>72786193.969999999</v>
      </c>
      <c r="D28" s="45">
        <v>17891644.089999996</v>
      </c>
    </row>
    <row r="29" spans="1:4">
      <c r="A29" s="214" t="s">
        <v>39</v>
      </c>
      <c r="B29" s="45">
        <v>2087679447</v>
      </c>
      <c r="C29" s="45">
        <v>4016731551.4500003</v>
      </c>
      <c r="D29" s="45">
        <v>1373064201.21</v>
      </c>
    </row>
    <row r="30" spans="1:4">
      <c r="A30" s="214" t="s">
        <v>40</v>
      </c>
      <c r="B30" s="45">
        <v>64412716842</v>
      </c>
      <c r="C30" s="45">
        <v>75137650602.080002</v>
      </c>
      <c r="D30" s="45">
        <v>52519437456.109993</v>
      </c>
    </row>
    <row r="31" spans="1:4">
      <c r="A31" s="214" t="s">
        <v>41</v>
      </c>
      <c r="B31" s="45">
        <v>1446284275</v>
      </c>
      <c r="C31" s="45">
        <v>178436291.00000003</v>
      </c>
      <c r="D31" s="45">
        <v>0</v>
      </c>
    </row>
    <row r="32" spans="1:4">
      <c r="A32" s="212" t="s">
        <v>3644</v>
      </c>
      <c r="B32" s="45">
        <v>113668099604</v>
      </c>
      <c r="C32" s="45">
        <v>113668099604</v>
      </c>
      <c r="D32" s="45">
        <v>86112410335.12999</v>
      </c>
    </row>
    <row r="33" spans="1:4">
      <c r="A33" s="213" t="s">
        <v>25</v>
      </c>
      <c r="B33" s="45">
        <v>113668099604</v>
      </c>
      <c r="C33" s="45">
        <v>113668099604</v>
      </c>
      <c r="D33" s="45">
        <v>86112410335.12999</v>
      </c>
    </row>
    <row r="34" spans="1:4">
      <c r="A34" s="214" t="s">
        <v>43</v>
      </c>
      <c r="B34" s="45">
        <v>4281932616</v>
      </c>
      <c r="C34" s="45">
        <v>4281932616</v>
      </c>
      <c r="D34" s="45">
        <v>3236443934.6399999</v>
      </c>
    </row>
    <row r="35" spans="1:4">
      <c r="A35" s="214" t="s">
        <v>44</v>
      </c>
      <c r="B35" s="45">
        <v>109386166988</v>
      </c>
      <c r="C35" s="45">
        <v>107956166988</v>
      </c>
      <c r="D35" s="45">
        <v>81476588505.289993</v>
      </c>
    </row>
    <row r="36" spans="1:4">
      <c r="A36" s="214" t="s">
        <v>3645</v>
      </c>
      <c r="B36" s="45">
        <v>0</v>
      </c>
      <c r="C36" s="45">
        <v>0</v>
      </c>
      <c r="D36" s="45">
        <v>0</v>
      </c>
    </row>
    <row r="37" spans="1:4">
      <c r="A37" s="214" t="s">
        <v>3721</v>
      </c>
      <c r="B37" s="45">
        <v>0</v>
      </c>
      <c r="C37" s="45">
        <v>1430000000</v>
      </c>
      <c r="D37" s="45">
        <v>1399377895.2</v>
      </c>
    </row>
    <row r="38" spans="1:4">
      <c r="A38" s="211" t="s">
        <v>605</v>
      </c>
      <c r="B38" s="45">
        <v>1532354614554</v>
      </c>
      <c r="C38" s="45">
        <v>1573895479526.5601</v>
      </c>
      <c r="D38" s="45">
        <v>1203912483218.3008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topLeftCell="A2" zoomScale="90" zoomScaleNormal="90" workbookViewId="0">
      <selection activeCell="E17" sqref="E17"/>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0" t="s">
        <v>0</v>
      </c>
      <c r="B1" s="230"/>
      <c r="C1" s="230"/>
      <c r="D1" s="230"/>
      <c r="E1" s="230"/>
      <c r="F1" s="230"/>
      <c r="G1" s="3"/>
      <c r="H1" s="3"/>
    </row>
    <row r="2" spans="1:9" ht="21" customHeight="1">
      <c r="A2" s="231" t="s">
        <v>1</v>
      </c>
      <c r="B2" s="231"/>
      <c r="C2" s="231"/>
      <c r="D2" s="231"/>
      <c r="E2" s="231"/>
      <c r="F2" s="231"/>
      <c r="G2" s="2"/>
      <c r="H2" s="2"/>
    </row>
    <row r="3" spans="1:9" ht="15" customHeight="1">
      <c r="A3" s="244" t="s">
        <v>2</v>
      </c>
      <c r="B3" s="244"/>
      <c r="C3" s="244"/>
      <c r="D3" s="244"/>
      <c r="E3" s="244"/>
      <c r="F3" s="244"/>
      <c r="G3" s="1"/>
      <c r="H3" s="72"/>
    </row>
    <row r="5" spans="1:9" ht="18.75">
      <c r="A5" s="245" t="s">
        <v>29</v>
      </c>
      <c r="B5" s="245"/>
      <c r="C5" s="245"/>
      <c r="D5" s="245"/>
      <c r="E5" s="245"/>
      <c r="F5" s="245"/>
      <c r="G5" s="4"/>
      <c r="H5" s="51"/>
    </row>
    <row r="6" spans="1:9" ht="18.75" customHeight="1">
      <c r="A6" s="246" t="s">
        <v>30</v>
      </c>
      <c r="B6" s="246"/>
      <c r="C6" s="246"/>
      <c r="D6" s="246"/>
      <c r="E6" s="246"/>
      <c r="F6" s="246"/>
      <c r="G6" s="4"/>
      <c r="H6" s="4"/>
    </row>
    <row r="7" spans="1:9" ht="18.75">
      <c r="A7" s="242" t="s">
        <v>4306</v>
      </c>
      <c r="B7" s="242"/>
      <c r="C7" s="242"/>
      <c r="D7" s="242"/>
      <c r="E7" s="242"/>
      <c r="F7" s="242"/>
      <c r="G7" s="12"/>
      <c r="H7" s="52"/>
    </row>
    <row r="8" spans="1:9" ht="15.75">
      <c r="A8" s="248" t="s">
        <v>5</v>
      </c>
      <c r="B8" s="248"/>
      <c r="C8" s="248"/>
      <c r="D8" s="248"/>
      <c r="E8" s="248"/>
      <c r="F8" s="248"/>
      <c r="G8" s="50"/>
      <c r="H8" s="6"/>
    </row>
    <row r="9" spans="1:9">
      <c r="G9" s="12"/>
    </row>
    <row r="10" spans="1:9">
      <c r="G10" s="12"/>
      <c r="H10" s="12"/>
    </row>
    <row r="11" spans="1:9" ht="15" customHeight="1">
      <c r="B11" s="247" t="s">
        <v>6</v>
      </c>
      <c r="C11" s="47" t="s">
        <v>7</v>
      </c>
      <c r="D11" s="47" t="s">
        <v>3731</v>
      </c>
      <c r="E11" s="236" t="s">
        <v>8</v>
      </c>
    </row>
    <row r="12" spans="1:9" ht="15" customHeight="1">
      <c r="B12" s="247"/>
      <c r="C12" s="49" t="s">
        <v>3742</v>
      </c>
      <c r="D12" s="49" t="s">
        <v>3739</v>
      </c>
      <c r="E12" s="236"/>
      <c r="F12" s="12"/>
      <c r="G12" s="12"/>
      <c r="H12" s="12"/>
      <c r="I12" s="12"/>
    </row>
    <row r="13" spans="1:9">
      <c r="B13" s="22" t="s">
        <v>14</v>
      </c>
      <c r="C13" s="20">
        <f>+C14+C21</f>
        <v>1418686.51495</v>
      </c>
      <c r="D13" s="20">
        <f>+D14+D21</f>
        <v>1460227.3799225597</v>
      </c>
      <c r="E13" s="98">
        <f>E14+E21</f>
        <v>1117800.0728831715</v>
      </c>
      <c r="G13" s="12"/>
      <c r="H13" s="12"/>
      <c r="I13" s="12"/>
    </row>
    <row r="14" spans="1:9">
      <c r="B14" s="23" t="s">
        <v>15</v>
      </c>
      <c r="C14" s="82">
        <f>SUM(C15:C20)</f>
        <v>1217765.8743179999</v>
      </c>
      <c r="D14" s="82">
        <f>SUM(D15:D20)</f>
        <v>1253781.7399717898</v>
      </c>
      <c r="E14" s="99">
        <f>SUM(E15:E20)</f>
        <v>983856.16710004164</v>
      </c>
      <c r="G14" s="12"/>
      <c r="H14" s="12"/>
      <c r="I14" s="12"/>
    </row>
    <row r="15" spans="1:9" ht="12.75" customHeight="1">
      <c r="B15" s="24" t="s">
        <v>31</v>
      </c>
      <c r="C15" s="80">
        <v>486795.80974900001</v>
      </c>
      <c r="D15" s="80">
        <v>497052.22622115968</v>
      </c>
      <c r="E15" s="97">
        <v>375051.10924382182</v>
      </c>
      <c r="F15" s="21"/>
      <c r="G15" s="12"/>
      <c r="H15" s="12"/>
      <c r="I15" s="12"/>
    </row>
    <row r="16" spans="1:9">
      <c r="B16" s="24" t="s">
        <v>32</v>
      </c>
      <c r="C16" s="80">
        <v>73535.970560999995</v>
      </c>
      <c r="D16" s="80">
        <v>77662.028127320009</v>
      </c>
      <c r="E16" s="97">
        <v>59638.421139020007</v>
      </c>
      <c r="F16" s="112"/>
      <c r="G16" s="12"/>
      <c r="H16" s="12"/>
    </row>
    <row r="17" spans="2:10">
      <c r="B17" s="24" t="s">
        <v>16</v>
      </c>
      <c r="C17" s="80">
        <v>263816.79430499999</v>
      </c>
      <c r="D17" s="80">
        <v>263892.10815400002</v>
      </c>
      <c r="E17" s="97">
        <v>212347.03213797999</v>
      </c>
      <c r="F17" s="21"/>
      <c r="G17" s="12"/>
      <c r="H17" s="12"/>
    </row>
    <row r="18" spans="2:10">
      <c r="B18" s="24" t="s">
        <v>33</v>
      </c>
      <c r="C18" s="73">
        <v>14201.85</v>
      </c>
      <c r="D18" s="73">
        <v>21201.85</v>
      </c>
      <c r="E18" s="97">
        <v>18707.215958640001</v>
      </c>
      <c r="F18" s="70"/>
      <c r="G18" s="12"/>
      <c r="H18" s="12"/>
    </row>
    <row r="19" spans="2:10">
      <c r="B19" s="24" t="s">
        <v>34</v>
      </c>
      <c r="C19" s="80">
        <v>379413.09040300001</v>
      </c>
      <c r="D19" s="80">
        <v>393806.16608302004</v>
      </c>
      <c r="E19" s="97">
        <v>318038.74274938984</v>
      </c>
      <c r="F19" s="21"/>
      <c r="G19" s="12"/>
      <c r="H19" s="12"/>
    </row>
    <row r="20" spans="2:10">
      <c r="B20" s="24" t="s">
        <v>35</v>
      </c>
      <c r="C20" s="80">
        <v>2.3593000000000002</v>
      </c>
      <c r="D20" s="80">
        <v>167.36138628999998</v>
      </c>
      <c r="E20" s="97">
        <v>73.645871189999994</v>
      </c>
      <c r="F20" s="21"/>
      <c r="G20" s="12"/>
      <c r="H20" s="12"/>
      <c r="J20" s="12"/>
    </row>
    <row r="21" spans="2:10">
      <c r="B21" s="23" t="s">
        <v>17</v>
      </c>
      <c r="C21" s="82">
        <f>SUM(C22:C27)</f>
        <v>200920.640632</v>
      </c>
      <c r="D21" s="82">
        <f>SUM(D22:D27)</f>
        <v>206445.63995077001</v>
      </c>
      <c r="E21" s="99">
        <f>SUM(E22:E27)</f>
        <v>133943.90578312997</v>
      </c>
      <c r="F21" s="21"/>
      <c r="G21" s="12"/>
      <c r="H21" s="12"/>
      <c r="I21" s="12"/>
    </row>
    <row r="22" spans="2:10">
      <c r="B22" s="24" t="s">
        <v>36</v>
      </c>
      <c r="C22" s="80">
        <v>75124.304564999999</v>
      </c>
      <c r="D22" s="80">
        <v>57850.67182851</v>
      </c>
      <c r="E22" s="97">
        <v>42047.750613969991</v>
      </c>
      <c r="F22" s="21"/>
      <c r="G22" s="12"/>
      <c r="H22" s="12"/>
      <c r="I22" s="43"/>
    </row>
    <row r="23" spans="2:10">
      <c r="B23" s="24" t="s">
        <v>37</v>
      </c>
      <c r="C23" s="80">
        <v>57840.512900000002</v>
      </c>
      <c r="D23" s="80">
        <v>69189.363483760026</v>
      </c>
      <c r="E23" s="97">
        <v>37985.761867749985</v>
      </c>
      <c r="F23" s="21"/>
      <c r="G23" s="12"/>
      <c r="H23" s="12"/>
    </row>
    <row r="24" spans="2:10">
      <c r="B24" s="24" t="s">
        <v>38</v>
      </c>
      <c r="C24" s="80">
        <v>9.1426029999999994</v>
      </c>
      <c r="D24" s="80">
        <v>72.786193969999999</v>
      </c>
      <c r="E24" s="97">
        <v>17.891644089999996</v>
      </c>
      <c r="F24" s="21"/>
      <c r="G24" s="12"/>
      <c r="H24" s="12"/>
    </row>
    <row r="25" spans="2:10">
      <c r="B25" s="24" t="s">
        <v>39</v>
      </c>
      <c r="C25" s="80">
        <v>2087.679447</v>
      </c>
      <c r="D25" s="80">
        <v>4016.7315514500001</v>
      </c>
      <c r="E25" s="97">
        <v>1373.06420121</v>
      </c>
      <c r="F25" s="21"/>
      <c r="G25" s="12"/>
      <c r="H25" s="12"/>
    </row>
    <row r="26" spans="2:10">
      <c r="B26" s="24" t="s">
        <v>40</v>
      </c>
      <c r="C26" s="80">
        <v>64412.716842000002</v>
      </c>
      <c r="D26" s="80">
        <v>75137.650602080015</v>
      </c>
      <c r="E26" s="97">
        <v>52519.437456109998</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86112.410335130015</v>
      </c>
      <c r="F28" s="21"/>
      <c r="G28" s="12"/>
      <c r="H28" s="12"/>
    </row>
    <row r="29" spans="2:10">
      <c r="B29" s="23" t="s">
        <v>25</v>
      </c>
      <c r="C29" s="99">
        <f>SUM(C30:C32)</f>
        <v>113668.099604</v>
      </c>
      <c r="D29" s="99">
        <f>SUM(D30:D32)</f>
        <v>113668.099604</v>
      </c>
      <c r="E29" s="99">
        <f>SUM(E30:E32)</f>
        <v>86112.410335130015</v>
      </c>
      <c r="F29" s="21"/>
      <c r="G29" s="12"/>
      <c r="H29" s="12"/>
    </row>
    <row r="30" spans="2:10">
      <c r="B30" s="24" t="s">
        <v>43</v>
      </c>
      <c r="C30" s="21">
        <v>4281.9326160000001</v>
      </c>
      <c r="D30" s="80">
        <v>4281.9326160000001</v>
      </c>
      <c r="E30" s="97">
        <v>3236.44393464</v>
      </c>
      <c r="F30" s="21"/>
      <c r="G30" s="12"/>
      <c r="H30" s="12"/>
    </row>
    <row r="31" spans="2:10">
      <c r="B31" s="18" t="s">
        <v>44</v>
      </c>
      <c r="C31" s="21">
        <v>109386.166988</v>
      </c>
      <c r="D31" s="80">
        <v>107956.166988</v>
      </c>
      <c r="E31" s="97">
        <v>81476.588505290012</v>
      </c>
      <c r="F31" s="21"/>
      <c r="G31" s="12"/>
      <c r="H31" s="12"/>
    </row>
    <row r="32" spans="2:10">
      <c r="B32" s="18" t="s">
        <v>3721</v>
      </c>
      <c r="C32" s="97">
        <v>0</v>
      </c>
      <c r="D32" s="97">
        <v>1430</v>
      </c>
      <c r="E32" s="97">
        <v>1399.3778952</v>
      </c>
      <c r="H32" s="12"/>
    </row>
    <row r="33" spans="2:20" ht="15" customHeight="1">
      <c r="B33" s="34" t="s">
        <v>45</v>
      </c>
      <c r="C33" s="30">
        <f>C13+C28</f>
        <v>1532354.6145540001</v>
      </c>
      <c r="D33" s="30">
        <f>D13+D28</f>
        <v>1573895.4795265598</v>
      </c>
      <c r="E33" s="102">
        <f>E13+E28</f>
        <v>1203912.4832183016</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5" t="s">
        <v>4307</v>
      </c>
      <c r="C35" s="235"/>
      <c r="D35" s="235"/>
      <c r="E35" s="235"/>
      <c r="F35" s="8"/>
      <c r="I35" s="8"/>
      <c r="J35" s="8"/>
      <c r="K35" s="8"/>
      <c r="L35" s="8"/>
      <c r="M35" s="8"/>
      <c r="N35" s="8"/>
      <c r="O35" s="8"/>
      <c r="P35" s="8"/>
      <c r="Q35" s="8"/>
      <c r="R35" s="8"/>
      <c r="S35" s="8"/>
      <c r="T35" s="8"/>
    </row>
    <row r="36" spans="2:20" ht="19.149999999999999" customHeight="1">
      <c r="B36" s="235" t="s">
        <v>46</v>
      </c>
      <c r="C36" s="235"/>
      <c r="D36" s="235"/>
      <c r="E36" s="235"/>
      <c r="F36" s="8"/>
      <c r="H36" s="8"/>
      <c r="I36" s="8"/>
      <c r="J36" s="8"/>
      <c r="K36" s="8"/>
      <c r="L36" s="8"/>
      <c r="M36" s="8"/>
      <c r="N36" s="8"/>
      <c r="O36" s="8"/>
      <c r="P36" s="8"/>
      <c r="Q36" s="8"/>
      <c r="R36" s="8"/>
      <c r="S36" s="8"/>
      <c r="T36" s="8"/>
    </row>
    <row r="37" spans="2:20">
      <c r="B37" s="235" t="s">
        <v>3745</v>
      </c>
      <c r="C37" s="235"/>
      <c r="D37" s="235"/>
      <c r="E37" s="235"/>
    </row>
    <row r="38" spans="2:20" ht="23.45" customHeight="1">
      <c r="B38" s="235"/>
      <c r="C38" s="235"/>
      <c r="D38" s="235"/>
      <c r="E38" s="235"/>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K19" sqref="K19"/>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44" t="s">
        <v>2</v>
      </c>
      <c r="B3" s="244"/>
      <c r="C3" s="244"/>
      <c r="D3" s="244"/>
      <c r="E3" s="244"/>
      <c r="F3" s="244"/>
    </row>
    <row r="5" spans="1:9" ht="18.75" customHeight="1">
      <c r="A5" s="246" t="s">
        <v>29</v>
      </c>
      <c r="B5" s="246"/>
      <c r="C5" s="246"/>
      <c r="D5" s="246"/>
      <c r="E5" s="246"/>
      <c r="F5" s="246"/>
    </row>
    <row r="6" spans="1:9" ht="18.75" customHeight="1">
      <c r="A6" s="246" t="s">
        <v>47</v>
      </c>
      <c r="B6" s="246"/>
      <c r="C6" s="246"/>
      <c r="D6" s="246"/>
      <c r="E6" s="246"/>
      <c r="F6" s="246"/>
    </row>
    <row r="7" spans="1:9" ht="18.75">
      <c r="A7" s="242" t="s">
        <v>4306</v>
      </c>
      <c r="B7" s="242"/>
      <c r="C7" s="242"/>
      <c r="D7" s="242"/>
      <c r="E7" s="242"/>
      <c r="F7" s="242"/>
    </row>
    <row r="8" spans="1:9" ht="15.75">
      <c r="A8" s="248" t="s">
        <v>5</v>
      </c>
      <c r="B8" s="248"/>
      <c r="C8" s="248"/>
      <c r="D8" s="248"/>
      <c r="E8" s="248"/>
      <c r="F8" s="248"/>
    </row>
    <row r="10" spans="1:9">
      <c r="H10" s="43"/>
    </row>
    <row r="11" spans="1:9" ht="15" customHeight="1">
      <c r="B11" s="247" t="s">
        <v>6</v>
      </c>
      <c r="C11" s="48" t="s">
        <v>7</v>
      </c>
      <c r="D11" s="49" t="s">
        <v>3731</v>
      </c>
      <c r="E11" s="249" t="s">
        <v>8</v>
      </c>
    </row>
    <row r="12" spans="1:9">
      <c r="B12" s="247"/>
      <c r="C12" s="49" t="s">
        <v>3742</v>
      </c>
      <c r="D12" s="49" t="s">
        <v>3739</v>
      </c>
      <c r="E12" s="249"/>
    </row>
    <row r="13" spans="1:9">
      <c r="B13" s="25" t="s">
        <v>14</v>
      </c>
      <c r="C13" s="26">
        <f>C14+C17+C43+C45+C47+C49+C51+C53+C55</f>
        <v>1418686.5149499997</v>
      </c>
      <c r="D13" s="26">
        <f>D14+D17+D43+D45+D47+D49+D51+D53+D55</f>
        <v>1460227.3799225597</v>
      </c>
      <c r="E13" s="100">
        <f t="shared" ref="E13" si="0">E14+E17+E43+E45+E47+E49+E51+E53+E55</f>
        <v>1117800.0728831701</v>
      </c>
      <c r="H13" s="12"/>
      <c r="I13" s="46"/>
    </row>
    <row r="14" spans="1:9">
      <c r="B14" s="31" t="s">
        <v>48</v>
      </c>
      <c r="C14" s="28">
        <f>SUM(C15:C16)</f>
        <v>8903.7198360000002</v>
      </c>
      <c r="D14" s="28">
        <f>SUM(D15:D16)</f>
        <v>9103.7198360000002</v>
      </c>
      <c r="E14" s="98">
        <f>SUM(E15:E16)</f>
        <v>7870.664043329999</v>
      </c>
      <c r="H14" s="12"/>
    </row>
    <row r="15" spans="1:9">
      <c r="B15" s="32" t="s">
        <v>49</v>
      </c>
      <c r="C15" s="29">
        <v>3010.7791240000001</v>
      </c>
      <c r="D15" s="29">
        <v>3110.7791240000001</v>
      </c>
      <c r="E15" s="264">
        <v>2859.880744</v>
      </c>
      <c r="F15" s="29"/>
      <c r="H15" s="12"/>
    </row>
    <row r="16" spans="1:9">
      <c r="B16" s="32" t="s">
        <v>50</v>
      </c>
      <c r="C16" s="29">
        <v>5892.9407119999996</v>
      </c>
      <c r="D16" s="29">
        <v>5992.9407120000005</v>
      </c>
      <c r="E16" s="264">
        <v>5010.783299329999</v>
      </c>
      <c r="F16" s="29"/>
      <c r="H16" s="12"/>
    </row>
    <row r="17" spans="2:10">
      <c r="B17" s="31" t="s">
        <v>51</v>
      </c>
      <c r="C17" s="28">
        <f>SUM(C18:C42)</f>
        <v>1383831.7541819999</v>
      </c>
      <c r="D17" s="28">
        <f>SUM(D18:D42)</f>
        <v>1421381.8950054399</v>
      </c>
      <c r="E17" s="98">
        <f>SUM(E18:E42)</f>
        <v>1083184.8414941903</v>
      </c>
      <c r="F17" s="29"/>
    </row>
    <row r="18" spans="2:10">
      <c r="B18" s="32" t="s">
        <v>52</v>
      </c>
      <c r="C18" s="29">
        <v>134574.460999</v>
      </c>
      <c r="D18" s="29">
        <v>136097.71655052999</v>
      </c>
      <c r="E18" s="264">
        <v>99260.150271749982</v>
      </c>
      <c r="F18" s="265"/>
    </row>
    <row r="19" spans="2:10">
      <c r="B19" s="32" t="s">
        <v>53</v>
      </c>
      <c r="C19" s="29">
        <v>63356.076866000003</v>
      </c>
      <c r="D19" s="29">
        <v>70482.526614269955</v>
      </c>
      <c r="E19" s="264">
        <v>50153.315132640011</v>
      </c>
      <c r="F19" s="265"/>
      <c r="G19" s="85"/>
    </row>
    <row r="20" spans="2:10">
      <c r="B20" s="32" t="s">
        <v>54</v>
      </c>
      <c r="C20" s="29">
        <v>58313.394674000003</v>
      </c>
      <c r="D20" s="29">
        <v>62493.696167239963</v>
      </c>
      <c r="E20" s="264">
        <v>45787.580893360006</v>
      </c>
      <c r="F20" s="265"/>
      <c r="G20" s="85"/>
    </row>
    <row r="21" spans="2:10">
      <c r="B21" s="32" t="s">
        <v>55</v>
      </c>
      <c r="C21" s="29">
        <v>13587.977681</v>
      </c>
      <c r="D21" s="29">
        <v>13333.718539</v>
      </c>
      <c r="E21" s="264">
        <v>9823.0766135200029</v>
      </c>
      <c r="F21" s="265"/>
      <c r="G21" s="85"/>
    </row>
    <row r="22" spans="2:10">
      <c r="B22" s="32" t="s">
        <v>56</v>
      </c>
      <c r="C22" s="29">
        <v>23351.049641000001</v>
      </c>
      <c r="D22" s="29">
        <v>25062.088629440012</v>
      </c>
      <c r="E22" s="264">
        <v>19237.128416610009</v>
      </c>
      <c r="F22" s="265"/>
      <c r="G22" s="85"/>
    </row>
    <row r="23" spans="2:10">
      <c r="B23" s="32" t="s">
        <v>57</v>
      </c>
      <c r="C23" s="29">
        <v>297041.5</v>
      </c>
      <c r="D23" s="29">
        <v>297033.7038605297</v>
      </c>
      <c r="E23" s="264">
        <v>225069.92141860016</v>
      </c>
      <c r="F23" s="265"/>
      <c r="G23" s="85"/>
    </row>
    <row r="24" spans="2:10">
      <c r="B24" s="32" t="s">
        <v>58</v>
      </c>
      <c r="C24" s="29">
        <v>146276.98367799999</v>
      </c>
      <c r="D24" s="29">
        <v>153782.60917981001</v>
      </c>
      <c r="E24" s="264">
        <v>119005.01112050003</v>
      </c>
      <c r="F24" s="265"/>
      <c r="G24" s="85"/>
    </row>
    <row r="25" spans="2:10">
      <c r="B25" s="32" t="s">
        <v>59</v>
      </c>
      <c r="C25" s="29">
        <v>3827.8653890000001</v>
      </c>
      <c r="D25" s="29">
        <v>4267.5330517699995</v>
      </c>
      <c r="E25" s="264">
        <v>2936.3613772899998</v>
      </c>
      <c r="F25" s="265"/>
      <c r="G25" s="85"/>
    </row>
    <row r="26" spans="2:10">
      <c r="B26" s="33" t="s">
        <v>60</v>
      </c>
      <c r="C26" s="73">
        <v>2838.7624080000001</v>
      </c>
      <c r="D26" s="73">
        <v>2894.0114146299998</v>
      </c>
      <c r="E26" s="97">
        <v>2320.0076021099999</v>
      </c>
      <c r="F26" s="85"/>
      <c r="G26" s="85"/>
      <c r="J26" s="73"/>
    </row>
    <row r="27" spans="2:10">
      <c r="B27" s="33" t="s">
        <v>61</v>
      </c>
      <c r="C27" s="73">
        <v>18541.650695</v>
      </c>
      <c r="D27" s="73">
        <v>21620.7648348</v>
      </c>
      <c r="E27" s="97">
        <v>14523.177807100001</v>
      </c>
      <c r="F27" s="85"/>
      <c r="G27" s="85"/>
    </row>
    <row r="28" spans="2:10">
      <c r="B28" s="33" t="s">
        <v>62</v>
      </c>
      <c r="C28" s="73">
        <v>85145.723815999998</v>
      </c>
      <c r="D28" s="73">
        <v>72235.834031999984</v>
      </c>
      <c r="E28" s="97">
        <v>53891.207758040015</v>
      </c>
      <c r="F28" s="85"/>
      <c r="G28" s="85"/>
    </row>
    <row r="29" spans="2:10">
      <c r="B29" s="33" t="s">
        <v>63</v>
      </c>
      <c r="C29" s="73">
        <v>22483.984637000001</v>
      </c>
      <c r="D29" s="73">
        <v>29492.626397159998</v>
      </c>
      <c r="E29" s="97">
        <v>23760.370043790008</v>
      </c>
      <c r="F29" s="85"/>
      <c r="G29" s="85"/>
    </row>
    <row r="30" spans="2:10">
      <c r="B30" s="33" t="s">
        <v>64</v>
      </c>
      <c r="C30" s="73">
        <v>10076.578352</v>
      </c>
      <c r="D30" s="73">
        <v>9703.3688900000016</v>
      </c>
      <c r="E30" s="97">
        <v>5053.8469250300004</v>
      </c>
      <c r="F30" s="85"/>
      <c r="G30" s="85"/>
    </row>
    <row r="31" spans="2:10">
      <c r="B31" s="33" t="s">
        <v>65</v>
      </c>
      <c r="C31" s="73">
        <v>9648.5359410000001</v>
      </c>
      <c r="D31" s="73">
        <v>9648.5359410000001</v>
      </c>
      <c r="E31" s="97">
        <v>8038.3813389500001</v>
      </c>
      <c r="F31" s="85"/>
      <c r="G31" s="85"/>
    </row>
    <row r="32" spans="2:10">
      <c r="B32" s="33" t="s">
        <v>66</v>
      </c>
      <c r="C32" s="73">
        <v>1360.2491910000001</v>
      </c>
      <c r="D32" s="73">
        <v>1506.4923070199998</v>
      </c>
      <c r="E32" s="97">
        <v>976.34837470999969</v>
      </c>
      <c r="F32" s="85"/>
      <c r="G32" s="85"/>
    </row>
    <row r="33" spans="2:8">
      <c r="B33" s="33" t="s">
        <v>67</v>
      </c>
      <c r="C33" s="73">
        <v>4168.0412980000001</v>
      </c>
      <c r="D33" s="73">
        <v>4189.2909845500008</v>
      </c>
      <c r="E33" s="97">
        <v>2990.5244108000002</v>
      </c>
      <c r="F33" s="85"/>
      <c r="G33" s="85"/>
    </row>
    <row r="34" spans="2:8">
      <c r="B34" s="33" t="s">
        <v>68</v>
      </c>
      <c r="C34" s="73">
        <v>681.24267599999996</v>
      </c>
      <c r="D34" s="73">
        <v>691.69512099999974</v>
      </c>
      <c r="E34" s="97">
        <v>488.46464978000006</v>
      </c>
      <c r="F34" s="85"/>
      <c r="G34" s="85"/>
    </row>
    <row r="35" spans="2:8">
      <c r="B35" s="33" t="s">
        <v>69</v>
      </c>
      <c r="C35" s="73">
        <v>15623.942767</v>
      </c>
      <c r="D35" s="73">
        <v>18279.486383999989</v>
      </c>
      <c r="E35" s="97">
        <v>10784.351318989993</v>
      </c>
      <c r="F35" s="85"/>
      <c r="G35" s="85"/>
    </row>
    <row r="36" spans="2:8">
      <c r="B36" s="33" t="s">
        <v>70</v>
      </c>
      <c r="C36" s="73">
        <v>20784.213876999998</v>
      </c>
      <c r="D36" s="73">
        <v>20944.827557060002</v>
      </c>
      <c r="E36" s="97">
        <v>16680.435853210001</v>
      </c>
      <c r="F36" s="85"/>
      <c r="G36" s="85"/>
    </row>
    <row r="37" spans="2:8">
      <c r="B37" s="33" t="s">
        <v>71</v>
      </c>
      <c r="C37" s="73">
        <v>3702.7130470000002</v>
      </c>
      <c r="D37" s="73">
        <v>3706.6547036300008</v>
      </c>
      <c r="E37" s="97">
        <v>2272.6299660500013</v>
      </c>
      <c r="F37" s="85"/>
      <c r="G37" s="85"/>
    </row>
    <row r="38" spans="2:8">
      <c r="B38" s="33" t="s">
        <v>72</v>
      </c>
      <c r="C38" s="73">
        <v>2541.4112580000001</v>
      </c>
      <c r="D38" s="73">
        <v>2716.8197399999999</v>
      </c>
      <c r="E38" s="97">
        <v>1774.9954652999998</v>
      </c>
      <c r="F38" s="85"/>
      <c r="G38" s="85"/>
    </row>
    <row r="39" spans="2:8">
      <c r="B39" s="33" t="s">
        <v>73</v>
      </c>
      <c r="C39" s="73">
        <v>5610.5907100000004</v>
      </c>
      <c r="D39" s="73">
        <v>4141.297388</v>
      </c>
      <c r="E39" s="97">
        <v>1971.0643035200003</v>
      </c>
      <c r="F39" s="85"/>
      <c r="G39" s="85"/>
    </row>
    <row r="40" spans="2:8">
      <c r="B40" s="33" t="s">
        <v>74</v>
      </c>
      <c r="C40" s="73">
        <v>13772.254962000001</v>
      </c>
      <c r="D40" s="73">
        <v>20335.204962000003</v>
      </c>
      <c r="E40" s="97">
        <v>15584.834389289999</v>
      </c>
      <c r="F40" s="85"/>
      <c r="G40" s="85"/>
    </row>
    <row r="41" spans="2:8">
      <c r="B41" s="33" t="s">
        <v>75</v>
      </c>
      <c r="C41" s="73">
        <v>294634.03054200002</v>
      </c>
      <c r="D41" s="73">
        <v>294634.03054200002</v>
      </c>
      <c r="E41" s="97">
        <v>237307.26726497998</v>
      </c>
      <c r="F41" s="85"/>
    </row>
    <row r="42" spans="2:8">
      <c r="B42" s="33" t="s">
        <v>76</v>
      </c>
      <c r="C42" s="73">
        <v>131888.519077</v>
      </c>
      <c r="D42" s="73">
        <v>142087.361214</v>
      </c>
      <c r="E42" s="97">
        <v>113494.38877826999</v>
      </c>
      <c r="F42" s="85"/>
    </row>
    <row r="43" spans="2:8">
      <c r="B43" s="31" t="s">
        <v>77</v>
      </c>
      <c r="C43" s="28">
        <f>C44</f>
        <v>8623.3245779999997</v>
      </c>
      <c r="D43" s="28">
        <f>D44</f>
        <v>9544.3245779999997</v>
      </c>
      <c r="E43" s="98">
        <f t="shared" ref="E43" si="1">E44</f>
        <v>8105.6615352099998</v>
      </c>
      <c r="F43" s="85"/>
    </row>
    <row r="44" spans="2:8">
      <c r="B44" s="32" t="s">
        <v>78</v>
      </c>
      <c r="C44" s="29">
        <v>8623.3245779999997</v>
      </c>
      <c r="D44" s="29">
        <v>9544.3245779999997</v>
      </c>
      <c r="E44" s="264">
        <v>8105.6615352099998</v>
      </c>
      <c r="F44" s="85"/>
    </row>
    <row r="45" spans="2:8">
      <c r="B45" s="31" t="s">
        <v>79</v>
      </c>
      <c r="C45" s="28">
        <f>C46</f>
        <v>11771.691736999999</v>
      </c>
      <c r="D45" s="28">
        <f>D46</f>
        <v>14292.491737</v>
      </c>
      <c r="E45" s="98">
        <f>E46</f>
        <v>13956.096103</v>
      </c>
      <c r="F45" s="85"/>
    </row>
    <row r="46" spans="2:8">
      <c r="B46" s="32" t="s">
        <v>80</v>
      </c>
      <c r="C46" s="29">
        <v>11771.691736999999</v>
      </c>
      <c r="D46" s="29">
        <v>14292.491737</v>
      </c>
      <c r="E46" s="264">
        <v>13956.096103</v>
      </c>
      <c r="F46" s="265"/>
      <c r="H46" s="73"/>
    </row>
    <row r="47" spans="2:8">
      <c r="B47" s="31" t="s">
        <v>81</v>
      </c>
      <c r="C47" s="28">
        <f>C48</f>
        <v>1524.2480869999999</v>
      </c>
      <c r="D47" s="28">
        <f>D48</f>
        <v>1524.2480869999999</v>
      </c>
      <c r="E47" s="98">
        <f>E48</f>
        <v>1270.1938572899999</v>
      </c>
      <c r="F47" s="85"/>
    </row>
    <row r="48" spans="2:8">
      <c r="B48" s="32" t="s">
        <v>82</v>
      </c>
      <c r="C48" s="29">
        <v>1524.2480869999999</v>
      </c>
      <c r="D48" s="29">
        <v>1524.2480869999999</v>
      </c>
      <c r="E48" s="264">
        <v>1270.1938572899999</v>
      </c>
      <c r="F48" s="265"/>
    </row>
    <row r="49" spans="2:8">
      <c r="B49" s="31" t="s">
        <v>83</v>
      </c>
      <c r="C49" s="28">
        <f>C50</f>
        <v>1825.371875</v>
      </c>
      <c r="D49" s="28">
        <f>D50</f>
        <v>1825.371875</v>
      </c>
      <c r="E49" s="98">
        <f>E50</f>
        <v>1521.0652958700002</v>
      </c>
      <c r="F49" s="85"/>
      <c r="G49" s="73"/>
      <c r="H49" s="73"/>
    </row>
    <row r="50" spans="2:8">
      <c r="B50" s="32" t="s">
        <v>84</v>
      </c>
      <c r="C50" s="29">
        <v>1825.371875</v>
      </c>
      <c r="D50" s="29">
        <v>1825.371875</v>
      </c>
      <c r="E50" s="264">
        <v>1521.0652958700002</v>
      </c>
      <c r="F50" s="265"/>
      <c r="G50" s="73"/>
    </row>
    <row r="51" spans="2:8">
      <c r="B51" s="31" t="s">
        <v>85</v>
      </c>
      <c r="C51" s="28">
        <f>C52</f>
        <v>337.728228</v>
      </c>
      <c r="D51" s="28">
        <f>D52</f>
        <v>402.08971300000002</v>
      </c>
      <c r="E51" s="98">
        <f>E52</f>
        <v>312.53932489999994</v>
      </c>
      <c r="F51" s="85"/>
    </row>
    <row r="52" spans="2:8">
      <c r="B52" s="32" t="s">
        <v>86</v>
      </c>
      <c r="C52" s="29">
        <v>337.728228</v>
      </c>
      <c r="D52" s="29">
        <v>402.08971300000002</v>
      </c>
      <c r="E52" s="264">
        <v>312.53932489999994</v>
      </c>
      <c r="F52" s="265"/>
    </row>
    <row r="53" spans="2:8">
      <c r="B53" s="31" t="s">
        <v>87</v>
      </c>
      <c r="C53" s="28">
        <f>C54</f>
        <v>1172.006944</v>
      </c>
      <c r="D53" s="28">
        <f>D54</f>
        <v>1172.006944</v>
      </c>
      <c r="E53" s="98">
        <f t="shared" ref="E53" si="2">E54</f>
        <v>1013.35998689</v>
      </c>
      <c r="F53" s="85"/>
    </row>
    <row r="54" spans="2:8">
      <c r="B54" s="32" t="s">
        <v>88</v>
      </c>
      <c r="C54" s="29">
        <v>1172.006944</v>
      </c>
      <c r="D54" s="29">
        <v>1172.006944</v>
      </c>
      <c r="E54" s="264">
        <v>1013.35998689</v>
      </c>
      <c r="F54" s="265"/>
      <c r="G54" s="7"/>
      <c r="H54" s="73"/>
    </row>
    <row r="55" spans="2:8">
      <c r="B55" s="87" t="s">
        <v>89</v>
      </c>
      <c r="C55" s="28">
        <f>C56</f>
        <v>696.66948300000001</v>
      </c>
      <c r="D55" s="28">
        <f>D56</f>
        <v>981.23214712000004</v>
      </c>
      <c r="E55" s="98">
        <f>E56</f>
        <v>565.65124248999996</v>
      </c>
      <c r="F55" s="85"/>
    </row>
    <row r="56" spans="2:8">
      <c r="B56" s="32" t="s">
        <v>3090</v>
      </c>
      <c r="C56" s="29">
        <v>696.66948300000001</v>
      </c>
      <c r="D56" s="29">
        <v>981.23214712000004</v>
      </c>
      <c r="E56" s="264">
        <v>565.65124248999996</v>
      </c>
      <c r="F56" s="85"/>
    </row>
    <row r="57" spans="2:8">
      <c r="B57" s="88" t="s">
        <v>42</v>
      </c>
      <c r="C57" s="27">
        <f>C58</f>
        <v>113668.099604</v>
      </c>
      <c r="D57" s="27">
        <f>D58</f>
        <v>113668.099604</v>
      </c>
      <c r="E57" s="100">
        <f>E58</f>
        <v>86112.410335129985</v>
      </c>
      <c r="F57" s="85"/>
    </row>
    <row r="58" spans="2:8">
      <c r="B58" s="31" t="s">
        <v>51</v>
      </c>
      <c r="C58" s="28">
        <f>SUM(C59:C63)</f>
        <v>113668.099604</v>
      </c>
      <c r="D58" s="28">
        <f>SUM(D59:D63)</f>
        <v>113668.099604</v>
      </c>
      <c r="E58" s="28">
        <f>SUM(E59:E63)</f>
        <v>86112.410335129985</v>
      </c>
      <c r="F58" s="85"/>
      <c r="H58" s="73"/>
    </row>
    <row r="59" spans="2:8">
      <c r="B59" s="32" t="s">
        <v>57</v>
      </c>
      <c r="C59" s="37">
        <v>0</v>
      </c>
      <c r="D59" s="29">
        <v>81</v>
      </c>
      <c r="E59" s="264">
        <v>22.15671605</v>
      </c>
      <c r="F59" s="85"/>
      <c r="H59" s="73"/>
    </row>
    <row r="60" spans="2:8">
      <c r="B60" s="32" t="s">
        <v>61</v>
      </c>
      <c r="C60" s="37">
        <v>0</v>
      </c>
      <c r="D60" s="29">
        <v>681</v>
      </c>
      <c r="E60" s="264">
        <v>681</v>
      </c>
      <c r="F60" s="85"/>
      <c r="H60" s="73"/>
    </row>
    <row r="61" spans="2:8">
      <c r="B61" s="32" t="s">
        <v>71</v>
      </c>
      <c r="C61" s="29">
        <v>835.789266</v>
      </c>
      <c r="D61" s="29">
        <v>835.789266</v>
      </c>
      <c r="E61" s="264">
        <v>0</v>
      </c>
      <c r="F61" s="85"/>
      <c r="H61" s="73"/>
    </row>
    <row r="62" spans="2:8">
      <c r="B62" s="32" t="s">
        <v>75</v>
      </c>
      <c r="C62" s="29">
        <v>91550.686174999995</v>
      </c>
      <c r="D62" s="29">
        <v>91550.686174999995</v>
      </c>
      <c r="E62" s="264">
        <v>80837.232359659989</v>
      </c>
      <c r="F62" s="85"/>
    </row>
    <row r="63" spans="2:8">
      <c r="B63" s="32" t="s">
        <v>76</v>
      </c>
      <c r="C63" s="29">
        <v>21281.624163</v>
      </c>
      <c r="D63" s="29">
        <v>20519.624163</v>
      </c>
      <c r="E63" s="97">
        <v>4572.0212594199993</v>
      </c>
    </row>
    <row r="64" spans="2:8">
      <c r="B64" s="34" t="s">
        <v>90</v>
      </c>
      <c r="C64" s="30">
        <f>C13+C57</f>
        <v>1532354.6145539999</v>
      </c>
      <c r="D64" s="30">
        <f>D13+D57</f>
        <v>1573895.4795265598</v>
      </c>
      <c r="E64" s="102">
        <f>(E13+E57)</f>
        <v>1203912.4832183002</v>
      </c>
    </row>
    <row r="65" spans="2:6">
      <c r="B65" s="15" t="s">
        <v>26</v>
      </c>
      <c r="C65" s="15"/>
      <c r="D65" s="15"/>
      <c r="E65" s="16"/>
      <c r="F65" s="85"/>
    </row>
    <row r="66" spans="2:6" ht="36" customHeight="1">
      <c r="B66" s="235" t="s">
        <v>4307</v>
      </c>
      <c r="C66" s="235"/>
      <c r="D66" s="235"/>
      <c r="E66" s="235"/>
      <c r="F66" s="85"/>
    </row>
    <row r="67" spans="2:6">
      <c r="B67" s="15" t="s">
        <v>46</v>
      </c>
      <c r="C67" s="44"/>
      <c r="D67" s="44"/>
      <c r="E67" s="44"/>
      <c r="F67" s="85"/>
    </row>
    <row r="68" spans="2:6" ht="21" customHeight="1">
      <c r="B68" s="235" t="s">
        <v>3745</v>
      </c>
      <c r="C68" s="235"/>
      <c r="D68" s="235"/>
      <c r="E68" s="235"/>
    </row>
    <row r="69" spans="2:6">
      <c r="B69" s="235"/>
      <c r="C69" s="235"/>
      <c r="D69" s="235"/>
      <c r="E69" s="235"/>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E16" sqref="E16"/>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44" t="s">
        <v>2</v>
      </c>
      <c r="B3" s="244"/>
      <c r="C3" s="244"/>
      <c r="D3" s="244"/>
      <c r="E3" s="244"/>
    </row>
    <row r="5" spans="1:6" ht="18.75" customHeight="1">
      <c r="A5" s="246" t="s">
        <v>29</v>
      </c>
      <c r="B5" s="246"/>
      <c r="C5" s="246"/>
      <c r="D5" s="246"/>
      <c r="E5" s="246"/>
    </row>
    <row r="6" spans="1:6" ht="18.75" customHeight="1">
      <c r="A6" s="246" t="s">
        <v>91</v>
      </c>
      <c r="B6" s="246"/>
      <c r="C6" s="246"/>
      <c r="D6" s="246"/>
      <c r="E6" s="246"/>
    </row>
    <row r="7" spans="1:6" ht="18.75">
      <c r="A7" s="242" t="s">
        <v>4306</v>
      </c>
      <c r="B7" s="242"/>
      <c r="C7" s="242"/>
      <c r="D7" s="242"/>
      <c r="E7" s="242"/>
    </row>
    <row r="8" spans="1:6" ht="15.75">
      <c r="A8" s="248" t="s">
        <v>5</v>
      </c>
      <c r="B8" s="248"/>
      <c r="C8" s="248"/>
      <c r="D8" s="248"/>
      <c r="E8" s="248"/>
    </row>
    <row r="11" spans="1:6" ht="15" customHeight="1">
      <c r="B11" s="247" t="s">
        <v>6</v>
      </c>
      <c r="C11" s="48" t="s">
        <v>7</v>
      </c>
      <c r="D11" s="49" t="s">
        <v>3731</v>
      </c>
      <c r="E11" s="249" t="s">
        <v>8</v>
      </c>
    </row>
    <row r="12" spans="1:6">
      <c r="B12" s="247"/>
      <c r="C12" s="49" t="s">
        <v>3742</v>
      </c>
      <c r="D12" s="49" t="s">
        <v>3739</v>
      </c>
      <c r="E12" s="249"/>
    </row>
    <row r="13" spans="1:6">
      <c r="B13" s="22" t="s">
        <v>14</v>
      </c>
      <c r="C13" s="19">
        <f>C14+C38+C74+C104+C152</f>
        <v>1418686.51495</v>
      </c>
      <c r="D13" s="19">
        <f>D14+D38+D74+D104+D152</f>
        <v>1460227.37992256</v>
      </c>
      <c r="E13" s="98">
        <f>E14+E38+E74+E104+E152</f>
        <v>1117800.0728831699</v>
      </c>
    </row>
    <row r="14" spans="1:6" s="7" customFormat="1">
      <c r="B14" s="83" t="s">
        <v>92</v>
      </c>
      <c r="C14" s="75">
        <f>C15+C21+C24+C30</f>
        <v>219411.356799</v>
      </c>
      <c r="D14" s="75">
        <f>D15+D21+D24+D30</f>
        <v>240239.17955460999</v>
      </c>
      <c r="E14" s="101">
        <f>E15+E21+E24+E30</f>
        <v>181365.76123897004</v>
      </c>
      <c r="F14"/>
    </row>
    <row r="15" spans="1:6" s="7" customFormat="1">
      <c r="B15" s="41" t="s">
        <v>93</v>
      </c>
      <c r="C15" s="74">
        <f>SUM(C16:C20)</f>
        <v>95815.120186999993</v>
      </c>
      <c r="D15" s="74">
        <f>SUM(D16:D20)</f>
        <v>102589.79841348004</v>
      </c>
      <c r="E15" s="101">
        <f>SUM(E16:E20)</f>
        <v>81393.820329680049</v>
      </c>
      <c r="F15"/>
    </row>
    <row r="16" spans="1:6" s="7" customFormat="1">
      <c r="B16" s="18" t="s">
        <v>94</v>
      </c>
      <c r="C16" s="73">
        <v>8026.720875</v>
      </c>
      <c r="D16" s="73">
        <v>8523.2615140000016</v>
      </c>
      <c r="E16" s="97">
        <v>7412.4576447399986</v>
      </c>
      <c r="F16"/>
    </row>
    <row r="17" spans="2:6" s="7" customFormat="1">
      <c r="B17" s="18" t="s">
        <v>95</v>
      </c>
      <c r="C17" s="73">
        <v>51147.763555999998</v>
      </c>
      <c r="D17" s="73">
        <v>52916.15766780002</v>
      </c>
      <c r="E17" s="97">
        <v>38858.953177540054</v>
      </c>
      <c r="F17"/>
    </row>
    <row r="18" spans="2:6" s="7" customFormat="1">
      <c r="B18" s="18" t="s">
        <v>96</v>
      </c>
      <c r="C18" s="73">
        <v>24002.440665999999</v>
      </c>
      <c r="D18" s="73">
        <v>26084.173686050002</v>
      </c>
      <c r="E18" s="97">
        <v>20667.595668810001</v>
      </c>
      <c r="F18"/>
    </row>
    <row r="19" spans="2:6" s="7" customFormat="1">
      <c r="B19" s="18" t="s">
        <v>97</v>
      </c>
      <c r="C19" s="73">
        <v>11763.309937</v>
      </c>
      <c r="D19" s="73">
        <v>14286.994747999999</v>
      </c>
      <c r="E19" s="97">
        <v>13950.637064</v>
      </c>
      <c r="F19"/>
    </row>
    <row r="20" spans="2:6" s="7" customFormat="1">
      <c r="B20" s="18" t="s">
        <v>98</v>
      </c>
      <c r="C20" s="73">
        <v>874.88515299999995</v>
      </c>
      <c r="D20" s="73">
        <v>779.21079763</v>
      </c>
      <c r="E20" s="97">
        <v>504.17677459000004</v>
      </c>
      <c r="F20"/>
    </row>
    <row r="21" spans="2:6" s="7" customFormat="1">
      <c r="B21" s="41" t="s">
        <v>99</v>
      </c>
      <c r="C21" s="74">
        <f>SUM(C22:C23)</f>
        <v>13511.032861</v>
      </c>
      <c r="D21" s="74">
        <f>SUM(D22:D23)</f>
        <v>13263.982359</v>
      </c>
      <c r="E21" s="101">
        <f>SUM(E22:E23)</f>
        <v>9795.9850871800008</v>
      </c>
      <c r="F21"/>
    </row>
    <row r="22" spans="2:6" s="7" customFormat="1">
      <c r="B22" s="18" t="s">
        <v>100</v>
      </c>
      <c r="C22" s="73">
        <v>4815.7834160000002</v>
      </c>
      <c r="D22" s="73">
        <v>4562.4227410000003</v>
      </c>
      <c r="E22" s="97">
        <v>2944.06824125</v>
      </c>
      <c r="F22"/>
    </row>
    <row r="23" spans="2:6" s="7" customFormat="1">
      <c r="B23" s="18" t="s">
        <v>101</v>
      </c>
      <c r="C23" s="73">
        <v>8695.2494449999995</v>
      </c>
      <c r="D23" s="73">
        <v>8701.5596179999993</v>
      </c>
      <c r="E23" s="97">
        <v>6851.9168459299999</v>
      </c>
      <c r="F23"/>
    </row>
    <row r="24" spans="2:6" s="7" customFormat="1">
      <c r="B24" s="41" t="s">
        <v>102</v>
      </c>
      <c r="C24" s="74">
        <f>SUM(C25:C29)</f>
        <v>49384.238725999996</v>
      </c>
      <c r="D24" s="74">
        <f>SUM(D25:D29)</f>
        <v>53583.894165079961</v>
      </c>
      <c r="E24" s="101">
        <f>SUM(E25:E29)</f>
        <v>38914.074310869968</v>
      </c>
      <c r="F24"/>
    </row>
    <row r="25" spans="2:6" s="7" customFormat="1">
      <c r="B25" s="18" t="s">
        <v>103</v>
      </c>
      <c r="C25" s="73">
        <v>45493.198731999997</v>
      </c>
      <c r="D25" s="73">
        <v>49271.25487409997</v>
      </c>
      <c r="E25" s="97">
        <v>36231.802312749962</v>
      </c>
      <c r="F25"/>
    </row>
    <row r="26" spans="2:6" s="7" customFormat="1">
      <c r="B26" s="18" t="s">
        <v>104</v>
      </c>
      <c r="C26" s="73">
        <v>3641.4148620000001</v>
      </c>
      <c r="D26" s="73">
        <v>3910.3289959999997</v>
      </c>
      <c r="E26" s="97">
        <v>2381.4491779799991</v>
      </c>
      <c r="F26"/>
    </row>
    <row r="27" spans="2:6" s="7" customFormat="1">
      <c r="B27" s="18" t="s">
        <v>2810</v>
      </c>
      <c r="C27" s="73">
        <v>1</v>
      </c>
      <c r="D27" s="73">
        <v>1</v>
      </c>
      <c r="E27" s="97">
        <v>0.155</v>
      </c>
      <c r="F27"/>
    </row>
    <row r="28" spans="2:6" s="7" customFormat="1">
      <c r="B28" s="18" t="s">
        <v>2811</v>
      </c>
      <c r="C28" s="73">
        <v>177.195695</v>
      </c>
      <c r="D28" s="73">
        <v>327.63273298000001</v>
      </c>
      <c r="E28" s="97">
        <v>247.17516399000002</v>
      </c>
      <c r="F28"/>
    </row>
    <row r="29" spans="2:6" s="7" customFormat="1">
      <c r="B29" s="18" t="s">
        <v>105</v>
      </c>
      <c r="C29" s="73">
        <v>71.429436999999993</v>
      </c>
      <c r="D29" s="73">
        <v>73.677561999999995</v>
      </c>
      <c r="E29" s="97">
        <v>53.492656150000002</v>
      </c>
      <c r="F29"/>
    </row>
    <row r="30" spans="2:6" s="7" customFormat="1">
      <c r="B30" s="41" t="s">
        <v>106</v>
      </c>
      <c r="C30" s="74">
        <f>SUM(C31:C37)</f>
        <v>60700.965024999998</v>
      </c>
      <c r="D30" s="74">
        <f>SUM(D31:D37)</f>
        <v>70801.504617050014</v>
      </c>
      <c r="E30" s="101">
        <f>SUM(E31:E37)</f>
        <v>51261.881511240012</v>
      </c>
      <c r="F30"/>
    </row>
    <row r="31" spans="2:6" s="7" customFormat="1">
      <c r="B31" s="18" t="s">
        <v>107</v>
      </c>
      <c r="C31" s="73">
        <v>30411.775911000001</v>
      </c>
      <c r="D31" s="73">
        <v>35312.739482259996</v>
      </c>
      <c r="E31" s="97">
        <v>24316.123579700012</v>
      </c>
      <c r="F31"/>
    </row>
    <row r="32" spans="2:6" s="7" customFormat="1">
      <c r="B32" s="18" t="s">
        <v>108</v>
      </c>
      <c r="C32" s="73">
        <v>1533.4254550000001</v>
      </c>
      <c r="D32" s="73">
        <v>1117.7533559999999</v>
      </c>
      <c r="E32" s="97">
        <v>792.91079752000007</v>
      </c>
      <c r="F32"/>
    </row>
    <row r="33" spans="2:8" s="7" customFormat="1">
      <c r="B33" s="18" t="s">
        <v>109</v>
      </c>
      <c r="C33" s="73">
        <v>20384.001723000001</v>
      </c>
      <c r="D33" s="73">
        <v>22986.334713120006</v>
      </c>
      <c r="E33" s="97">
        <v>19239.875122970003</v>
      </c>
      <c r="F33"/>
    </row>
    <row r="34" spans="2:8" s="7" customFormat="1">
      <c r="B34" s="18" t="s">
        <v>110</v>
      </c>
      <c r="C34" s="73">
        <v>1357.523044</v>
      </c>
      <c r="D34" s="73">
        <v>2430.37892113</v>
      </c>
      <c r="E34" s="97">
        <v>1660.4680614700003</v>
      </c>
      <c r="F34"/>
    </row>
    <row r="35" spans="2:8" s="7" customFormat="1">
      <c r="B35" s="18" t="s">
        <v>111</v>
      </c>
      <c r="C35" s="73">
        <v>3043.332414</v>
      </c>
      <c r="D35" s="73">
        <v>3930.0870385400003</v>
      </c>
      <c r="E35" s="97">
        <v>2123.0395168600003</v>
      </c>
      <c r="F35"/>
    </row>
    <row r="36" spans="2:8" s="7" customFormat="1">
      <c r="B36" s="18" t="s">
        <v>112</v>
      </c>
      <c r="C36" s="73">
        <v>74.079167999999996</v>
      </c>
      <c r="D36" s="73">
        <v>74.079167999999996</v>
      </c>
      <c r="E36" s="97">
        <v>57.903449999999999</v>
      </c>
      <c r="F36"/>
    </row>
    <row r="37" spans="2:8" s="7" customFormat="1">
      <c r="B37" s="18" t="s">
        <v>113</v>
      </c>
      <c r="C37" s="73">
        <v>3896.8273100000001</v>
      </c>
      <c r="D37" s="73">
        <v>4950.1319380000004</v>
      </c>
      <c r="E37" s="97">
        <v>3071.5609827200001</v>
      </c>
      <c r="F37"/>
    </row>
    <row r="38" spans="2:8" s="7" customFormat="1">
      <c r="B38" s="83" t="s">
        <v>114</v>
      </c>
      <c r="C38" s="74">
        <f>C39+C43+C49+C51+C56+C59+C65+C67+C69</f>
        <v>268623.884854</v>
      </c>
      <c r="D38" s="74">
        <f>D39+D43+D49+D51+D56+D59+D65+D67+D69</f>
        <v>268742.69313614996</v>
      </c>
      <c r="E38" s="101">
        <f>E39+E43+E49+E51+E56+E59+E65+E67+E69</f>
        <v>201537.43987343003</v>
      </c>
      <c r="F38"/>
    </row>
    <row r="39" spans="2:8" s="7" customFormat="1">
      <c r="B39" s="41" t="s">
        <v>115</v>
      </c>
      <c r="C39" s="74">
        <f>SUM(C40:C42)</f>
        <v>24181.094950000002</v>
      </c>
      <c r="D39" s="74">
        <f>SUM(D40:D42)</f>
        <v>31230.049275110003</v>
      </c>
      <c r="E39" s="101">
        <f>SUM(E40:E42)</f>
        <v>25085.938457139997</v>
      </c>
      <c r="F39"/>
    </row>
    <row r="40" spans="2:8" s="7" customFormat="1">
      <c r="B40" s="18" t="s">
        <v>116</v>
      </c>
      <c r="C40" s="73">
        <v>22306.765070000001</v>
      </c>
      <c r="D40" s="73">
        <v>29291.120943160004</v>
      </c>
      <c r="E40" s="97">
        <v>23642.86004933</v>
      </c>
      <c r="F40"/>
    </row>
    <row r="41" spans="2:8">
      <c r="B41" s="18" t="s">
        <v>117</v>
      </c>
      <c r="C41" s="73">
        <v>1632.201836</v>
      </c>
      <c r="D41" s="73">
        <v>1641.8154368299995</v>
      </c>
      <c r="E41" s="97">
        <v>1253.5489691599996</v>
      </c>
      <c r="G41" s="7"/>
      <c r="H41" s="7"/>
    </row>
    <row r="42" spans="2:8">
      <c r="B42" s="18" t="s">
        <v>118</v>
      </c>
      <c r="C42" s="73">
        <v>242.12804399999999</v>
      </c>
      <c r="D42" s="73">
        <v>297.11289512000002</v>
      </c>
      <c r="E42" s="97">
        <v>189.52943865000006</v>
      </c>
      <c r="G42" s="7"/>
      <c r="H42" s="7"/>
    </row>
    <row r="43" spans="2:8">
      <c r="B43" s="41" t="s">
        <v>119</v>
      </c>
      <c r="C43" s="74">
        <f>SUM(C44:C48)</f>
        <v>18352.875264000002</v>
      </c>
      <c r="D43" s="74">
        <f>SUM(D44:D48)</f>
        <v>21346.4241845</v>
      </c>
      <c r="E43" s="101">
        <f>SUM(E44:E48)</f>
        <v>14331.02690857</v>
      </c>
      <c r="G43" s="7"/>
      <c r="H43" s="7"/>
    </row>
    <row r="44" spans="2:8">
      <c r="B44" s="18" t="s">
        <v>120</v>
      </c>
      <c r="C44" s="73">
        <v>10685.424905</v>
      </c>
      <c r="D44" s="73">
        <v>16070.625043939999</v>
      </c>
      <c r="E44" s="97">
        <v>10476.463603689999</v>
      </c>
      <c r="G44" s="7"/>
      <c r="H44" s="7"/>
    </row>
    <row r="45" spans="2:8">
      <c r="B45" s="18" t="s">
        <v>121</v>
      </c>
      <c r="C45" s="73">
        <v>186.316699</v>
      </c>
      <c r="D45" s="73">
        <v>219.19744856</v>
      </c>
      <c r="E45" s="97">
        <v>197.75263099</v>
      </c>
      <c r="G45" s="7"/>
      <c r="H45" s="7"/>
    </row>
    <row r="46" spans="2:8">
      <c r="B46" s="18" t="s">
        <v>2812</v>
      </c>
      <c r="C46" s="73">
        <v>168.7</v>
      </c>
      <c r="D46" s="73">
        <v>300.58999999999997</v>
      </c>
      <c r="E46" s="97">
        <v>0</v>
      </c>
      <c r="G46" s="7"/>
      <c r="H46" s="7"/>
    </row>
    <row r="47" spans="2:8">
      <c r="B47" s="18" t="s">
        <v>122</v>
      </c>
      <c r="C47" s="73">
        <v>482.53408899999999</v>
      </c>
      <c r="D47" s="73">
        <v>337.677121</v>
      </c>
      <c r="E47" s="97">
        <v>195.41703537999999</v>
      </c>
      <c r="G47" s="7"/>
      <c r="H47" s="7"/>
    </row>
    <row r="48" spans="2:8">
      <c r="B48" s="18" t="s">
        <v>123</v>
      </c>
      <c r="C48" s="73">
        <v>6829.8995709999999</v>
      </c>
      <c r="D48" s="73">
        <v>4418.3345710000003</v>
      </c>
      <c r="E48" s="97">
        <v>3461.393638510001</v>
      </c>
      <c r="G48" s="7"/>
      <c r="H48" s="7"/>
    </row>
    <row r="49" spans="2:8">
      <c r="B49" s="41" t="s">
        <v>124</v>
      </c>
      <c r="C49" s="74">
        <f>C50</f>
        <v>7309.9724660000002</v>
      </c>
      <c r="D49" s="74">
        <f>D50</f>
        <v>9819.8949739500003</v>
      </c>
      <c r="E49" s="101">
        <f>E50</f>
        <v>5190.0694511599995</v>
      </c>
      <c r="G49" s="7"/>
      <c r="H49" s="7"/>
    </row>
    <row r="50" spans="2:8">
      <c r="B50" s="18" t="s">
        <v>125</v>
      </c>
      <c r="C50" s="73">
        <v>7309.9724660000002</v>
      </c>
      <c r="D50" s="73">
        <v>9819.8949739500003</v>
      </c>
      <c r="E50" s="97">
        <v>5190.0694511599995</v>
      </c>
      <c r="G50" s="7"/>
      <c r="H50" s="7"/>
    </row>
    <row r="51" spans="2:8">
      <c r="B51" s="41" t="s">
        <v>126</v>
      </c>
      <c r="C51" s="74">
        <f>SUM(C52:C55)</f>
        <v>92264.417778000003</v>
      </c>
      <c r="D51" s="74">
        <f>SUM(D52:D55)</f>
        <v>96706.204114139997</v>
      </c>
      <c r="E51" s="101">
        <f>SUM(E52:E55)</f>
        <v>78111.116047329997</v>
      </c>
      <c r="G51" s="7"/>
      <c r="H51" s="7"/>
    </row>
    <row r="52" spans="2:8">
      <c r="B52" s="18" t="s">
        <v>127</v>
      </c>
      <c r="C52" s="73">
        <v>612.76176499999997</v>
      </c>
      <c r="D52" s="73">
        <v>665.80873799999995</v>
      </c>
      <c r="E52" s="97">
        <v>456.95692914999995</v>
      </c>
      <c r="G52" s="7"/>
      <c r="H52" s="7"/>
    </row>
    <row r="53" spans="2:8">
      <c r="B53" s="18" t="s">
        <v>128</v>
      </c>
      <c r="C53" s="73">
        <v>89379.551277999999</v>
      </c>
      <c r="D53" s="73">
        <v>93707.486155139995</v>
      </c>
      <c r="E53" s="97">
        <v>76378.845363350003</v>
      </c>
      <c r="G53" s="7"/>
      <c r="H53" s="7"/>
    </row>
    <row r="54" spans="2:8">
      <c r="B54" s="18" t="s">
        <v>129</v>
      </c>
      <c r="C54" s="73">
        <v>3.4314740000000001</v>
      </c>
      <c r="D54" s="73">
        <v>83.206352999999993</v>
      </c>
      <c r="E54" s="97">
        <v>47.944305349999993</v>
      </c>
      <c r="G54" s="7"/>
      <c r="H54" s="7"/>
    </row>
    <row r="55" spans="2:8">
      <c r="B55" s="18" t="s">
        <v>130</v>
      </c>
      <c r="C55" s="73">
        <v>2268.6732609999999</v>
      </c>
      <c r="D55" s="73">
        <v>2249.7028679999999</v>
      </c>
      <c r="E55" s="97">
        <v>1227.3694494800002</v>
      </c>
      <c r="G55" s="7"/>
      <c r="H55" s="7"/>
    </row>
    <row r="56" spans="2:8">
      <c r="B56" s="41" t="s">
        <v>131</v>
      </c>
      <c r="C56" s="74">
        <f>SUM(C57:C58)</f>
        <v>762.08392100000003</v>
      </c>
      <c r="D56" s="74">
        <f>SUM(D57:D58)</f>
        <v>941.02230271999997</v>
      </c>
      <c r="E56" s="101">
        <f>SUM(E57:E58)</f>
        <v>624.54040627000018</v>
      </c>
      <c r="G56" s="7"/>
      <c r="H56" s="7"/>
    </row>
    <row r="57" spans="2:8">
      <c r="B57" s="18" t="s">
        <v>132</v>
      </c>
      <c r="C57" s="73">
        <v>749.45083599999998</v>
      </c>
      <c r="D57" s="73">
        <v>939.02854789999992</v>
      </c>
      <c r="E57" s="97">
        <v>622.55534997000018</v>
      </c>
      <c r="G57" s="7"/>
      <c r="H57" s="7"/>
    </row>
    <row r="58" spans="2:8">
      <c r="B58" s="18" t="s">
        <v>1123</v>
      </c>
      <c r="C58" s="73">
        <v>12.633084999999999</v>
      </c>
      <c r="D58" s="73">
        <v>1.9937548200000001</v>
      </c>
      <c r="E58" s="97">
        <v>1.9850563000000001</v>
      </c>
      <c r="G58" s="7"/>
      <c r="H58" s="7"/>
    </row>
    <row r="59" spans="2:8">
      <c r="B59" s="41" t="s">
        <v>133</v>
      </c>
      <c r="C59" s="74">
        <f>SUM(C60:C64)</f>
        <v>115004.34796799999</v>
      </c>
      <c r="D59" s="74">
        <f>SUM(D60:D64)</f>
        <v>97360.56438987999</v>
      </c>
      <c r="E59" s="101">
        <f>SUM(E60:E64)</f>
        <v>72274.590145900016</v>
      </c>
      <c r="G59" s="7"/>
      <c r="H59" s="7"/>
    </row>
    <row r="60" spans="2:8">
      <c r="B60" s="18" t="s">
        <v>134</v>
      </c>
      <c r="C60" s="73">
        <v>63779.679345999997</v>
      </c>
      <c r="D60" s="73">
        <v>48176.840425009992</v>
      </c>
      <c r="E60" s="97">
        <v>36194.366056059975</v>
      </c>
      <c r="G60" s="7"/>
      <c r="H60" s="7"/>
    </row>
    <row r="61" spans="2:8">
      <c r="B61" s="18" t="s">
        <v>135</v>
      </c>
      <c r="C61" s="73">
        <v>91.082204000000004</v>
      </c>
      <c r="D61" s="73">
        <v>81.245633400000003</v>
      </c>
      <c r="E61" s="97">
        <v>50.78266764</v>
      </c>
      <c r="G61" s="7"/>
      <c r="H61" s="7"/>
    </row>
    <row r="62" spans="2:8">
      <c r="B62" s="18" t="s">
        <v>136</v>
      </c>
      <c r="C62" s="73">
        <v>46244.887248999999</v>
      </c>
      <c r="D62" s="73">
        <v>43662.695827000003</v>
      </c>
      <c r="E62" s="97">
        <v>31981.479252940029</v>
      </c>
      <c r="G62" s="7"/>
      <c r="H62" s="7"/>
    </row>
    <row r="63" spans="2:8">
      <c r="B63" s="18" t="s">
        <v>137</v>
      </c>
      <c r="C63" s="73">
        <v>905.37626499999999</v>
      </c>
      <c r="D63" s="73">
        <v>1705.3762649999996</v>
      </c>
      <c r="E63" s="97">
        <v>1320.7227933199997</v>
      </c>
      <c r="G63" s="7"/>
      <c r="H63" s="7"/>
    </row>
    <row r="64" spans="2:8">
      <c r="B64" s="18" t="s">
        <v>138</v>
      </c>
      <c r="C64" s="73">
        <v>3983.3229040000001</v>
      </c>
      <c r="D64" s="73">
        <v>3734.4062394699999</v>
      </c>
      <c r="E64" s="97">
        <v>2727.2393759400002</v>
      </c>
      <c r="G64" s="7"/>
      <c r="H64" s="7"/>
    </row>
    <row r="65" spans="2:8">
      <c r="B65" s="41" t="s">
        <v>139</v>
      </c>
      <c r="C65" s="74">
        <f>C66</f>
        <v>2319.162116</v>
      </c>
      <c r="D65" s="74">
        <f>D66</f>
        <v>3605.1964029999999</v>
      </c>
      <c r="E65" s="101">
        <f>E66</f>
        <v>1357.37203937</v>
      </c>
      <c r="G65" s="7"/>
      <c r="H65" s="7"/>
    </row>
    <row r="66" spans="2:8">
      <c r="B66" s="18" t="s">
        <v>140</v>
      </c>
      <c r="C66" s="73">
        <v>2319.162116</v>
      </c>
      <c r="D66" s="73">
        <v>3605.1964029999999</v>
      </c>
      <c r="E66" s="97">
        <v>1357.37203937</v>
      </c>
      <c r="G66" s="7"/>
      <c r="H66" s="7"/>
    </row>
    <row r="67" spans="2:8">
      <c r="B67" s="41" t="s">
        <v>141</v>
      </c>
      <c r="C67" s="74">
        <f>C68</f>
        <v>149.70302000000001</v>
      </c>
      <c r="D67" s="74">
        <f>D68</f>
        <v>149.70302000000001</v>
      </c>
      <c r="E67" s="101">
        <f>E68</f>
        <v>137.22776837000001</v>
      </c>
      <c r="G67" s="7"/>
      <c r="H67" s="7"/>
    </row>
    <row r="68" spans="2:8">
      <c r="B68" s="18" t="s">
        <v>142</v>
      </c>
      <c r="C68" s="73">
        <v>149.70302000000001</v>
      </c>
      <c r="D68" s="73">
        <v>149.70302000000001</v>
      </c>
      <c r="E68" s="97">
        <v>137.22776837000001</v>
      </c>
      <c r="G68" s="7"/>
      <c r="H68" s="7"/>
    </row>
    <row r="69" spans="2:8">
      <c r="B69" s="41" t="s">
        <v>143</v>
      </c>
      <c r="C69" s="74">
        <f>SUM(C70:C73)</f>
        <v>8280.2273710000009</v>
      </c>
      <c r="D69" s="74">
        <f>SUM(D70:D73)</f>
        <v>7583.6344728499998</v>
      </c>
      <c r="E69" s="101">
        <f>SUM(E70:E73)</f>
        <v>4425.5586493200008</v>
      </c>
      <c r="G69" s="7"/>
      <c r="H69" s="7"/>
    </row>
    <row r="70" spans="2:8">
      <c r="B70" s="18" t="s">
        <v>986</v>
      </c>
      <c r="C70" s="73">
        <v>38.137005000000002</v>
      </c>
      <c r="D70" s="73">
        <v>71.473939999999999</v>
      </c>
      <c r="E70" s="97">
        <v>38.761938630000003</v>
      </c>
      <c r="G70" s="7"/>
      <c r="H70" s="7"/>
    </row>
    <row r="71" spans="2:8">
      <c r="B71" s="18" t="s">
        <v>3736</v>
      </c>
      <c r="C71" s="73">
        <v>0</v>
      </c>
      <c r="D71" s="73">
        <v>4.3079313399999997</v>
      </c>
      <c r="E71" s="97">
        <v>0</v>
      </c>
      <c r="G71" s="7"/>
      <c r="H71" s="7"/>
    </row>
    <row r="72" spans="2:8">
      <c r="B72" s="18" t="s">
        <v>144</v>
      </c>
      <c r="C72" s="73">
        <v>8068.4191090000004</v>
      </c>
      <c r="D72" s="73">
        <v>7334.1813445099997</v>
      </c>
      <c r="E72" s="97">
        <v>4242.0706631900002</v>
      </c>
      <c r="G72" s="7"/>
      <c r="H72" s="7"/>
    </row>
    <row r="73" spans="2:8">
      <c r="B73" s="18" t="s">
        <v>2813</v>
      </c>
      <c r="C73" s="73">
        <v>173.671257</v>
      </c>
      <c r="D73" s="73">
        <v>173.671257</v>
      </c>
      <c r="E73" s="97">
        <v>144.72604749999999</v>
      </c>
      <c r="G73" s="7"/>
      <c r="H73" s="7"/>
    </row>
    <row r="74" spans="2:8">
      <c r="B74" s="83" t="s">
        <v>145</v>
      </c>
      <c r="C74" s="74">
        <f>C75+C80+C95</f>
        <v>9784.2454699999998</v>
      </c>
      <c r="D74" s="74">
        <f>D75+D80+D95</f>
        <v>9533.0439295100023</v>
      </c>
      <c r="E74" s="101">
        <f>E75+E80+E95</f>
        <v>6396.5587233100014</v>
      </c>
      <c r="G74" s="7"/>
      <c r="H74" s="7"/>
    </row>
    <row r="75" spans="2:8">
      <c r="B75" s="41" t="s">
        <v>146</v>
      </c>
      <c r="C75" s="74">
        <f>SUM(C76:C79)</f>
        <v>900.97756499999991</v>
      </c>
      <c r="D75" s="74">
        <f>SUM(D76:D79)</f>
        <v>1043.44567213</v>
      </c>
      <c r="E75" s="101">
        <f>SUM(E76:E79)</f>
        <v>692.71415177000006</v>
      </c>
      <c r="G75" s="7"/>
      <c r="H75" s="7"/>
    </row>
    <row r="76" spans="2:8">
      <c r="B76" s="18" t="s">
        <v>147</v>
      </c>
      <c r="C76" s="73">
        <v>240.045174</v>
      </c>
      <c r="D76" s="73">
        <v>518.04517399999997</v>
      </c>
      <c r="E76" s="97">
        <v>368.66116206999999</v>
      </c>
      <c r="G76" s="7"/>
      <c r="H76" s="7"/>
    </row>
    <row r="77" spans="2:8">
      <c r="B77" s="18" t="s">
        <v>148</v>
      </c>
      <c r="C77" s="73">
        <v>469.84194600000001</v>
      </c>
      <c r="D77" s="73">
        <v>401.43902100000003</v>
      </c>
      <c r="E77" s="97">
        <v>273.52955707000007</v>
      </c>
      <c r="G77" s="7"/>
      <c r="H77" s="7"/>
    </row>
    <row r="78" spans="2:8">
      <c r="B78" s="18" t="s">
        <v>2552</v>
      </c>
      <c r="C78" s="73">
        <v>16.170945</v>
      </c>
      <c r="D78" s="73">
        <v>31.62577903</v>
      </c>
      <c r="E78" s="97">
        <v>2.5422580799999999</v>
      </c>
      <c r="G78" s="7"/>
      <c r="H78" s="7"/>
    </row>
    <row r="79" spans="2:8">
      <c r="B79" s="18" t="s">
        <v>149</v>
      </c>
      <c r="C79" s="73">
        <v>174.9195</v>
      </c>
      <c r="D79" s="73">
        <v>92.335698099999988</v>
      </c>
      <c r="E79" s="97">
        <v>47.981174550000006</v>
      </c>
      <c r="G79" s="7"/>
      <c r="H79" s="7"/>
    </row>
    <row r="80" spans="2:8" ht="16.899999999999999" customHeight="1">
      <c r="B80" s="41" t="s">
        <v>150</v>
      </c>
      <c r="C80" s="74">
        <f>SUM(C81:C94)</f>
        <v>8164.3254500000003</v>
      </c>
      <c r="D80" s="74">
        <f>SUM(D81:D94)</f>
        <v>7796.0248020000026</v>
      </c>
      <c r="E80" s="101">
        <f>SUM(E81:E94)</f>
        <v>5219.3464039900009</v>
      </c>
      <c r="G80" s="7"/>
      <c r="H80" s="7"/>
    </row>
    <row r="81" spans="2:8">
      <c r="B81" s="18" t="s">
        <v>151</v>
      </c>
      <c r="C81" s="73">
        <v>973.79100200000005</v>
      </c>
      <c r="D81" s="73">
        <v>289.57936599999999</v>
      </c>
      <c r="E81" s="97">
        <v>196.50177396999999</v>
      </c>
      <c r="G81" s="7"/>
      <c r="H81" s="7"/>
    </row>
    <row r="82" spans="2:8">
      <c r="B82" s="18" t="s">
        <v>2814</v>
      </c>
      <c r="C82" s="73">
        <v>0.79366499999999995</v>
      </c>
      <c r="D82" s="73">
        <v>2.225085</v>
      </c>
      <c r="E82" s="97">
        <v>1.9539839999999999</v>
      </c>
      <c r="G82" s="7"/>
      <c r="H82" s="7"/>
    </row>
    <row r="83" spans="2:8">
      <c r="B83" s="18" t="s">
        <v>152</v>
      </c>
      <c r="C83" s="73">
        <v>168.15633700000001</v>
      </c>
      <c r="D83" s="73">
        <v>173.84933699999999</v>
      </c>
      <c r="E83" s="97">
        <v>147.78676695999997</v>
      </c>
      <c r="G83" s="7"/>
      <c r="H83" s="7"/>
    </row>
    <row r="84" spans="2:8">
      <c r="B84" s="18" t="s">
        <v>153</v>
      </c>
      <c r="C84" s="73">
        <v>8.5482440000000004</v>
      </c>
      <c r="D84" s="73">
        <v>2.044254</v>
      </c>
      <c r="E84" s="97">
        <v>0.30597196999999998</v>
      </c>
      <c r="G84" s="7"/>
      <c r="H84" s="7"/>
    </row>
    <row r="85" spans="2:8">
      <c r="B85" s="18" t="s">
        <v>154</v>
      </c>
      <c r="C85" s="73">
        <v>35.876055999999998</v>
      </c>
      <c r="D85" s="73">
        <v>30.150777000000001</v>
      </c>
      <c r="E85" s="97">
        <v>12.776281279999997</v>
      </c>
      <c r="G85" s="7"/>
      <c r="H85" s="7"/>
    </row>
    <row r="86" spans="2:8">
      <c r="B86" s="18" t="s">
        <v>155</v>
      </c>
      <c r="C86" s="73">
        <v>133.1</v>
      </c>
      <c r="D86" s="73">
        <v>167.1</v>
      </c>
      <c r="E86" s="97">
        <v>128.80780648999999</v>
      </c>
      <c r="G86" s="7"/>
      <c r="H86" s="7"/>
    </row>
    <row r="87" spans="2:8">
      <c r="B87" s="18" t="s">
        <v>2815</v>
      </c>
      <c r="C87" s="73">
        <v>103.47732499999999</v>
      </c>
      <c r="D87" s="73">
        <v>80.252440000000007</v>
      </c>
      <c r="E87" s="97">
        <v>43.999200660000014</v>
      </c>
      <c r="G87" s="7"/>
      <c r="H87" s="7"/>
    </row>
    <row r="88" spans="2:8">
      <c r="B88" s="18" t="s">
        <v>156</v>
      </c>
      <c r="C88" s="73">
        <v>901.64199499999995</v>
      </c>
      <c r="D88" s="73">
        <v>889.85596799999996</v>
      </c>
      <c r="E88" s="97">
        <v>608.80338964999987</v>
      </c>
      <c r="G88" s="7"/>
      <c r="H88" s="7"/>
    </row>
    <row r="89" spans="2:8">
      <c r="B89" s="18" t="s">
        <v>157</v>
      </c>
      <c r="C89" s="73">
        <v>631.89854400000002</v>
      </c>
      <c r="D89" s="73">
        <v>886.40868</v>
      </c>
      <c r="E89" s="97">
        <v>693.62755870000001</v>
      </c>
      <c r="G89" s="7"/>
      <c r="H89" s="7"/>
    </row>
    <row r="90" spans="2:8">
      <c r="B90" s="18" t="s">
        <v>158</v>
      </c>
      <c r="C90" s="73">
        <v>113.76155300000001</v>
      </c>
      <c r="D90" s="73">
        <v>107.411553</v>
      </c>
      <c r="E90" s="97">
        <v>73.482520819999991</v>
      </c>
      <c r="G90" s="7"/>
      <c r="H90" s="7"/>
    </row>
    <row r="91" spans="2:8">
      <c r="B91" s="18" t="s">
        <v>159</v>
      </c>
      <c r="C91" s="73">
        <v>9.6492640000000005</v>
      </c>
      <c r="D91" s="73">
        <v>3.155189</v>
      </c>
      <c r="E91" s="97">
        <v>0.89898420999999995</v>
      </c>
      <c r="G91" s="7"/>
      <c r="H91" s="7"/>
    </row>
    <row r="92" spans="2:8">
      <c r="B92" s="18" t="s">
        <v>2816</v>
      </c>
      <c r="C92" s="73">
        <v>84.934883999999997</v>
      </c>
      <c r="D92" s="73">
        <v>66.405835999999994</v>
      </c>
      <c r="E92" s="97">
        <v>9.5696287499999997</v>
      </c>
      <c r="G92" s="7"/>
      <c r="H92" s="7"/>
    </row>
    <row r="93" spans="2:8">
      <c r="B93" s="18" t="s">
        <v>160</v>
      </c>
      <c r="C93" s="73">
        <v>12</v>
      </c>
      <c r="D93" s="73">
        <v>15</v>
      </c>
      <c r="E93" s="97">
        <v>12.392060470000001</v>
      </c>
      <c r="G93" s="7"/>
      <c r="H93" s="7"/>
    </row>
    <row r="94" spans="2:8">
      <c r="B94" s="18" t="s">
        <v>161</v>
      </c>
      <c r="C94" s="73">
        <v>4986.6965810000002</v>
      </c>
      <c r="D94" s="73">
        <v>5082.586317000003</v>
      </c>
      <c r="E94" s="97">
        <v>3288.4404760600009</v>
      </c>
      <c r="G94" s="7"/>
      <c r="H94" s="7"/>
    </row>
    <row r="95" spans="2:8">
      <c r="B95" s="41" t="s">
        <v>162</v>
      </c>
      <c r="C95" s="74">
        <f>SUM(C96:C103)</f>
        <v>718.942455</v>
      </c>
      <c r="D95" s="74">
        <f>SUM(D96:D103)</f>
        <v>693.57345538000004</v>
      </c>
      <c r="E95" s="101">
        <f>SUM(E96:E103)</f>
        <v>484.49816754999995</v>
      </c>
      <c r="G95" s="7"/>
      <c r="H95" s="7"/>
    </row>
    <row r="96" spans="2:8">
      <c r="B96" s="18" t="s">
        <v>163</v>
      </c>
      <c r="C96" s="73">
        <v>282.064978</v>
      </c>
      <c r="D96" s="73">
        <v>264.23318704000002</v>
      </c>
      <c r="E96" s="97">
        <v>208.97181212999996</v>
      </c>
      <c r="G96" s="7"/>
      <c r="H96" s="7"/>
    </row>
    <row r="97" spans="2:8">
      <c r="B97" s="18" t="s">
        <v>164</v>
      </c>
      <c r="C97" s="73">
        <v>4.5381109999999998</v>
      </c>
      <c r="D97" s="73">
        <v>4.9909695000000003</v>
      </c>
      <c r="E97" s="97">
        <v>3.8620384799999998</v>
      </c>
      <c r="G97" s="7"/>
      <c r="H97" s="7"/>
    </row>
    <row r="98" spans="2:8">
      <c r="B98" s="18" t="s">
        <v>165</v>
      </c>
      <c r="C98" s="73">
        <v>149.27897200000001</v>
      </c>
      <c r="D98" s="73">
        <v>159.91680687000002</v>
      </c>
      <c r="E98" s="97">
        <v>112.01137595</v>
      </c>
      <c r="G98" s="7"/>
      <c r="H98" s="7"/>
    </row>
    <row r="99" spans="2:8">
      <c r="B99" s="18" t="s">
        <v>166</v>
      </c>
      <c r="C99" s="73">
        <v>16</v>
      </c>
      <c r="D99" s="73">
        <v>14.61741647</v>
      </c>
      <c r="E99" s="97">
        <v>10.68646406</v>
      </c>
      <c r="G99" s="7"/>
      <c r="H99" s="7"/>
    </row>
    <row r="100" spans="2:8">
      <c r="B100" s="18" t="s">
        <v>2817</v>
      </c>
      <c r="C100" s="73">
        <v>62.669184000000001</v>
      </c>
      <c r="D100" s="73">
        <v>63.260972000000002</v>
      </c>
      <c r="E100" s="97">
        <v>35.144645370000006</v>
      </c>
      <c r="G100" s="7"/>
      <c r="H100" s="7"/>
    </row>
    <row r="101" spans="2:8">
      <c r="B101" s="18" t="s">
        <v>2818</v>
      </c>
      <c r="C101" s="73">
        <v>1.688957</v>
      </c>
      <c r="D101" s="73">
        <v>1.389006</v>
      </c>
      <c r="E101" s="97">
        <v>0</v>
      </c>
      <c r="G101" s="7"/>
      <c r="H101" s="7"/>
    </row>
    <row r="102" spans="2:8">
      <c r="B102" s="18" t="s">
        <v>167</v>
      </c>
      <c r="C102" s="73">
        <v>6.5523220000000002</v>
      </c>
      <c r="D102" s="73">
        <v>6.5504509999999998</v>
      </c>
      <c r="E102" s="97">
        <v>5.2632829599999997</v>
      </c>
      <c r="G102" s="7"/>
      <c r="H102" s="7"/>
    </row>
    <row r="103" spans="2:8">
      <c r="B103" s="18" t="s">
        <v>168</v>
      </c>
      <c r="C103" s="73">
        <v>196.14993100000001</v>
      </c>
      <c r="D103" s="73">
        <v>178.61464650000002</v>
      </c>
      <c r="E103" s="97">
        <v>108.55854859999997</v>
      </c>
      <c r="G103" s="7"/>
      <c r="H103" s="7"/>
    </row>
    <row r="104" spans="2:8">
      <c r="B104" s="83" t="s">
        <v>169</v>
      </c>
      <c r="C104" s="74">
        <f>C105+C110+C117+C124+C136+C147</f>
        <v>626232.99728500005</v>
      </c>
      <c r="D104" s="74">
        <f>D105+D110+D117+D124+D136+D147</f>
        <v>647078.43276028999</v>
      </c>
      <c r="E104" s="101">
        <f>E105+E110+E117+E124+E136+E147</f>
        <v>491193.04578247992</v>
      </c>
      <c r="G104" s="7"/>
      <c r="H104" s="7"/>
    </row>
    <row r="105" spans="2:8">
      <c r="B105" s="41" t="s">
        <v>170</v>
      </c>
      <c r="C105" s="74">
        <f>SUM(C106:C109)</f>
        <v>26591.527885</v>
      </c>
      <c r="D105" s="74">
        <f>SUM(D106:D109)</f>
        <v>31597.101073940001</v>
      </c>
      <c r="E105" s="101">
        <f>SUM(E106:E109)</f>
        <v>25074.544994050004</v>
      </c>
      <c r="G105" s="7"/>
      <c r="H105" s="7"/>
    </row>
    <row r="106" spans="2:8">
      <c r="B106" s="18" t="s">
        <v>171</v>
      </c>
      <c r="C106" s="73">
        <v>3603.2551539999999</v>
      </c>
      <c r="D106" s="73">
        <v>4898.9376658400006</v>
      </c>
      <c r="E106" s="97">
        <v>3891.3710422899999</v>
      </c>
      <c r="G106" s="7"/>
      <c r="H106" s="7"/>
    </row>
    <row r="107" spans="2:8">
      <c r="B107" s="18" t="s">
        <v>172</v>
      </c>
      <c r="C107" s="73">
        <v>1105.454</v>
      </c>
      <c r="D107" s="73">
        <v>919.26650010000003</v>
      </c>
      <c r="E107" s="97">
        <v>421.47098526999991</v>
      </c>
      <c r="G107" s="7"/>
      <c r="H107" s="7"/>
    </row>
    <row r="108" spans="2:8">
      <c r="B108" s="18" t="s">
        <v>173</v>
      </c>
      <c r="C108" s="73">
        <v>21882.818730999999</v>
      </c>
      <c r="D108" s="73">
        <v>25765.070908000002</v>
      </c>
      <c r="E108" s="97">
        <v>20760.005716490003</v>
      </c>
      <c r="G108" s="7"/>
      <c r="H108" s="7"/>
    </row>
    <row r="109" spans="2:8">
      <c r="B109" s="18" t="s">
        <v>3720</v>
      </c>
      <c r="C109" s="73">
        <v>0</v>
      </c>
      <c r="D109" s="73">
        <v>13.826000000000001</v>
      </c>
      <c r="E109" s="97">
        <v>1.6972499999999999</v>
      </c>
      <c r="G109" s="7"/>
      <c r="H109" s="7"/>
    </row>
    <row r="110" spans="2:8">
      <c r="B110" s="41" t="s">
        <v>174</v>
      </c>
      <c r="C110" s="74">
        <f>SUM(C111:C116)</f>
        <v>133160.839893</v>
      </c>
      <c r="D110" s="74">
        <f>SUM(D111:D116)</f>
        <v>138797.71336825998</v>
      </c>
      <c r="E110" s="101">
        <f>SUM(E111:E116)</f>
        <v>106008.36352645</v>
      </c>
      <c r="G110" s="7"/>
      <c r="H110" s="7"/>
    </row>
    <row r="111" spans="2:8">
      <c r="B111" s="18" t="s">
        <v>2819</v>
      </c>
      <c r="C111" s="73">
        <v>161.55573999999999</v>
      </c>
      <c r="D111" s="73">
        <v>168.65748063999999</v>
      </c>
      <c r="E111" s="97">
        <v>68.919234279999998</v>
      </c>
      <c r="G111" s="7"/>
      <c r="H111" s="7"/>
    </row>
    <row r="112" spans="2:8">
      <c r="B112" s="18" t="s">
        <v>175</v>
      </c>
      <c r="C112" s="73">
        <v>12981.049711</v>
      </c>
      <c r="D112" s="73">
        <v>13890.434419599997</v>
      </c>
      <c r="E112" s="97">
        <v>10676.6164634</v>
      </c>
      <c r="G112" s="7"/>
      <c r="H112" s="7"/>
    </row>
    <row r="113" spans="2:8">
      <c r="B113" s="18" t="s">
        <v>176</v>
      </c>
      <c r="C113" s="73">
        <v>11127.355992000001</v>
      </c>
      <c r="D113" s="73">
        <v>11893.163202900001</v>
      </c>
      <c r="E113" s="97">
        <v>9153.3965692400016</v>
      </c>
      <c r="G113" s="7"/>
      <c r="H113" s="7"/>
    </row>
    <row r="114" spans="2:8">
      <c r="B114" s="18" t="s">
        <v>177</v>
      </c>
      <c r="C114" s="73">
        <v>30.27</v>
      </c>
      <c r="D114" s="73">
        <v>84.833674999999999</v>
      </c>
      <c r="E114" s="97">
        <v>37.150767439999996</v>
      </c>
      <c r="G114" s="7"/>
      <c r="H114" s="7"/>
    </row>
    <row r="115" spans="2:8">
      <c r="B115" s="18" t="s">
        <v>178</v>
      </c>
      <c r="C115" s="73">
        <v>9.5212959999999995</v>
      </c>
      <c r="D115" s="73">
        <v>10.407883999999999</v>
      </c>
      <c r="E115" s="97">
        <v>6.7198378500000002</v>
      </c>
      <c r="G115" s="7"/>
      <c r="H115" s="7"/>
    </row>
    <row r="116" spans="2:8">
      <c r="B116" s="18" t="s">
        <v>179</v>
      </c>
      <c r="C116" s="73">
        <v>108851.08715399999</v>
      </c>
      <c r="D116" s="73">
        <v>112750.21670611999</v>
      </c>
      <c r="E116" s="97">
        <v>86065.560654240006</v>
      </c>
      <c r="G116" s="7"/>
      <c r="H116" s="7"/>
    </row>
    <row r="117" spans="2:8">
      <c r="B117" s="41" t="s">
        <v>180</v>
      </c>
      <c r="C117" s="84">
        <f>SUM(C118:C123)</f>
        <v>9752.5831039999994</v>
      </c>
      <c r="D117" s="84">
        <f>SUM(D118:D123)</f>
        <v>13198.05485373</v>
      </c>
      <c r="E117" s="101">
        <f>SUM(E118:E123)</f>
        <v>9209.0234204199969</v>
      </c>
      <c r="G117" s="7"/>
      <c r="H117" s="7"/>
    </row>
    <row r="118" spans="2:8">
      <c r="B118" s="18" t="s">
        <v>181</v>
      </c>
      <c r="C118" s="73">
        <v>1475.270784</v>
      </c>
      <c r="D118" s="73">
        <v>1931.7396001399998</v>
      </c>
      <c r="E118" s="97">
        <v>1395.9219297499999</v>
      </c>
      <c r="G118" s="7"/>
      <c r="H118" s="7"/>
    </row>
    <row r="119" spans="2:8">
      <c r="B119" s="18" t="s">
        <v>182</v>
      </c>
      <c r="C119" s="73">
        <v>1292.268863</v>
      </c>
      <c r="D119" s="73">
        <v>3126.9967493499998</v>
      </c>
      <c r="E119" s="97">
        <v>2158.3340112299998</v>
      </c>
      <c r="G119" s="7"/>
      <c r="H119" s="7"/>
    </row>
    <row r="120" spans="2:8">
      <c r="B120" s="18" t="s">
        <v>183</v>
      </c>
      <c r="C120" s="73">
        <v>4430.4965069999998</v>
      </c>
      <c r="D120" s="73">
        <v>4658.7570909800006</v>
      </c>
      <c r="E120" s="97">
        <v>3329.2606198999983</v>
      </c>
      <c r="G120" s="7"/>
      <c r="H120" s="7"/>
    </row>
    <row r="121" spans="2:8">
      <c r="B121" s="18" t="s">
        <v>968</v>
      </c>
      <c r="C121" s="73">
        <v>0.70926299999999998</v>
      </c>
      <c r="D121" s="73">
        <v>0</v>
      </c>
      <c r="E121" s="97">
        <v>0</v>
      </c>
      <c r="G121" s="7"/>
      <c r="H121" s="7"/>
    </row>
    <row r="122" spans="2:8">
      <c r="B122" s="18" t="s">
        <v>184</v>
      </c>
      <c r="C122" s="73">
        <v>331.42829799999998</v>
      </c>
      <c r="D122" s="73">
        <v>894.09974520999981</v>
      </c>
      <c r="E122" s="97">
        <v>665.17931644999965</v>
      </c>
      <c r="G122" s="7"/>
      <c r="H122" s="7"/>
    </row>
    <row r="123" spans="2:8">
      <c r="B123" s="18" t="s">
        <v>185</v>
      </c>
      <c r="C123" s="73">
        <v>2222.4093889999999</v>
      </c>
      <c r="D123" s="73">
        <v>2586.4616680499998</v>
      </c>
      <c r="E123" s="97">
        <v>1660.3275430899994</v>
      </c>
      <c r="G123" s="7"/>
      <c r="H123" s="7"/>
    </row>
    <row r="124" spans="2:8">
      <c r="B124" s="41" t="s">
        <v>186</v>
      </c>
      <c r="C124" s="74">
        <f>SUM(C125:C135)</f>
        <v>299968.35136600002</v>
      </c>
      <c r="D124" s="74">
        <f>SUM(D125:D135)</f>
        <v>301250.29166731006</v>
      </c>
      <c r="E124" s="101">
        <f>SUM(E125:E135)</f>
        <v>229124.73151451995</v>
      </c>
      <c r="G124" s="7"/>
      <c r="H124" s="7"/>
    </row>
    <row r="125" spans="2:8">
      <c r="B125" s="18" t="s">
        <v>187</v>
      </c>
      <c r="C125" s="73">
        <v>20083.879982999999</v>
      </c>
      <c r="D125" s="73">
        <v>13781.39123486003</v>
      </c>
      <c r="E125" s="97">
        <v>9002.2346432300055</v>
      </c>
      <c r="G125" s="7"/>
      <c r="H125" s="7"/>
    </row>
    <row r="126" spans="2:8">
      <c r="B126" s="18" t="s">
        <v>1124</v>
      </c>
      <c r="C126" s="73">
        <v>101277.75752299999</v>
      </c>
      <c r="D126" s="73">
        <v>107123.79619559002</v>
      </c>
      <c r="E126" s="97">
        <v>84751.484416199994</v>
      </c>
      <c r="G126" s="7"/>
      <c r="H126" s="7"/>
    </row>
    <row r="127" spans="2:8">
      <c r="B127" s="18" t="s">
        <v>1125</v>
      </c>
      <c r="C127" s="73">
        <v>31159.505327999999</v>
      </c>
      <c r="D127" s="73">
        <v>31239.405231790006</v>
      </c>
      <c r="E127" s="97">
        <v>24070.41389399</v>
      </c>
      <c r="G127" s="7"/>
      <c r="H127" s="7"/>
    </row>
    <row r="128" spans="2:8">
      <c r="B128" s="18" t="s">
        <v>188</v>
      </c>
      <c r="C128" s="73">
        <v>24122.473035999999</v>
      </c>
      <c r="D128" s="73">
        <v>26106.575112160004</v>
      </c>
      <c r="E128" s="97">
        <v>20406.781517170006</v>
      </c>
      <c r="G128" s="7"/>
      <c r="H128" s="7"/>
    </row>
    <row r="129" spans="2:8">
      <c r="B129" s="18" t="s">
        <v>189</v>
      </c>
      <c r="C129" s="73">
        <v>3625.3491800000002</v>
      </c>
      <c r="D129" s="73">
        <v>3581.0052504999999</v>
      </c>
      <c r="E129" s="97">
        <v>2786.3559904200001</v>
      </c>
      <c r="G129" s="7"/>
      <c r="H129" s="7"/>
    </row>
    <row r="130" spans="2:8">
      <c r="B130" s="18" t="s">
        <v>190</v>
      </c>
      <c r="C130" s="73">
        <v>10281.253720000001</v>
      </c>
      <c r="D130" s="73">
        <v>12030.056836519998</v>
      </c>
      <c r="E130" s="97">
        <v>9200.9318639900011</v>
      </c>
      <c r="G130" s="7"/>
      <c r="H130" s="7"/>
    </row>
    <row r="131" spans="2:8">
      <c r="B131" s="18" t="s">
        <v>191</v>
      </c>
      <c r="C131" s="73">
        <v>1362.36232</v>
      </c>
      <c r="D131" s="73">
        <v>1305.4315091000001</v>
      </c>
      <c r="E131" s="97">
        <v>975.52689696000016</v>
      </c>
      <c r="G131" s="7"/>
      <c r="H131" s="7"/>
    </row>
    <row r="132" spans="2:8">
      <c r="B132" s="18" t="s">
        <v>192</v>
      </c>
      <c r="C132" s="73">
        <v>561.07786499999997</v>
      </c>
      <c r="D132" s="73">
        <v>648.45242931999996</v>
      </c>
      <c r="E132" s="97">
        <v>526.36245660999998</v>
      </c>
      <c r="G132" s="7"/>
      <c r="H132" s="7"/>
    </row>
    <row r="133" spans="2:8">
      <c r="B133" s="18" t="s">
        <v>193</v>
      </c>
      <c r="C133" s="73">
        <v>556.87523099999999</v>
      </c>
      <c r="D133" s="73">
        <v>667.35686940999994</v>
      </c>
      <c r="E133" s="97">
        <v>423.07601512999986</v>
      </c>
      <c r="G133" s="7"/>
      <c r="H133" s="7"/>
    </row>
    <row r="134" spans="2:8">
      <c r="B134" s="18" t="s">
        <v>194</v>
      </c>
      <c r="C134" s="73">
        <v>1057.9352120000001</v>
      </c>
      <c r="D134" s="73">
        <v>1891.4551536900001</v>
      </c>
      <c r="E134" s="97">
        <v>1334.2676933399996</v>
      </c>
      <c r="G134" s="7"/>
      <c r="H134" s="7"/>
    </row>
    <row r="135" spans="2:8">
      <c r="B135" s="18" t="s">
        <v>195</v>
      </c>
      <c r="C135" s="73">
        <v>105879.881968</v>
      </c>
      <c r="D135" s="73">
        <v>102875.36584437003</v>
      </c>
      <c r="E135" s="97">
        <v>75647.29612747996</v>
      </c>
      <c r="G135" s="7"/>
      <c r="H135" s="7"/>
    </row>
    <row r="136" spans="2:8">
      <c r="B136" s="41" t="s">
        <v>196</v>
      </c>
      <c r="C136" s="74">
        <f>SUM(C137:C146)</f>
        <v>155715.91962099998</v>
      </c>
      <c r="D136" s="74">
        <f>SUM(D137:D146)</f>
        <v>161132.51975611004</v>
      </c>
      <c r="E136" s="101">
        <f>SUM(E137:E146)</f>
        <v>121138.63715368</v>
      </c>
      <c r="G136" s="7"/>
      <c r="H136" s="7"/>
    </row>
    <row r="137" spans="2:8" ht="15.75" customHeight="1">
      <c r="B137" s="18" t="s">
        <v>197</v>
      </c>
      <c r="C137" s="73">
        <v>73577.328735000003</v>
      </c>
      <c r="D137" s="73">
        <v>77690.890388320011</v>
      </c>
      <c r="E137" s="97">
        <v>59649.48822472</v>
      </c>
      <c r="G137" s="7"/>
      <c r="H137" s="7"/>
    </row>
    <row r="138" spans="2:8" ht="15.75" customHeight="1">
      <c r="B138" s="18" t="s">
        <v>4178</v>
      </c>
      <c r="C138" s="73"/>
      <c r="D138" s="73">
        <v>0.6</v>
      </c>
      <c r="E138" s="97">
        <v>8.5000000000000006E-2</v>
      </c>
      <c r="G138" s="7"/>
      <c r="H138" s="7"/>
    </row>
    <row r="139" spans="2:8" ht="15.75" customHeight="1">
      <c r="B139" s="18" t="s">
        <v>2820</v>
      </c>
      <c r="C139" s="73">
        <v>293.62300900000002</v>
      </c>
      <c r="D139" s="73">
        <v>293.62300900000002</v>
      </c>
      <c r="E139" s="97">
        <v>251.95567014</v>
      </c>
      <c r="G139" s="7"/>
      <c r="H139" s="7"/>
    </row>
    <row r="140" spans="2:8" ht="15.75" customHeight="1">
      <c r="B140" s="18" t="s">
        <v>2507</v>
      </c>
      <c r="C140" s="73">
        <v>1656.8059290000001</v>
      </c>
      <c r="D140" s="73">
        <v>1690.1149949999999</v>
      </c>
      <c r="E140" s="97">
        <v>1483.3771712100001</v>
      </c>
      <c r="G140" s="7"/>
      <c r="H140" s="7"/>
    </row>
    <row r="141" spans="2:8" ht="15.75" customHeight="1">
      <c r="B141" s="18" t="s">
        <v>198</v>
      </c>
      <c r="C141" s="73">
        <v>250.74257399999999</v>
      </c>
      <c r="D141" s="73">
        <v>686.55573300000003</v>
      </c>
      <c r="E141" s="97">
        <v>430.57755885</v>
      </c>
      <c r="G141" s="7"/>
      <c r="H141" s="7"/>
    </row>
    <row r="142" spans="2:8">
      <c r="B142" s="18" t="s">
        <v>199</v>
      </c>
      <c r="C142" s="73">
        <v>3905.1047960000001</v>
      </c>
      <c r="D142" s="73">
        <v>3449.0746660000004</v>
      </c>
      <c r="E142" s="97">
        <v>2374.370499520001</v>
      </c>
      <c r="G142" s="7"/>
      <c r="H142" s="7"/>
    </row>
    <row r="143" spans="2:8">
      <c r="B143" s="18" t="s">
        <v>200</v>
      </c>
      <c r="C143" s="73">
        <v>1671.91101</v>
      </c>
      <c r="D143" s="73">
        <v>2282.9315139399996</v>
      </c>
      <c r="E143" s="97">
        <v>1432.4252060800002</v>
      </c>
      <c r="G143" s="7"/>
      <c r="H143" s="7"/>
    </row>
    <row r="144" spans="2:8">
      <c r="B144" s="18" t="s">
        <v>201</v>
      </c>
      <c r="C144" s="73">
        <v>72103.426275999998</v>
      </c>
      <c r="D144" s="73">
        <v>71784.852158850001</v>
      </c>
      <c r="E144" s="97">
        <v>53862.635494239999</v>
      </c>
      <c r="G144" s="7"/>
      <c r="H144" s="7"/>
    </row>
    <row r="145" spans="2:8">
      <c r="B145" s="18" t="s">
        <v>2821</v>
      </c>
      <c r="C145" s="73">
        <v>1.6</v>
      </c>
      <c r="D145" s="73">
        <v>1.6</v>
      </c>
      <c r="E145" s="97">
        <v>0</v>
      </c>
      <c r="G145" s="7"/>
      <c r="H145" s="7"/>
    </row>
    <row r="146" spans="2:8">
      <c r="B146" s="18" t="s">
        <v>202</v>
      </c>
      <c r="C146" s="73">
        <v>2255.3772920000001</v>
      </c>
      <c r="D146" s="73">
        <v>3252.2772920000002</v>
      </c>
      <c r="E146" s="97">
        <v>1653.7223289200001</v>
      </c>
      <c r="G146" s="7"/>
      <c r="H146" s="7"/>
    </row>
    <row r="147" spans="2:8">
      <c r="B147" s="41" t="s">
        <v>203</v>
      </c>
      <c r="C147" s="74">
        <f>SUM(C148:C151)</f>
        <v>1043.775416</v>
      </c>
      <c r="D147" s="74">
        <f>SUM(D148:D151)</f>
        <v>1102.7520409399999</v>
      </c>
      <c r="E147" s="101">
        <f>SUM(E148:E151)</f>
        <v>637.74517336000008</v>
      </c>
      <c r="G147" s="7"/>
      <c r="H147" s="7"/>
    </row>
    <row r="148" spans="2:8">
      <c r="B148" s="18" t="s">
        <v>204</v>
      </c>
      <c r="C148" s="73">
        <v>146.32508799999999</v>
      </c>
      <c r="D148" s="73">
        <v>181.00784451999999</v>
      </c>
      <c r="E148" s="97">
        <v>104.19625108</v>
      </c>
      <c r="G148" s="7"/>
      <c r="H148" s="7"/>
    </row>
    <row r="149" spans="2:8">
      <c r="B149" s="18" t="s">
        <v>2822</v>
      </c>
      <c r="C149" s="73">
        <v>310</v>
      </c>
      <c r="D149" s="73">
        <v>125.00000000000001</v>
      </c>
      <c r="E149" s="97">
        <v>47.621502980000002</v>
      </c>
      <c r="G149" s="7"/>
      <c r="H149" s="7"/>
    </row>
    <row r="150" spans="2:8">
      <c r="B150" s="18" t="s">
        <v>205</v>
      </c>
      <c r="C150" s="73">
        <v>195.103174</v>
      </c>
      <c r="D150" s="73">
        <v>205.16242962000001</v>
      </c>
      <c r="E150" s="97">
        <v>109.86518384000001</v>
      </c>
      <c r="G150" s="7"/>
      <c r="H150" s="7"/>
    </row>
    <row r="151" spans="2:8">
      <c r="B151" s="18" t="s">
        <v>206</v>
      </c>
      <c r="C151" s="73">
        <v>392.34715399999999</v>
      </c>
      <c r="D151" s="73">
        <v>591.58176679999997</v>
      </c>
      <c r="E151" s="97">
        <v>376.06223546000012</v>
      </c>
      <c r="G151" s="7"/>
      <c r="H151" s="7"/>
    </row>
    <row r="152" spans="2:8" ht="15" customHeight="1">
      <c r="B152" s="83" t="s">
        <v>207</v>
      </c>
      <c r="C152" s="74">
        <f>C153</f>
        <v>294634.03054200002</v>
      </c>
      <c r="D152" s="74">
        <f>D153</f>
        <v>294634.03054200002</v>
      </c>
      <c r="E152" s="101">
        <f>E153</f>
        <v>237307.26726497998</v>
      </c>
      <c r="G152" s="7"/>
      <c r="H152" s="7"/>
    </row>
    <row r="153" spans="2:8">
      <c r="B153" s="41" t="s">
        <v>208</v>
      </c>
      <c r="C153" s="74">
        <f>C154</f>
        <v>294634.03054200002</v>
      </c>
      <c r="D153" s="74">
        <f>D154</f>
        <v>294634.03054200002</v>
      </c>
      <c r="E153" s="101">
        <f>(E154)</f>
        <v>237307.26726497998</v>
      </c>
      <c r="G153" s="7"/>
      <c r="H153" s="7"/>
    </row>
    <row r="154" spans="2:8">
      <c r="B154" s="18" t="s">
        <v>209</v>
      </c>
      <c r="C154" s="73">
        <v>294634.03054200002</v>
      </c>
      <c r="D154" s="73">
        <v>294634.03054200002</v>
      </c>
      <c r="E154" s="97">
        <v>237307.26726497998</v>
      </c>
      <c r="G154" s="7"/>
      <c r="H154" s="7"/>
    </row>
    <row r="155" spans="2:8">
      <c r="B155" s="22" t="s">
        <v>42</v>
      </c>
      <c r="C155" s="19">
        <f t="shared" ref="C155:E156" si="0">C156</f>
        <v>113668.099604</v>
      </c>
      <c r="D155" s="19">
        <f t="shared" si="0"/>
        <v>113668.099604</v>
      </c>
      <c r="E155" s="98">
        <f t="shared" si="0"/>
        <v>86112.410335130015</v>
      </c>
      <c r="G155" s="7"/>
    </row>
    <row r="156" spans="2:8">
      <c r="B156" s="42" t="s">
        <v>210</v>
      </c>
      <c r="C156" s="35">
        <f t="shared" si="0"/>
        <v>113668.099604</v>
      </c>
      <c r="D156" s="35">
        <f t="shared" si="0"/>
        <v>113668.099604</v>
      </c>
      <c r="E156" s="101">
        <f t="shared" si="0"/>
        <v>86112.410335130015</v>
      </c>
      <c r="G156" s="7"/>
    </row>
    <row r="157" spans="2:8">
      <c r="B157" s="41" t="s">
        <v>211</v>
      </c>
      <c r="C157" s="35">
        <f>C158</f>
        <v>113668.099604</v>
      </c>
      <c r="D157" s="35">
        <f>D158</f>
        <v>113668.099604</v>
      </c>
      <c r="E157" s="101">
        <f>E158</f>
        <v>86112.410335130015</v>
      </c>
      <c r="G157" s="7"/>
    </row>
    <row r="158" spans="2:8">
      <c r="B158" s="18" t="s">
        <v>212</v>
      </c>
      <c r="C158" s="36">
        <v>113668.099604</v>
      </c>
      <c r="D158" s="36">
        <v>113668.099604</v>
      </c>
      <c r="E158" s="97">
        <v>86112.410335130015</v>
      </c>
    </row>
    <row r="159" spans="2:8">
      <c r="B159" s="34" t="s">
        <v>45</v>
      </c>
      <c r="C159" s="30">
        <f>C13+C155</f>
        <v>1532354.6145540001</v>
      </c>
      <c r="D159" s="30">
        <f>D13+D155</f>
        <v>1573895.4795265601</v>
      </c>
      <c r="E159" s="102">
        <f>E13+E155</f>
        <v>1203912.4832182999</v>
      </c>
    </row>
    <row r="160" spans="2:8">
      <c r="B160" s="15" t="s">
        <v>26</v>
      </c>
      <c r="C160" s="16"/>
      <c r="D160" s="16"/>
      <c r="E160" s="16"/>
      <c r="G160" s="7"/>
    </row>
    <row r="161" spans="2:7" ht="21.6" customHeight="1">
      <c r="B161" s="235" t="s">
        <v>4307</v>
      </c>
      <c r="C161" s="235"/>
      <c r="D161" s="235"/>
      <c r="E161" s="235"/>
      <c r="G161" s="7"/>
    </row>
    <row r="162" spans="2:7" ht="12.75" customHeight="1">
      <c r="B162" s="15" t="s">
        <v>46</v>
      </c>
      <c r="C162" s="16"/>
      <c r="D162" s="16"/>
      <c r="E162" s="16"/>
      <c r="G162" s="7"/>
    </row>
    <row r="163" spans="2:7">
      <c r="B163" s="235" t="s">
        <v>3745</v>
      </c>
      <c r="C163" s="235"/>
      <c r="D163" s="235"/>
      <c r="E163" s="235"/>
      <c r="G163" s="7"/>
    </row>
    <row r="164" spans="2:7" ht="29.25" customHeight="1">
      <c r="B164" s="235"/>
      <c r="C164" s="235"/>
      <c r="D164" s="235"/>
      <c r="E164" s="235"/>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K16" sqref="K16"/>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0" t="s">
        <v>0</v>
      </c>
      <c r="C1" s="230"/>
      <c r="D1" s="230"/>
      <c r="E1" s="230"/>
    </row>
    <row r="2" spans="2:7" ht="45" customHeight="1">
      <c r="B2" s="251" t="s">
        <v>1</v>
      </c>
      <c r="C2" s="251"/>
      <c r="D2" s="251"/>
      <c r="E2" s="251"/>
    </row>
    <row r="3" spans="2:7" ht="15.6" customHeight="1">
      <c r="B3" s="232" t="s">
        <v>2</v>
      </c>
      <c r="C3" s="232"/>
      <c r="D3" s="232"/>
      <c r="E3" s="232"/>
    </row>
    <row r="4" spans="2:7" ht="13.9" customHeight="1">
      <c r="B4"/>
      <c r="C4"/>
      <c r="D4"/>
      <c r="E4"/>
    </row>
    <row r="5" spans="2:7" ht="18.75">
      <c r="B5" s="246" t="s">
        <v>29</v>
      </c>
      <c r="C5" s="246"/>
      <c r="D5" s="246"/>
      <c r="E5" s="246"/>
    </row>
    <row r="6" spans="2:7" ht="18.75">
      <c r="B6" s="246" t="s">
        <v>3324</v>
      </c>
      <c r="C6" s="246"/>
      <c r="D6" s="246"/>
      <c r="E6" s="246"/>
      <c r="G6" s="114"/>
    </row>
    <row r="7" spans="2:7" ht="18.75">
      <c r="B7" s="242" t="s">
        <v>4306</v>
      </c>
      <c r="C7" s="242"/>
      <c r="D7" s="242"/>
      <c r="E7" s="242"/>
      <c r="G7" s="114"/>
    </row>
    <row r="8" spans="2:7" ht="15.75">
      <c r="B8" s="248" t="s">
        <v>5</v>
      </c>
      <c r="C8" s="248"/>
      <c r="D8" s="248"/>
      <c r="E8" s="248"/>
      <c r="G8" s="115"/>
    </row>
    <row r="9" spans="2:7">
      <c r="B9"/>
      <c r="C9"/>
      <c r="D9"/>
      <c r="E9"/>
      <c r="G9" s="115"/>
    </row>
    <row r="10" spans="2:7">
      <c r="B10" s="121"/>
      <c r="C10" s="121"/>
      <c r="D10" s="121"/>
      <c r="E10" s="121"/>
      <c r="G10" s="115"/>
    </row>
    <row r="11" spans="2:7" ht="9.6" customHeight="1">
      <c r="B11" s="247" t="s">
        <v>6</v>
      </c>
      <c r="C11" s="250" t="s">
        <v>7</v>
      </c>
      <c r="D11" s="236" t="s">
        <v>3731</v>
      </c>
      <c r="E11" s="250" t="s">
        <v>8</v>
      </c>
    </row>
    <row r="12" spans="2:7" ht="13.15" customHeight="1">
      <c r="B12" s="247"/>
      <c r="C12" s="250"/>
      <c r="D12" s="236"/>
      <c r="E12" s="250"/>
    </row>
    <row r="13" spans="2:7" ht="15" customHeight="1">
      <c r="B13" s="247"/>
      <c r="C13" s="143" t="s">
        <v>3742</v>
      </c>
      <c r="D13" s="49" t="s">
        <v>3732</v>
      </c>
      <c r="E13" s="250"/>
      <c r="G13" s="116"/>
    </row>
    <row r="14" spans="2:7">
      <c r="B14" s="144" t="s">
        <v>3318</v>
      </c>
      <c r="C14" s="28">
        <f>C15+C17</f>
        <v>948.96432099999993</v>
      </c>
      <c r="D14" s="28">
        <f>D15+D17</f>
        <v>853.28996562999998</v>
      </c>
      <c r="E14" s="28">
        <f>E15+E17</f>
        <v>562.08022458999972</v>
      </c>
      <c r="F14" s="117"/>
      <c r="G14" s="118"/>
    </row>
    <row r="15" spans="2:7">
      <c r="B15" s="138" t="s">
        <v>93</v>
      </c>
      <c r="C15" s="74">
        <f>C16</f>
        <v>874.88515299999995</v>
      </c>
      <c r="D15" s="74">
        <f>D16</f>
        <v>779.21079763</v>
      </c>
      <c r="E15" s="74">
        <f>E16</f>
        <v>504.1767745899997</v>
      </c>
      <c r="F15" s="117"/>
      <c r="G15" s="116"/>
    </row>
    <row r="16" spans="2:7" ht="16.149999999999999" customHeight="1">
      <c r="B16" s="139" t="s">
        <v>98</v>
      </c>
      <c r="C16" s="73">
        <v>874.88515299999995</v>
      </c>
      <c r="D16" s="73">
        <v>779.21079763</v>
      </c>
      <c r="E16" s="73">
        <v>504.1767745899997</v>
      </c>
      <c r="F16" s="117"/>
      <c r="G16" s="123"/>
    </row>
    <row r="17" spans="2:7">
      <c r="B17" s="138" t="s">
        <v>106</v>
      </c>
      <c r="C17" s="74">
        <f>C18</f>
        <v>74.079167999999996</v>
      </c>
      <c r="D17" s="74">
        <f>D18</f>
        <v>74.079167999999996</v>
      </c>
      <c r="E17" s="74">
        <f>E18</f>
        <v>57.903449999999999</v>
      </c>
      <c r="F17" s="117"/>
      <c r="G17" s="123"/>
    </row>
    <row r="18" spans="2:7" ht="14.45" customHeight="1" thickBot="1">
      <c r="B18" s="140" t="s">
        <v>112</v>
      </c>
      <c r="C18" s="73">
        <v>74.079167999999996</v>
      </c>
      <c r="D18" s="73">
        <v>74.079167999999996</v>
      </c>
      <c r="E18" s="73">
        <v>57.903449999999999</v>
      </c>
      <c r="F18" s="117"/>
      <c r="G18" s="118"/>
    </row>
    <row r="19" spans="2:7" ht="13.9" customHeight="1">
      <c r="B19" s="137" t="s">
        <v>3319</v>
      </c>
      <c r="C19" s="28">
        <f t="shared" ref="C19:E20" si="0">C20</f>
        <v>242.12804399999999</v>
      </c>
      <c r="D19" s="28">
        <f t="shared" si="0"/>
        <v>297.11289512000002</v>
      </c>
      <c r="E19" s="28">
        <f t="shared" si="0"/>
        <v>189.52943864999997</v>
      </c>
      <c r="F19" s="117"/>
      <c r="G19" s="118"/>
    </row>
    <row r="20" spans="2:7" ht="10.9" customHeight="1">
      <c r="B20" s="138" t="s">
        <v>115</v>
      </c>
      <c r="C20" s="74">
        <f t="shared" si="0"/>
        <v>242.12804399999999</v>
      </c>
      <c r="D20" s="74">
        <f t="shared" si="0"/>
        <v>297.11289512000002</v>
      </c>
      <c r="E20" s="74">
        <f t="shared" si="0"/>
        <v>189.52943864999997</v>
      </c>
      <c r="F20" s="117"/>
      <c r="G20" s="119"/>
    </row>
    <row r="21" spans="2:7" ht="15.75" thickBot="1">
      <c r="B21" s="141" t="s">
        <v>118</v>
      </c>
      <c r="C21" s="73">
        <v>242.12804399999999</v>
      </c>
      <c r="D21" s="73">
        <v>297.11289512000002</v>
      </c>
      <c r="E21" s="73">
        <v>189.52943864999997</v>
      </c>
      <c r="F21" s="117"/>
      <c r="G21" s="118"/>
    </row>
    <row r="22" spans="2:7">
      <c r="B22" s="137" t="s">
        <v>3320</v>
      </c>
      <c r="C22" s="28">
        <f>C23+C25+C27</f>
        <v>2730.851345</v>
      </c>
      <c r="D22" s="28">
        <f>D23+D25+D27</f>
        <v>2877.7007109400001</v>
      </c>
      <c r="E22" s="28">
        <f>E23+E25+E27</f>
        <v>2158.2731120099997</v>
      </c>
      <c r="F22" s="117"/>
      <c r="G22" s="118"/>
    </row>
    <row r="23" spans="2:7">
      <c r="B23" s="138" t="s">
        <v>174</v>
      </c>
      <c r="C23" s="74">
        <f>C24</f>
        <v>30.27</v>
      </c>
      <c r="D23" s="74">
        <f>D24</f>
        <v>84.833674999999999</v>
      </c>
      <c r="E23" s="74">
        <f>E24</f>
        <v>37.150767439999996</v>
      </c>
      <c r="F23" s="117"/>
      <c r="G23" s="118"/>
    </row>
    <row r="24" spans="2:7">
      <c r="B24" s="142" t="s">
        <v>177</v>
      </c>
      <c r="C24" s="73">
        <v>30.27</v>
      </c>
      <c r="D24" s="73">
        <v>84.833674999999999</v>
      </c>
      <c r="E24" s="73">
        <v>37.150767439999996</v>
      </c>
      <c r="F24" s="117"/>
      <c r="G24" s="118"/>
    </row>
    <row r="25" spans="2:7">
      <c r="B25" s="138" t="s">
        <v>3321</v>
      </c>
      <c r="C25" s="74">
        <f>C26</f>
        <v>1656.8059290000001</v>
      </c>
      <c r="D25" s="74">
        <f>D26</f>
        <v>1690.1149949999999</v>
      </c>
      <c r="E25" s="74">
        <f>E26</f>
        <v>1483.3771712099997</v>
      </c>
      <c r="F25" s="117"/>
      <c r="G25" s="118"/>
    </row>
    <row r="26" spans="2:7">
      <c r="B26" s="142" t="s">
        <v>2507</v>
      </c>
      <c r="C26" s="73">
        <v>1656.8059290000001</v>
      </c>
      <c r="D26" s="73">
        <v>1690.1149949999999</v>
      </c>
      <c r="E26" s="73">
        <v>1483.3771712099997</v>
      </c>
      <c r="F26" s="117"/>
      <c r="G26" s="118"/>
    </row>
    <row r="27" spans="2:7">
      <c r="B27" s="138" t="s">
        <v>203</v>
      </c>
      <c r="C27" s="74">
        <f>C28+C30+C31+C29</f>
        <v>1043.775416</v>
      </c>
      <c r="D27" s="74">
        <f>D28+D30+D31+D29</f>
        <v>1102.7520409399999</v>
      </c>
      <c r="E27" s="74">
        <f>E28+E30+E31+E29</f>
        <v>637.74517336000008</v>
      </c>
      <c r="F27" s="117"/>
      <c r="G27" s="118"/>
    </row>
    <row r="28" spans="2:7" ht="15.6" customHeight="1">
      <c r="B28" s="142" t="s">
        <v>204</v>
      </c>
      <c r="C28" s="73">
        <v>146.32508799999999</v>
      </c>
      <c r="D28" s="73">
        <v>181.00784452000002</v>
      </c>
      <c r="E28" s="73">
        <v>104.19625108000001</v>
      </c>
      <c r="F28" s="117"/>
      <c r="G28" s="118"/>
    </row>
    <row r="29" spans="2:7" ht="24.75" customHeight="1">
      <c r="B29" s="142" t="s">
        <v>2822</v>
      </c>
      <c r="C29" s="73">
        <v>310</v>
      </c>
      <c r="D29" s="73">
        <v>125</v>
      </c>
      <c r="E29" s="73">
        <v>47.621502980000002</v>
      </c>
      <c r="F29" s="117"/>
      <c r="G29" s="118"/>
    </row>
    <row r="30" spans="2:7" ht="18.600000000000001" customHeight="1">
      <c r="B30" s="142" t="s">
        <v>205</v>
      </c>
      <c r="C30" s="73">
        <v>195.103174</v>
      </c>
      <c r="D30" s="73">
        <v>205.16242962000001</v>
      </c>
      <c r="E30" s="73">
        <v>109.86518383999999</v>
      </c>
      <c r="F30" s="117"/>
      <c r="G30" s="123"/>
    </row>
    <row r="31" spans="2:7" ht="19.899999999999999" customHeight="1">
      <c r="B31" s="142" t="s">
        <v>206</v>
      </c>
      <c r="C31" s="73">
        <v>392.34715399999999</v>
      </c>
      <c r="D31" s="73">
        <v>591.58176679999997</v>
      </c>
      <c r="E31" s="73">
        <v>376.06223546000001</v>
      </c>
      <c r="F31" s="117"/>
      <c r="G31" s="119"/>
    </row>
    <row r="32" spans="2:7">
      <c r="B32" s="145" t="s">
        <v>3322</v>
      </c>
      <c r="C32" s="30">
        <f>C14+C19+C22</f>
        <v>3921.94371</v>
      </c>
      <c r="D32" s="30">
        <f>D14+D19+D22</f>
        <v>4028.1035716900001</v>
      </c>
      <c r="E32" s="102">
        <f>E14+E19+E22</f>
        <v>2909.8827752499992</v>
      </c>
      <c r="F32" s="117"/>
    </row>
    <row r="33" spans="2:6">
      <c r="B33" s="15" t="s">
        <v>26</v>
      </c>
      <c r="C33" s="122"/>
      <c r="D33" s="122"/>
      <c r="E33" s="122"/>
      <c r="F33" s="120"/>
    </row>
    <row r="34" spans="2:6" ht="39.6" customHeight="1">
      <c r="B34" s="235" t="s">
        <v>4307</v>
      </c>
      <c r="C34" s="235"/>
      <c r="D34" s="235"/>
      <c r="E34" s="235"/>
    </row>
    <row r="35" spans="2:6">
      <c r="B35" s="252" t="s">
        <v>46</v>
      </c>
      <c r="C35" s="252"/>
      <c r="D35" s="252"/>
      <c r="E35" s="252"/>
    </row>
    <row r="36" spans="2:6">
      <c r="B36" s="235" t="s">
        <v>3745</v>
      </c>
      <c r="C36" s="235"/>
      <c r="D36" s="235"/>
      <c r="E36" s="235"/>
    </row>
    <row r="37" spans="2:6" ht="25.5" customHeight="1">
      <c r="B37" s="235"/>
      <c r="C37" s="235"/>
      <c r="D37" s="235"/>
      <c r="E37" s="235"/>
    </row>
    <row r="263" spans="2:2">
      <c r="B263" s="113" t="s">
        <v>3323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B35" sqref="B35"/>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0" t="s">
        <v>0</v>
      </c>
      <c r="C1" s="230"/>
      <c r="D1" s="230"/>
      <c r="E1" s="230"/>
      <c r="F1" s="230"/>
      <c r="G1" s="230"/>
      <c r="H1" s="230"/>
      <c r="I1" s="230"/>
    </row>
    <row r="2" spans="2:14" ht="21" customHeight="1" thickBot="1">
      <c r="B2" s="231" t="s">
        <v>1</v>
      </c>
      <c r="C2" s="231"/>
      <c r="D2" s="231"/>
      <c r="E2" s="231"/>
      <c r="F2" s="231"/>
      <c r="G2" s="231"/>
      <c r="H2" s="231"/>
      <c r="I2" s="231"/>
      <c r="M2" s="125" t="s">
        <v>3325</v>
      </c>
      <c r="N2" s="154">
        <v>7447461.0319153201</v>
      </c>
    </row>
    <row r="3" spans="2:14" ht="14.45" customHeight="1">
      <c r="B3" s="244" t="s">
        <v>2</v>
      </c>
      <c r="C3" s="244"/>
      <c r="D3" s="244"/>
      <c r="E3" s="244"/>
      <c r="F3" s="244"/>
      <c r="G3" s="244"/>
      <c r="H3" s="244"/>
      <c r="I3" s="244"/>
    </row>
    <row r="4" spans="2:14" ht="14.45" customHeight="1">
      <c r="C4"/>
      <c r="D4"/>
      <c r="E4"/>
      <c r="F4"/>
      <c r="G4"/>
      <c r="H4"/>
      <c r="I4"/>
    </row>
    <row r="5" spans="2:14" ht="18" customHeight="1">
      <c r="B5" s="246" t="s">
        <v>29</v>
      </c>
      <c r="C5" s="246"/>
      <c r="D5" s="246"/>
      <c r="E5" s="246"/>
      <c r="F5" s="246"/>
      <c r="G5" s="246"/>
      <c r="H5" s="246"/>
      <c r="I5" s="246"/>
    </row>
    <row r="6" spans="2:14" ht="18" customHeight="1">
      <c r="B6" s="245" t="s">
        <v>3332</v>
      </c>
      <c r="C6" s="245"/>
      <c r="D6" s="245"/>
      <c r="E6" s="245"/>
      <c r="F6" s="245"/>
      <c r="G6" s="245"/>
      <c r="H6" s="245"/>
      <c r="I6" s="245"/>
    </row>
    <row r="7" spans="2:14" ht="18" customHeight="1">
      <c r="B7" s="242" t="s">
        <v>4306</v>
      </c>
      <c r="C7" s="242"/>
      <c r="D7" s="242"/>
      <c r="E7" s="242"/>
      <c r="F7" s="242"/>
      <c r="G7" s="242"/>
      <c r="H7" s="242"/>
      <c r="I7" s="242"/>
    </row>
    <row r="8" spans="2:14" ht="15.6" customHeight="1">
      <c r="B8" s="248" t="s">
        <v>5</v>
      </c>
      <c r="C8" s="248"/>
      <c r="D8" s="248"/>
      <c r="E8" s="248"/>
      <c r="F8" s="248"/>
      <c r="G8" s="248"/>
      <c r="H8" s="248"/>
      <c r="I8" s="248"/>
    </row>
    <row r="10" spans="2:14" ht="14.45" customHeight="1">
      <c r="B10" s="255" t="s">
        <v>6</v>
      </c>
      <c r="C10" s="253" t="s">
        <v>7</v>
      </c>
      <c r="D10" s="253" t="s">
        <v>3731</v>
      </c>
      <c r="E10" s="253" t="s">
        <v>8</v>
      </c>
      <c r="F10" s="253" t="s">
        <v>3328</v>
      </c>
      <c r="G10" s="253" t="s">
        <v>3329</v>
      </c>
      <c r="H10" s="253" t="s">
        <v>3330</v>
      </c>
      <c r="I10" s="253" t="s">
        <v>3331</v>
      </c>
    </row>
    <row r="11" spans="2:14" ht="14.45" customHeight="1">
      <c r="B11" s="255"/>
      <c r="C11" s="253"/>
      <c r="D11" s="253"/>
      <c r="E11" s="253"/>
      <c r="F11" s="253"/>
      <c r="G11" s="253"/>
      <c r="H11" s="253"/>
      <c r="I11" s="253"/>
    </row>
    <row r="12" spans="2:14" ht="14.45" customHeight="1">
      <c r="B12" s="255"/>
      <c r="C12" s="254"/>
      <c r="D12" s="254"/>
      <c r="E12" s="253"/>
      <c r="F12" s="253"/>
      <c r="G12" s="253"/>
      <c r="H12" s="253"/>
      <c r="I12" s="253"/>
    </row>
    <row r="13" spans="2:14" ht="19.899999999999999" customHeight="1">
      <c r="B13" s="255"/>
      <c r="C13" s="188" t="s">
        <v>3742</v>
      </c>
      <c r="D13" s="188" t="s">
        <v>3732</v>
      </c>
      <c r="E13" s="253"/>
      <c r="F13" s="253"/>
      <c r="G13" s="253"/>
      <c r="H13" s="253"/>
      <c r="I13" s="253"/>
    </row>
    <row r="14" spans="2:14" ht="13.15" customHeight="1">
      <c r="B14" s="255"/>
      <c r="C14" s="187">
        <v>1</v>
      </c>
      <c r="D14" s="187">
        <v>2</v>
      </c>
      <c r="E14" s="187">
        <v>3</v>
      </c>
      <c r="F14" s="187">
        <v>4</v>
      </c>
      <c r="G14" s="187">
        <v>5</v>
      </c>
      <c r="H14" s="187" t="s">
        <v>3733</v>
      </c>
      <c r="I14" s="187" t="s">
        <v>3734</v>
      </c>
    </row>
    <row r="15" spans="2:14">
      <c r="B15" s="135" t="s">
        <v>3318</v>
      </c>
      <c r="C15" s="161">
        <f t="shared" ref="C15:D16" si="0">C16</f>
        <v>1533.4254550000001</v>
      </c>
      <c r="D15" s="161">
        <f t="shared" si="0"/>
        <v>1117.7533559999999</v>
      </c>
      <c r="E15" s="161">
        <f t="shared" ref="E15:G16" si="1">E16</f>
        <v>792.91079751999996</v>
      </c>
      <c r="F15" s="161">
        <f t="shared" si="1"/>
        <v>792.91079751999996</v>
      </c>
      <c r="G15" s="161">
        <f t="shared" si="1"/>
        <v>0</v>
      </c>
      <c r="H15" s="147">
        <f>F15-G15</f>
        <v>792.91079751999996</v>
      </c>
      <c r="I15" s="136">
        <f>E15/$N$2</f>
        <v>1.0646726369188951E-4</v>
      </c>
      <c r="M15" s="153"/>
    </row>
    <row r="16" spans="2:14">
      <c r="B16" s="133" t="s">
        <v>106</v>
      </c>
      <c r="C16" s="162">
        <f>C17</f>
        <v>1533.4254550000001</v>
      </c>
      <c r="D16" s="162">
        <f t="shared" si="0"/>
        <v>1117.7533559999999</v>
      </c>
      <c r="E16" s="162">
        <f t="shared" si="1"/>
        <v>792.91079751999996</v>
      </c>
      <c r="F16" s="163">
        <f t="shared" si="1"/>
        <v>792.91079751999996</v>
      </c>
      <c r="G16" s="163">
        <f t="shared" si="1"/>
        <v>0</v>
      </c>
      <c r="H16" s="150">
        <f>F16-G16</f>
        <v>792.91079751999996</v>
      </c>
      <c r="I16" s="134">
        <f t="shared" ref="I16:I55" si="2">E16/$N$2</f>
        <v>1.0646726369188951E-4</v>
      </c>
    </row>
    <row r="17" spans="2:13">
      <c r="B17" s="129" t="s">
        <v>108</v>
      </c>
      <c r="C17" s="162">
        <v>1533.4254550000001</v>
      </c>
      <c r="D17" s="162">
        <v>1117.7533559999999</v>
      </c>
      <c r="E17" s="162">
        <v>792.91079751999996</v>
      </c>
      <c r="F17" s="162">
        <f>$E17</f>
        <v>792.91079751999996</v>
      </c>
      <c r="G17" s="163">
        <v>0</v>
      </c>
      <c r="H17" s="151">
        <f t="shared" ref="H17:H55" si="3">F17-G17</f>
        <v>792.91079751999996</v>
      </c>
      <c r="I17" s="130">
        <f t="shared" si="2"/>
        <v>1.0646726369188951E-4</v>
      </c>
    </row>
    <row r="18" spans="2:13">
      <c r="B18" s="135" t="s">
        <v>3319</v>
      </c>
      <c r="C18" s="161">
        <f>C19+C22+C27+C29</f>
        <v>139909.989952</v>
      </c>
      <c r="D18" s="161">
        <f>D19+D22+D27+D29</f>
        <v>141946.19561003998</v>
      </c>
      <c r="E18" s="161">
        <f>E19+E22+E27+E29</f>
        <v>110910.56768562</v>
      </c>
      <c r="F18" s="161">
        <f>F19+F22+F27+F29</f>
        <v>33452.21004315</v>
      </c>
      <c r="G18" s="161">
        <f>G19+G22+G27+G29</f>
        <v>77458.35764247</v>
      </c>
      <c r="H18" s="147">
        <f t="shared" si="3"/>
        <v>-44006.14759932</v>
      </c>
      <c r="I18" s="136">
        <f t="shared" si="2"/>
        <v>1.489239986759572E-2</v>
      </c>
      <c r="K18" s="126"/>
    </row>
    <row r="19" spans="2:13">
      <c r="B19" s="133" t="s">
        <v>119</v>
      </c>
      <c r="C19" s="165">
        <f>C21+C20</f>
        <v>651.23408900000004</v>
      </c>
      <c r="D19" s="165">
        <f>D21+D20</f>
        <v>638.26712099999997</v>
      </c>
      <c r="E19" s="165">
        <f>E21+E20</f>
        <v>195.41703537999996</v>
      </c>
      <c r="F19" s="163">
        <f>SUM(F20:F21)</f>
        <v>195.41703537999996</v>
      </c>
      <c r="G19" s="164">
        <f>SUM(G20:G21)</f>
        <v>0</v>
      </c>
      <c r="H19" s="150">
        <f t="shared" si="3"/>
        <v>195.41703537999996</v>
      </c>
      <c r="I19" s="134">
        <f t="shared" si="2"/>
        <v>2.6239416969428987E-5</v>
      </c>
      <c r="K19" s="126"/>
    </row>
    <row r="20" spans="2:13">
      <c r="B20" s="129" t="s">
        <v>3327</v>
      </c>
      <c r="C20" s="162">
        <v>168.7</v>
      </c>
      <c r="D20" s="162">
        <v>300.58999999999997</v>
      </c>
      <c r="E20" s="162">
        <v>0</v>
      </c>
      <c r="F20" s="162">
        <f>$E20</f>
        <v>0</v>
      </c>
      <c r="G20" s="164">
        <v>0</v>
      </c>
      <c r="H20" s="150">
        <f t="shared" si="3"/>
        <v>0</v>
      </c>
      <c r="I20" s="134">
        <f t="shared" si="2"/>
        <v>0</v>
      </c>
      <c r="K20" s="160"/>
      <c r="M20" s="157"/>
    </row>
    <row r="21" spans="2:13">
      <c r="B21" s="129" t="s">
        <v>122</v>
      </c>
      <c r="C21" s="162">
        <v>482.53408899999999</v>
      </c>
      <c r="D21" s="162">
        <v>337.677121</v>
      </c>
      <c r="E21" s="162">
        <v>195.41703537999996</v>
      </c>
      <c r="F21" s="162">
        <f t="shared" ref="F21:F54" si="4">$E21</f>
        <v>195.41703537999996</v>
      </c>
      <c r="G21" s="162">
        <v>0</v>
      </c>
      <c r="H21" s="146">
        <f t="shared" si="3"/>
        <v>195.41703537999996</v>
      </c>
      <c r="I21" s="155">
        <f t="shared" si="2"/>
        <v>2.6239416969428987E-5</v>
      </c>
      <c r="K21" s="152"/>
    </row>
    <row r="22" spans="2:13" ht="15.75" thickBot="1">
      <c r="B22" s="133" t="s">
        <v>126</v>
      </c>
      <c r="C22" s="165">
        <f>SUM(C23:C26)</f>
        <v>92264.417778000003</v>
      </c>
      <c r="D22" s="165">
        <f>SUM(D23:D26)</f>
        <v>96706.204114139997</v>
      </c>
      <c r="E22" s="165">
        <f>SUM(E23:E26)</f>
        <v>78111.116047329997</v>
      </c>
      <c r="F22" s="165">
        <f>SUM(F23:F26)</f>
        <v>1275.3137548299999</v>
      </c>
      <c r="G22" s="165">
        <f>SUM(G23:G26)</f>
        <v>76835.802292499997</v>
      </c>
      <c r="H22" s="148">
        <f t="shared" si="3"/>
        <v>-75560.488537669997</v>
      </c>
      <c r="I22" s="156">
        <f t="shared" si="2"/>
        <v>1.0488287983326523E-2</v>
      </c>
    </row>
    <row r="23" spans="2:13" ht="15.75" thickBot="1">
      <c r="B23" s="129" t="s">
        <v>127</v>
      </c>
      <c r="C23" s="162">
        <v>612.76176499999997</v>
      </c>
      <c r="D23" s="162">
        <v>665.80873799999995</v>
      </c>
      <c r="E23" s="162">
        <v>456.95692915000001</v>
      </c>
      <c r="F23" s="202">
        <v>0</v>
      </c>
      <c r="G23" s="162">
        <f>$E23</f>
        <v>456.95692915000001</v>
      </c>
      <c r="H23" s="146">
        <f t="shared" si="3"/>
        <v>-456.95692915000001</v>
      </c>
      <c r="I23" s="155">
        <f t="shared" si="2"/>
        <v>6.1357411229378514E-5</v>
      </c>
    </row>
    <row r="24" spans="2:13">
      <c r="B24" s="129" t="s">
        <v>128</v>
      </c>
      <c r="C24" s="162">
        <v>89379.551277999999</v>
      </c>
      <c r="D24" s="162">
        <v>93707.486155139995</v>
      </c>
      <c r="E24" s="162">
        <v>76378.845363350003</v>
      </c>
      <c r="F24" s="202">
        <v>0</v>
      </c>
      <c r="G24" s="162">
        <f>$E24</f>
        <v>76378.845363350003</v>
      </c>
      <c r="H24" s="146">
        <f>F24-G24</f>
        <v>-76378.845363350003</v>
      </c>
      <c r="I24" s="155">
        <f t="shared" si="2"/>
        <v>1.0255689158497963E-2</v>
      </c>
      <c r="K24" s="127"/>
    </row>
    <row r="25" spans="2:13">
      <c r="B25" s="129" t="s">
        <v>129</v>
      </c>
      <c r="C25" s="162">
        <v>3.4314740000000001</v>
      </c>
      <c r="D25" s="162">
        <v>83.206352999999993</v>
      </c>
      <c r="E25" s="162">
        <v>47.944305349999993</v>
      </c>
      <c r="F25" s="162">
        <f t="shared" si="4"/>
        <v>47.944305349999993</v>
      </c>
      <c r="G25" s="162">
        <v>0</v>
      </c>
      <c r="H25" s="146">
        <f t="shared" si="3"/>
        <v>47.944305349999993</v>
      </c>
      <c r="I25" s="155">
        <f t="shared" si="2"/>
        <v>6.4376711935167776E-6</v>
      </c>
    </row>
    <row r="26" spans="2:13">
      <c r="B26" s="129" t="s">
        <v>130</v>
      </c>
      <c r="C26" s="162">
        <v>2268.6732609999999</v>
      </c>
      <c r="D26" s="162">
        <v>2249.7028679999999</v>
      </c>
      <c r="E26" s="162">
        <v>1227.36944948</v>
      </c>
      <c r="F26" s="162">
        <f t="shared" si="4"/>
        <v>1227.36944948</v>
      </c>
      <c r="G26" s="162">
        <v>0</v>
      </c>
      <c r="H26" s="146">
        <f t="shared" si="3"/>
        <v>1227.36944948</v>
      </c>
      <c r="I26" s="155">
        <f t="shared" si="2"/>
        <v>1.6480374240566493E-4</v>
      </c>
    </row>
    <row r="27" spans="2:13" ht="15.75" thickBot="1">
      <c r="B27" s="133" t="s">
        <v>131</v>
      </c>
      <c r="C27" s="165">
        <f>C28</f>
        <v>749.45083599999998</v>
      </c>
      <c r="D27" s="165">
        <f>D28</f>
        <v>939.02854789999992</v>
      </c>
      <c r="E27" s="165">
        <f>E28</f>
        <v>622.55534997000018</v>
      </c>
      <c r="F27" s="165">
        <f>F28</f>
        <v>0</v>
      </c>
      <c r="G27" s="165">
        <f>G28</f>
        <v>622.55534997000018</v>
      </c>
      <c r="H27" s="148">
        <f t="shared" si="3"/>
        <v>-622.55534997000018</v>
      </c>
      <c r="I27" s="156">
        <f t="shared" si="2"/>
        <v>8.3592965079253717E-5</v>
      </c>
    </row>
    <row r="28" spans="2:13">
      <c r="B28" s="129" t="s">
        <v>132</v>
      </c>
      <c r="C28" s="162">
        <v>749.45083599999998</v>
      </c>
      <c r="D28" s="162">
        <v>939.02854789999992</v>
      </c>
      <c r="E28" s="162">
        <v>622.55534997000018</v>
      </c>
      <c r="F28" s="202">
        <v>0</v>
      </c>
      <c r="G28" s="162">
        <f>$E28</f>
        <v>622.55534997000018</v>
      </c>
      <c r="H28" s="146">
        <f t="shared" si="3"/>
        <v>-622.55534997000018</v>
      </c>
      <c r="I28" s="155">
        <f t="shared" si="2"/>
        <v>8.3592965079253717E-5</v>
      </c>
    </row>
    <row r="29" spans="2:13">
      <c r="B29" s="133" t="s">
        <v>133</v>
      </c>
      <c r="C29" s="165">
        <f>C30</f>
        <v>46244.887248999999</v>
      </c>
      <c r="D29" s="165">
        <f>D30</f>
        <v>43662.695827000003</v>
      </c>
      <c r="E29" s="165">
        <f>E30</f>
        <v>31981.479252940004</v>
      </c>
      <c r="F29" s="165">
        <f>F30</f>
        <v>31981.479252940004</v>
      </c>
      <c r="G29" s="162">
        <f>G30</f>
        <v>0</v>
      </c>
      <c r="H29" s="148">
        <f t="shared" si="3"/>
        <v>31981.479252940004</v>
      </c>
      <c r="I29" s="156">
        <f t="shared" si="2"/>
        <v>4.294279502220515E-3</v>
      </c>
    </row>
    <row r="30" spans="2:13">
      <c r="B30" s="129" t="s">
        <v>136</v>
      </c>
      <c r="C30" s="162">
        <v>46244.887248999999</v>
      </c>
      <c r="D30" s="162">
        <v>43662.695827000003</v>
      </c>
      <c r="E30" s="162">
        <v>31981.479252940004</v>
      </c>
      <c r="F30" s="162">
        <f t="shared" si="4"/>
        <v>31981.479252940004</v>
      </c>
      <c r="G30" s="164">
        <v>0</v>
      </c>
      <c r="H30" s="151">
        <f t="shared" si="3"/>
        <v>31981.479252940004</v>
      </c>
      <c r="I30" s="130">
        <f t="shared" si="2"/>
        <v>4.294279502220515E-3</v>
      </c>
    </row>
    <row r="31" spans="2:13">
      <c r="B31" s="135" t="s">
        <v>3326</v>
      </c>
      <c r="C31" s="161">
        <f>C32+C35+C46</f>
        <v>9052.3133450000005</v>
      </c>
      <c r="D31" s="161">
        <f>D32+D35+D46</f>
        <v>8848.3573504799988</v>
      </c>
      <c r="E31" s="161">
        <f>E32+E35+E46</f>
        <v>5945.4199450400001</v>
      </c>
      <c r="F31" s="161">
        <f>F32+F35+F46</f>
        <v>5935.8503162899997</v>
      </c>
      <c r="G31" s="161">
        <f>G32+G35+G46</f>
        <v>9.5696287499999997</v>
      </c>
      <c r="H31" s="147">
        <f>F31-G31</f>
        <v>5926.2806875399992</v>
      </c>
      <c r="I31" s="136">
        <f t="shared" si="2"/>
        <v>7.9831501226545814E-4</v>
      </c>
    </row>
    <row r="32" spans="2:13">
      <c r="B32" s="133" t="s">
        <v>146</v>
      </c>
      <c r="C32" s="165">
        <f>C33+C34</f>
        <v>414.964674</v>
      </c>
      <c r="D32" s="165">
        <f>D33+D34</f>
        <v>610.38087209999992</v>
      </c>
      <c r="E32" s="165">
        <f t="shared" ref="E32" si="5">E33+E34</f>
        <v>416.64233661999998</v>
      </c>
      <c r="F32" s="165">
        <f>SUM(F33:F34)</f>
        <v>416.64233661999998</v>
      </c>
      <c r="G32" s="164">
        <f>SUM(G33:G34)</f>
        <v>0</v>
      </c>
      <c r="H32" s="150">
        <f t="shared" si="3"/>
        <v>416.64233661999998</v>
      </c>
      <c r="I32" s="134">
        <f t="shared" si="2"/>
        <v>5.5944211703092175E-5</v>
      </c>
    </row>
    <row r="33" spans="2:9">
      <c r="B33" s="129" t="s">
        <v>147</v>
      </c>
      <c r="C33" s="162">
        <v>240.045174</v>
      </c>
      <c r="D33" s="162">
        <v>518.04517399999997</v>
      </c>
      <c r="E33" s="162">
        <v>368.66116206999999</v>
      </c>
      <c r="F33" s="162">
        <f t="shared" si="4"/>
        <v>368.66116206999999</v>
      </c>
      <c r="G33" s="164">
        <v>0</v>
      </c>
      <c r="H33" s="151">
        <f t="shared" si="3"/>
        <v>368.66116206999999</v>
      </c>
      <c r="I33" s="130">
        <f t="shared" si="2"/>
        <v>4.9501589936508687E-5</v>
      </c>
    </row>
    <row r="34" spans="2:9">
      <c r="B34" s="129" t="s">
        <v>149</v>
      </c>
      <c r="C34" s="162">
        <v>174.9195</v>
      </c>
      <c r="D34" s="162">
        <v>92.335698099999988</v>
      </c>
      <c r="E34" s="162">
        <v>47.981174550000006</v>
      </c>
      <c r="F34" s="162">
        <f t="shared" si="4"/>
        <v>47.981174550000006</v>
      </c>
      <c r="G34" s="162">
        <v>0</v>
      </c>
      <c r="H34" s="146">
        <f>F34-G34</f>
        <v>47.981174550000006</v>
      </c>
      <c r="I34" s="130">
        <f t="shared" si="2"/>
        <v>6.4426217665834934E-6</v>
      </c>
    </row>
    <row r="35" spans="2:9">
      <c r="B35" s="133" t="s">
        <v>150</v>
      </c>
      <c r="C35" s="165">
        <f>SUM(C36:C45)</f>
        <v>7918.4062160000003</v>
      </c>
      <c r="D35" s="165">
        <f>SUM(D36:D45)</f>
        <v>7544.4030229999998</v>
      </c>
      <c r="E35" s="165">
        <f t="shared" ref="E35" si="6">SUM(E36:E45)</f>
        <v>5044.2794408700001</v>
      </c>
      <c r="F35" s="165">
        <f>SUM(F36:F45)</f>
        <v>5034.7098121199997</v>
      </c>
      <c r="G35" s="165">
        <f>SUM(G36:G45)</f>
        <v>9.5696287499999997</v>
      </c>
      <c r="H35" s="148">
        <f>F35-G35</f>
        <v>5025.1401833699992</v>
      </c>
      <c r="I35" s="134">
        <f t="shared" si="2"/>
        <v>6.7731531850294554E-4</v>
      </c>
    </row>
    <row r="36" spans="2:9">
      <c r="B36" s="129" t="s">
        <v>151</v>
      </c>
      <c r="C36" s="162">
        <v>973.79100200000005</v>
      </c>
      <c r="D36" s="162">
        <v>289.57936599999999</v>
      </c>
      <c r="E36" s="162">
        <v>196.50177396999999</v>
      </c>
      <c r="F36" s="162">
        <f t="shared" si="4"/>
        <v>196.50177396999999</v>
      </c>
      <c r="G36" s="162">
        <v>0</v>
      </c>
      <c r="H36" s="146">
        <f t="shared" si="3"/>
        <v>196.50177396999999</v>
      </c>
      <c r="I36" s="130">
        <f t="shared" si="2"/>
        <v>2.638506910313623E-5</v>
      </c>
    </row>
    <row r="37" spans="2:9">
      <c r="B37" s="129" t="s">
        <v>152</v>
      </c>
      <c r="C37" s="162">
        <v>168.15633700000001</v>
      </c>
      <c r="D37" s="162">
        <v>173.84933699999999</v>
      </c>
      <c r="E37" s="162">
        <v>147.78676695999999</v>
      </c>
      <c r="F37" s="162">
        <f t="shared" si="4"/>
        <v>147.78676695999999</v>
      </c>
      <c r="G37" s="162">
        <v>0</v>
      </c>
      <c r="H37" s="146">
        <f t="shared" si="3"/>
        <v>147.78676695999999</v>
      </c>
      <c r="I37" s="155">
        <f t="shared" si="2"/>
        <v>1.984391275451797E-5</v>
      </c>
    </row>
    <row r="38" spans="2:9">
      <c r="B38" s="129" t="s">
        <v>154</v>
      </c>
      <c r="C38" s="162">
        <v>35.876055999999998</v>
      </c>
      <c r="D38" s="162">
        <v>30.150777000000001</v>
      </c>
      <c r="E38" s="162">
        <v>12.776281279999999</v>
      </c>
      <c r="F38" s="162">
        <f t="shared" si="4"/>
        <v>12.776281279999999</v>
      </c>
      <c r="G38" s="162">
        <v>0</v>
      </c>
      <c r="H38" s="146">
        <f t="shared" si="3"/>
        <v>12.776281279999999</v>
      </c>
      <c r="I38" s="155">
        <f t="shared" si="2"/>
        <v>1.7155217362331369E-6</v>
      </c>
    </row>
    <row r="39" spans="2:9">
      <c r="B39" s="129" t="s">
        <v>156</v>
      </c>
      <c r="C39" s="162">
        <v>901.64199499999995</v>
      </c>
      <c r="D39" s="162">
        <v>889.85596799999996</v>
      </c>
      <c r="E39" s="162">
        <v>608.8033896500001</v>
      </c>
      <c r="F39" s="162">
        <f t="shared" si="4"/>
        <v>608.8033896500001</v>
      </c>
      <c r="G39" s="162">
        <v>0</v>
      </c>
      <c r="H39" s="146">
        <f t="shared" si="3"/>
        <v>608.8033896500001</v>
      </c>
      <c r="I39" s="155">
        <f t="shared" si="2"/>
        <v>8.17464350657273E-5</v>
      </c>
    </row>
    <row r="40" spans="2:9">
      <c r="B40" s="129" t="s">
        <v>157</v>
      </c>
      <c r="C40" s="162">
        <v>631.89854400000002</v>
      </c>
      <c r="D40" s="162">
        <v>886.40868</v>
      </c>
      <c r="E40" s="162">
        <v>693.62755869999989</v>
      </c>
      <c r="F40" s="162">
        <f t="shared" si="4"/>
        <v>693.62755869999989</v>
      </c>
      <c r="G40" s="162">
        <v>0</v>
      </c>
      <c r="H40" s="146">
        <f t="shared" si="3"/>
        <v>693.62755869999989</v>
      </c>
      <c r="I40" s="155">
        <f t="shared" si="2"/>
        <v>9.3136111183063743E-5</v>
      </c>
    </row>
    <row r="41" spans="2:9">
      <c r="B41" s="129" t="s">
        <v>158</v>
      </c>
      <c r="C41" s="162">
        <v>113.76155300000001</v>
      </c>
      <c r="D41" s="162">
        <v>107.411553</v>
      </c>
      <c r="E41" s="162">
        <v>73.482520820000005</v>
      </c>
      <c r="F41" s="162">
        <f t="shared" si="4"/>
        <v>73.482520820000005</v>
      </c>
      <c r="G41" s="162">
        <v>0</v>
      </c>
      <c r="H41" s="146">
        <f t="shared" si="3"/>
        <v>73.482520820000005</v>
      </c>
      <c r="I41" s="155">
        <f t="shared" si="2"/>
        <v>9.8667882255574477E-6</v>
      </c>
    </row>
    <row r="42" spans="2:9" ht="15.75" thickBot="1">
      <c r="B42" s="129" t="s">
        <v>159</v>
      </c>
      <c r="C42" s="162">
        <v>9.6492640000000005</v>
      </c>
      <c r="D42" s="162">
        <v>3.155189</v>
      </c>
      <c r="E42" s="162">
        <v>0.89898420999999995</v>
      </c>
      <c r="F42" s="162">
        <f t="shared" si="4"/>
        <v>0.89898420999999995</v>
      </c>
      <c r="G42" s="162">
        <v>0</v>
      </c>
      <c r="H42" s="146">
        <f t="shared" si="3"/>
        <v>0.89898420999999995</v>
      </c>
      <c r="I42" s="155">
        <f t="shared" si="2"/>
        <v>1.2071015962990563E-7</v>
      </c>
    </row>
    <row r="43" spans="2:9">
      <c r="B43" s="129" t="s">
        <v>2816</v>
      </c>
      <c r="C43" s="162">
        <v>84.934883999999997</v>
      </c>
      <c r="D43" s="162">
        <v>66.405835999999994</v>
      </c>
      <c r="E43" s="162">
        <v>9.5696287499999997</v>
      </c>
      <c r="F43" s="203">
        <v>0</v>
      </c>
      <c r="G43" s="162">
        <f>$E43</f>
        <v>9.5696287499999997</v>
      </c>
      <c r="H43" s="146">
        <f t="shared" si="3"/>
        <v>-9.5696287499999997</v>
      </c>
      <c r="I43" s="155">
        <f t="shared" si="2"/>
        <v>1.2849518391557002E-6</v>
      </c>
    </row>
    <row r="44" spans="2:9">
      <c r="B44" s="129" t="s">
        <v>160</v>
      </c>
      <c r="C44" s="162">
        <v>12</v>
      </c>
      <c r="D44" s="162">
        <v>15</v>
      </c>
      <c r="E44" s="162">
        <v>12.392060470000001</v>
      </c>
      <c r="F44" s="162">
        <f t="shared" si="4"/>
        <v>12.392060470000001</v>
      </c>
      <c r="G44" s="162">
        <v>0</v>
      </c>
      <c r="H44" s="146">
        <f t="shared" si="3"/>
        <v>12.392060470000001</v>
      </c>
      <c r="I44" s="155">
        <f t="shared" si="2"/>
        <v>1.6639308909298233E-6</v>
      </c>
    </row>
    <row r="45" spans="2:9">
      <c r="B45" s="129" t="s">
        <v>161</v>
      </c>
      <c r="C45" s="162">
        <v>4986.6965810000002</v>
      </c>
      <c r="D45" s="162">
        <v>5082.5863170000002</v>
      </c>
      <c r="E45" s="162">
        <v>3288.44047606</v>
      </c>
      <c r="F45" s="162">
        <f t="shared" si="4"/>
        <v>3288.44047606</v>
      </c>
      <c r="G45" s="162">
        <v>0</v>
      </c>
      <c r="H45" s="146">
        <f t="shared" si="3"/>
        <v>3288.44047606</v>
      </c>
      <c r="I45" s="155">
        <f t="shared" si="2"/>
        <v>4.4155188754499425E-4</v>
      </c>
    </row>
    <row r="46" spans="2:9">
      <c r="B46" s="133" t="s">
        <v>162</v>
      </c>
      <c r="C46" s="165">
        <f>SUM(C47:C54)</f>
        <v>718.942455</v>
      </c>
      <c r="D46" s="165">
        <f>SUM(D47:D54)</f>
        <v>693.57345538000004</v>
      </c>
      <c r="E46" s="165">
        <f t="shared" ref="E46" si="7">SUM(E47:E54)</f>
        <v>484.49816754999995</v>
      </c>
      <c r="F46" s="165">
        <f>SUM(F47:F54)</f>
        <v>484.49816754999995</v>
      </c>
      <c r="G46" s="162">
        <f>SUM(G47:G54)</f>
        <v>0</v>
      </c>
      <c r="H46" s="148">
        <f t="shared" si="3"/>
        <v>484.49816754999995</v>
      </c>
      <c r="I46" s="156">
        <f t="shared" si="2"/>
        <v>6.5055482059420437E-5</v>
      </c>
    </row>
    <row r="47" spans="2:9">
      <c r="B47" s="129" t="s">
        <v>163</v>
      </c>
      <c r="C47" s="162">
        <v>282.064978</v>
      </c>
      <c r="D47" s="162">
        <v>264.23318704000002</v>
      </c>
      <c r="E47" s="162">
        <v>208.97181212999996</v>
      </c>
      <c r="F47" s="162">
        <f t="shared" si="4"/>
        <v>208.97181212999996</v>
      </c>
      <c r="G47" s="162">
        <v>0</v>
      </c>
      <c r="H47" s="146">
        <f t="shared" si="3"/>
        <v>208.97181212999996</v>
      </c>
      <c r="I47" s="155">
        <f t="shared" si="2"/>
        <v>2.8059470366407153E-5</v>
      </c>
    </row>
    <row r="48" spans="2:9">
      <c r="B48" s="129" t="s">
        <v>164</v>
      </c>
      <c r="C48" s="162">
        <v>4.5381109999999998</v>
      </c>
      <c r="D48" s="162">
        <v>4.9909695000000003</v>
      </c>
      <c r="E48" s="162">
        <v>3.8620384799999994</v>
      </c>
      <c r="F48" s="162">
        <f t="shared" si="4"/>
        <v>3.8620384799999994</v>
      </c>
      <c r="G48" s="162">
        <v>0</v>
      </c>
      <c r="H48" s="146">
        <f t="shared" si="3"/>
        <v>3.8620384799999994</v>
      </c>
      <c r="I48" s="155">
        <f t="shared" si="2"/>
        <v>5.185711564585078E-7</v>
      </c>
    </row>
    <row r="49" spans="2:9">
      <c r="B49" s="129" t="s">
        <v>165</v>
      </c>
      <c r="C49" s="162">
        <v>149.27897200000001</v>
      </c>
      <c r="D49" s="162">
        <v>159.91680686999999</v>
      </c>
      <c r="E49" s="162">
        <v>112.01137595</v>
      </c>
      <c r="F49" s="162">
        <f t="shared" si="4"/>
        <v>112.01137595</v>
      </c>
      <c r="G49" s="162">
        <v>0</v>
      </c>
      <c r="H49" s="146">
        <f t="shared" si="3"/>
        <v>112.01137595</v>
      </c>
      <c r="I49" s="130">
        <f t="shared" si="2"/>
        <v>1.5040209739935113E-5</v>
      </c>
    </row>
    <row r="50" spans="2:9">
      <c r="B50" s="129" t="s">
        <v>166</v>
      </c>
      <c r="C50" s="162">
        <v>16</v>
      </c>
      <c r="D50" s="162">
        <v>14.617416469999998</v>
      </c>
      <c r="E50" s="162">
        <v>10.686464059999999</v>
      </c>
      <c r="F50" s="162">
        <f t="shared" si="4"/>
        <v>10.686464059999999</v>
      </c>
      <c r="G50" s="162">
        <v>0</v>
      </c>
      <c r="H50" s="146">
        <f t="shared" si="3"/>
        <v>10.686464059999999</v>
      </c>
      <c r="I50" s="130">
        <f t="shared" si="2"/>
        <v>1.4349137261953125E-6</v>
      </c>
    </row>
    <row r="51" spans="2:9">
      <c r="B51" s="129" t="s">
        <v>2817</v>
      </c>
      <c r="C51" s="162">
        <v>62.669184000000001</v>
      </c>
      <c r="D51" s="162">
        <v>63.260972000000002</v>
      </c>
      <c r="E51" s="162">
        <v>35.144645369999999</v>
      </c>
      <c r="F51" s="162">
        <f t="shared" si="4"/>
        <v>35.144645369999999</v>
      </c>
      <c r="G51" s="162">
        <v>0</v>
      </c>
      <c r="H51" s="146">
        <f t="shared" si="3"/>
        <v>35.144645369999999</v>
      </c>
      <c r="I51" s="130">
        <f t="shared" si="2"/>
        <v>4.7190103069208789E-6</v>
      </c>
    </row>
    <row r="52" spans="2:9">
      <c r="B52" s="129" t="s">
        <v>2818</v>
      </c>
      <c r="C52" s="162">
        <v>1.688957</v>
      </c>
      <c r="D52" s="162">
        <v>1.389006</v>
      </c>
      <c r="E52" s="162">
        <v>0</v>
      </c>
      <c r="F52" s="162">
        <f t="shared" si="4"/>
        <v>0</v>
      </c>
      <c r="G52" s="162">
        <v>0</v>
      </c>
      <c r="H52" s="146">
        <f t="shared" si="3"/>
        <v>0</v>
      </c>
      <c r="I52" s="130">
        <f t="shared" si="2"/>
        <v>0</v>
      </c>
    </row>
    <row r="53" spans="2:9">
      <c r="B53" s="129" t="s">
        <v>167</v>
      </c>
      <c r="C53" s="162">
        <v>6.5523220000000002</v>
      </c>
      <c r="D53" s="162">
        <v>6.5504509999999998</v>
      </c>
      <c r="E53" s="162">
        <v>5.2632829599999997</v>
      </c>
      <c r="F53" s="162">
        <f t="shared" si="4"/>
        <v>5.2632829599999997</v>
      </c>
      <c r="G53" s="162">
        <v>0</v>
      </c>
      <c r="H53" s="146">
        <f t="shared" si="3"/>
        <v>5.2632829599999997</v>
      </c>
      <c r="I53" s="130">
        <f t="shared" si="2"/>
        <v>7.0672178577971043E-7</v>
      </c>
    </row>
    <row r="54" spans="2:9">
      <c r="B54" s="129" t="s">
        <v>168</v>
      </c>
      <c r="C54" s="162">
        <v>196.14993100000001</v>
      </c>
      <c r="D54" s="162">
        <v>178.61464650000002</v>
      </c>
      <c r="E54" s="162">
        <v>108.55854859999998</v>
      </c>
      <c r="F54" s="168">
        <f t="shared" si="4"/>
        <v>108.55854859999998</v>
      </c>
      <c r="G54" s="162">
        <v>0</v>
      </c>
      <c r="H54" s="146">
        <f t="shared" si="3"/>
        <v>108.55854859999998</v>
      </c>
      <c r="I54" s="130">
        <f t="shared" si="2"/>
        <v>1.4576584977723765E-5</v>
      </c>
    </row>
    <row r="55" spans="2:9">
      <c r="B55" s="158" t="s">
        <v>605</v>
      </c>
      <c r="C55" s="166">
        <f>C15+C18+C31</f>
        <v>150495.728752</v>
      </c>
      <c r="D55" s="166">
        <f>D15+D18+D31</f>
        <v>151912.30631651997</v>
      </c>
      <c r="E55" s="166">
        <f>E15+E18+E31</f>
        <v>117648.89842818001</v>
      </c>
      <c r="F55" s="166">
        <f>F15+F18+F31</f>
        <v>40180.971156960004</v>
      </c>
      <c r="G55" s="166">
        <f>G15+G18+G31</f>
        <v>77467.927271220004</v>
      </c>
      <c r="H55" s="149">
        <f t="shared" si="3"/>
        <v>-37286.95611426</v>
      </c>
      <c r="I55" s="159">
        <f t="shared" si="2"/>
        <v>1.5797182143553069E-2</v>
      </c>
    </row>
    <row r="56" spans="2:9">
      <c r="B56" s="15" t="s">
        <v>26</v>
      </c>
      <c r="C56" s="122"/>
      <c r="D56" s="122"/>
      <c r="E56" s="131"/>
      <c r="F56" s="132"/>
      <c r="G56" s="132"/>
      <c r="H56" s="131"/>
      <c r="I56" s="131"/>
    </row>
    <row r="57" spans="2:9" ht="31.9" customHeight="1">
      <c r="B57" s="235" t="s">
        <v>4307</v>
      </c>
      <c r="C57" s="235"/>
      <c r="D57" s="235"/>
      <c r="E57" s="235"/>
      <c r="F57" s="132"/>
      <c r="G57" s="132"/>
      <c r="H57" s="131"/>
      <c r="I57" s="131"/>
    </row>
    <row r="58" spans="2:9">
      <c r="B58" s="15" t="s">
        <v>46</v>
      </c>
      <c r="F58" s="126"/>
    </row>
    <row r="59" spans="2:9">
      <c r="B59" s="235" t="s">
        <v>3745</v>
      </c>
      <c r="C59" s="235"/>
      <c r="D59" s="235"/>
      <c r="E59" s="235"/>
    </row>
    <row r="60" spans="2:9" ht="25.5" customHeight="1">
      <c r="B60" s="235"/>
      <c r="C60" s="235"/>
      <c r="D60" s="235"/>
      <c r="E60" s="235"/>
    </row>
    <row r="61" spans="2:9">
      <c r="B61" s="234" t="s">
        <v>3752</v>
      </c>
      <c r="C61" s="234"/>
      <c r="D61" s="234"/>
      <c r="E61" s="234"/>
      <c r="F61" s="234"/>
      <c r="G61" s="234"/>
    </row>
    <row r="65" spans="9:10">
      <c r="I65" s="126"/>
      <c r="J65" s="126"/>
    </row>
    <row r="67" spans="9:10">
      <c r="I67" s="126"/>
    </row>
    <row r="68" spans="9:10">
      <c r="I68" s="126"/>
    </row>
    <row r="69" spans="9:10">
      <c r="I69" s="126"/>
    </row>
    <row r="70" spans="9:10">
      <c r="I70" s="128"/>
    </row>
    <row r="71" spans="9:10">
      <c r="I71" s="128"/>
    </row>
    <row r="75" spans="9:10">
      <c r="I75" s="126"/>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G29" sqref="G29"/>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44" t="s">
        <v>2</v>
      </c>
      <c r="B3" s="244"/>
      <c r="C3" s="244"/>
      <c r="D3" s="244"/>
      <c r="E3" s="244"/>
      <c r="F3" s="244"/>
    </row>
    <row r="5" spans="1:9" ht="18.75" customHeight="1">
      <c r="A5" s="246" t="s">
        <v>29</v>
      </c>
      <c r="B5" s="246"/>
      <c r="C5" s="246"/>
      <c r="D5" s="246"/>
      <c r="E5" s="246"/>
      <c r="F5" s="246"/>
      <c r="G5" s="246"/>
    </row>
    <row r="6" spans="1:9" ht="18.75">
      <c r="A6" s="245" t="s">
        <v>213</v>
      </c>
      <c r="B6" s="245"/>
      <c r="C6" s="245"/>
      <c r="D6" s="245"/>
      <c r="E6" s="245"/>
      <c r="F6" s="245"/>
    </row>
    <row r="7" spans="1:9" ht="18.75">
      <c r="A7" s="242" t="s">
        <v>4306</v>
      </c>
      <c r="B7" s="242"/>
      <c r="C7" s="242"/>
      <c r="D7" s="242"/>
      <c r="E7" s="242"/>
      <c r="F7" s="242"/>
      <c r="H7" s="12"/>
    </row>
    <row r="8" spans="1:9" ht="15.75">
      <c r="A8" s="248" t="s">
        <v>5</v>
      </c>
      <c r="B8" s="248"/>
      <c r="C8" s="248"/>
      <c r="D8" s="248"/>
      <c r="E8" s="248"/>
      <c r="F8" s="248"/>
    </row>
    <row r="11" spans="1:9" ht="15" customHeight="1">
      <c r="B11" s="247" t="s">
        <v>6</v>
      </c>
      <c r="C11" s="48" t="s">
        <v>7</v>
      </c>
      <c r="D11" s="49" t="s">
        <v>3731</v>
      </c>
      <c r="E11" s="249" t="s">
        <v>8</v>
      </c>
      <c r="I11" s="12"/>
    </row>
    <row r="12" spans="1:9" ht="15.75" customHeight="1">
      <c r="B12" s="247"/>
      <c r="C12" s="49" t="s">
        <v>3742</v>
      </c>
      <c r="D12" s="49" t="s">
        <v>3739</v>
      </c>
      <c r="E12" s="249"/>
    </row>
    <row r="13" spans="1:9">
      <c r="B13" s="22" t="s">
        <v>14</v>
      </c>
      <c r="C13" s="19">
        <f>C14+C20+C30+C40+C49+C56+C66+C70</f>
        <v>1418686.51495</v>
      </c>
      <c r="D13" s="19">
        <f>D14+D20+D30+D40+D49+D56+D66+D70</f>
        <v>1460227.37992256</v>
      </c>
      <c r="E13" s="98">
        <f>E14+E20+E30+E40+E49+E56+E66+E70</f>
        <v>1117800.0728831699</v>
      </c>
      <c r="G13" s="43"/>
    </row>
    <row r="14" spans="1:9">
      <c r="B14" s="38" t="s">
        <v>214</v>
      </c>
      <c r="C14" s="110">
        <f>SUM(C15:C19)</f>
        <v>336637.71550699999</v>
      </c>
      <c r="D14" s="110">
        <f>SUM(D15:D19)</f>
        <v>340032.61463364988</v>
      </c>
      <c r="E14" s="107">
        <f>SUM(E15:E19)</f>
        <v>261506.77792605991</v>
      </c>
      <c r="F14" s="86"/>
      <c r="G14" s="43"/>
    </row>
    <row r="15" spans="1:9">
      <c r="B15" s="90" t="s">
        <v>215</v>
      </c>
      <c r="C15" s="81">
        <v>277819.46428999997</v>
      </c>
      <c r="D15" s="81">
        <v>275925.22220114991</v>
      </c>
      <c r="E15" s="167">
        <v>210956.75703016992</v>
      </c>
      <c r="F15" s="86"/>
      <c r="G15" s="43"/>
    </row>
    <row r="16" spans="1:9">
      <c r="B16" s="90" t="s">
        <v>216</v>
      </c>
      <c r="C16" s="81">
        <v>24032.337694999998</v>
      </c>
      <c r="D16" s="81">
        <v>24114.869545769998</v>
      </c>
      <c r="E16" s="167">
        <v>17914.845595540002</v>
      </c>
      <c r="F16" s="86"/>
      <c r="G16" s="111"/>
    </row>
    <row r="17" spans="2:7">
      <c r="B17" s="90" t="s">
        <v>217</v>
      </c>
      <c r="C17" s="81">
        <v>1060.435324</v>
      </c>
      <c r="D17" s="81">
        <v>2014.21979738</v>
      </c>
      <c r="E17" s="167">
        <v>1826.92144093</v>
      </c>
      <c r="F17" s="86"/>
      <c r="G17" s="43"/>
    </row>
    <row r="18" spans="2:7">
      <c r="B18" s="90" t="s">
        <v>3089</v>
      </c>
      <c r="C18" s="73">
        <v>0</v>
      </c>
      <c r="D18" s="73">
        <v>1398.2251248400003</v>
      </c>
      <c r="E18" s="167">
        <v>1210.04407234</v>
      </c>
      <c r="F18" s="86"/>
      <c r="G18" s="43"/>
    </row>
    <row r="19" spans="2:7">
      <c r="B19" s="90" t="s">
        <v>218</v>
      </c>
      <c r="C19" s="81">
        <v>33725.478197999997</v>
      </c>
      <c r="D19" s="81">
        <v>36580.07796450999</v>
      </c>
      <c r="E19" s="167">
        <v>29598.209787079992</v>
      </c>
      <c r="F19" s="86"/>
      <c r="G19" s="43"/>
    </row>
    <row r="20" spans="2:7">
      <c r="B20" s="91" t="s">
        <v>219</v>
      </c>
      <c r="C20" s="75">
        <f>SUM(C21:C29)</f>
        <v>95577.903015000004</v>
      </c>
      <c r="D20" s="75">
        <f>SUM(D21:D29)</f>
        <v>102991.57098540002</v>
      </c>
      <c r="E20" s="101">
        <f t="shared" ref="E20" si="0">SUM(E21:E29)</f>
        <v>76965.052900320006</v>
      </c>
      <c r="F20" s="86"/>
      <c r="G20" s="43"/>
    </row>
    <row r="21" spans="2:7">
      <c r="B21" s="90" t="s">
        <v>220</v>
      </c>
      <c r="C21" s="81">
        <v>8960.9944169999999</v>
      </c>
      <c r="D21" s="81">
        <v>14083.340536720003</v>
      </c>
      <c r="E21" s="97">
        <v>12619.368024609998</v>
      </c>
      <c r="F21" s="86"/>
      <c r="G21" s="43"/>
    </row>
    <row r="22" spans="2:7">
      <c r="B22" s="90" t="s">
        <v>221</v>
      </c>
      <c r="C22" s="81">
        <v>8162.8916829999998</v>
      </c>
      <c r="D22" s="81">
        <v>11432.161321769996</v>
      </c>
      <c r="E22" s="97">
        <v>8469.2987071600019</v>
      </c>
      <c r="F22" s="86"/>
      <c r="G22" s="43"/>
    </row>
    <row r="23" spans="2:7">
      <c r="B23" s="90" t="s">
        <v>222</v>
      </c>
      <c r="C23" s="81">
        <v>5094.2557230000002</v>
      </c>
      <c r="D23" s="81">
        <v>4543.7307456600001</v>
      </c>
      <c r="E23" s="97">
        <v>3316.8573216199998</v>
      </c>
      <c r="F23" s="86"/>
      <c r="G23" s="43"/>
    </row>
    <row r="24" spans="2:7">
      <c r="B24" s="90" t="s">
        <v>223</v>
      </c>
      <c r="C24" s="81">
        <v>1059.9565869999999</v>
      </c>
      <c r="D24" s="81">
        <v>2273.42722564</v>
      </c>
      <c r="E24" s="97">
        <v>1791.9322824800008</v>
      </c>
      <c r="F24" s="86"/>
      <c r="G24" s="43"/>
    </row>
    <row r="25" spans="2:7">
      <c r="B25" s="90" t="s">
        <v>224</v>
      </c>
      <c r="C25" s="81">
        <v>7466.6249589999998</v>
      </c>
      <c r="D25" s="81">
        <v>10315.055877979998</v>
      </c>
      <c r="E25" s="97">
        <v>7057.2872557100027</v>
      </c>
      <c r="F25" s="86"/>
      <c r="G25" s="43"/>
    </row>
    <row r="26" spans="2:7">
      <c r="B26" s="90" t="s">
        <v>225</v>
      </c>
      <c r="C26" s="81">
        <v>5791.7729259999996</v>
      </c>
      <c r="D26" s="81">
        <v>7189.8211435399971</v>
      </c>
      <c r="E26" s="97">
        <v>5651.7453339900021</v>
      </c>
      <c r="F26" s="86"/>
      <c r="G26" s="43"/>
    </row>
    <row r="27" spans="2:7">
      <c r="B27" s="90" t="s">
        <v>226</v>
      </c>
      <c r="C27" s="81">
        <v>4684.1034719999998</v>
      </c>
      <c r="D27" s="81">
        <v>6566.6863779200003</v>
      </c>
      <c r="E27" s="97">
        <v>3635.3049889599993</v>
      </c>
      <c r="F27" s="86"/>
      <c r="G27" s="43"/>
    </row>
    <row r="28" spans="2:7">
      <c r="B28" s="90" t="s">
        <v>227</v>
      </c>
      <c r="C28" s="81">
        <v>18201.028610000001</v>
      </c>
      <c r="D28" s="81">
        <v>14990.403058950003</v>
      </c>
      <c r="E28" s="97">
        <v>7261.7858943000019</v>
      </c>
      <c r="F28" s="86"/>
      <c r="G28" s="43"/>
    </row>
    <row r="29" spans="2:7">
      <c r="B29" s="90" t="s">
        <v>228</v>
      </c>
      <c r="C29" s="81">
        <v>36156.274638000003</v>
      </c>
      <c r="D29" s="81">
        <v>31596.944697220006</v>
      </c>
      <c r="E29" s="97">
        <v>27161.473091490006</v>
      </c>
      <c r="F29" s="86"/>
      <c r="G29" s="43"/>
    </row>
    <row r="30" spans="2:7">
      <c r="B30" s="91" t="s">
        <v>229</v>
      </c>
      <c r="C30" s="75">
        <f>SUM(C31:C39)</f>
        <v>64350.109949999998</v>
      </c>
      <c r="D30" s="75">
        <f>SUM(D31:D39)</f>
        <v>62613.433434880004</v>
      </c>
      <c r="E30" s="101">
        <f t="shared" ref="E30" si="1">SUM(E31:E39)</f>
        <v>41836.498204460018</v>
      </c>
      <c r="F30" s="86"/>
      <c r="G30" s="43"/>
    </row>
    <row r="31" spans="2:7">
      <c r="B31" s="90" t="s">
        <v>230</v>
      </c>
      <c r="C31" s="81">
        <v>9622.13069</v>
      </c>
      <c r="D31" s="81">
        <v>12833.972791020002</v>
      </c>
      <c r="E31" s="97">
        <v>8780.2470299400029</v>
      </c>
      <c r="F31" s="86"/>
      <c r="G31" s="43"/>
    </row>
    <row r="32" spans="2:7">
      <c r="B32" s="90" t="s">
        <v>231</v>
      </c>
      <c r="C32" s="81">
        <v>4322.0018339999997</v>
      </c>
      <c r="D32" s="81">
        <v>5976.4421702499994</v>
      </c>
      <c r="E32" s="97">
        <v>4903.3677387500011</v>
      </c>
      <c r="F32" s="86"/>
      <c r="G32" s="43"/>
    </row>
    <row r="33" spans="2:7">
      <c r="B33" s="90" t="s">
        <v>232</v>
      </c>
      <c r="C33" s="81">
        <v>6116.8546219999998</v>
      </c>
      <c r="D33" s="81">
        <v>3160.6813610100012</v>
      </c>
      <c r="E33" s="97">
        <v>2188.6234861700004</v>
      </c>
      <c r="F33" s="86"/>
      <c r="G33" s="43"/>
    </row>
    <row r="34" spans="2:7">
      <c r="B34" s="90" t="s">
        <v>233</v>
      </c>
      <c r="C34" s="81">
        <v>12381.168839</v>
      </c>
      <c r="D34" s="81">
        <v>15054.485506920002</v>
      </c>
      <c r="E34" s="97">
        <v>10574.951199900006</v>
      </c>
      <c r="F34" s="86"/>
      <c r="G34" s="43"/>
    </row>
    <row r="35" spans="2:7">
      <c r="B35" s="90" t="s">
        <v>234</v>
      </c>
      <c r="C35" s="81">
        <v>713.08329100000003</v>
      </c>
      <c r="D35" s="81">
        <v>515.64239858000019</v>
      </c>
      <c r="E35" s="97">
        <v>338.46184327999987</v>
      </c>
      <c r="F35" s="86"/>
      <c r="G35" s="43"/>
    </row>
    <row r="36" spans="2:7">
      <c r="B36" s="90" t="s">
        <v>235</v>
      </c>
      <c r="C36" s="81">
        <v>4672.6328729999996</v>
      </c>
      <c r="D36" s="81">
        <v>4106.5579159299996</v>
      </c>
      <c r="E36" s="97">
        <v>3259.0168150699983</v>
      </c>
      <c r="F36" s="86"/>
      <c r="G36" s="43"/>
    </row>
    <row r="37" spans="2:7">
      <c r="B37" s="90" t="s">
        <v>236</v>
      </c>
      <c r="C37" s="81">
        <v>9075.5244600000005</v>
      </c>
      <c r="D37" s="81">
        <v>9179.796096</v>
      </c>
      <c r="E37" s="97">
        <v>6347.1974500000006</v>
      </c>
      <c r="F37" s="86"/>
      <c r="G37" s="43"/>
    </row>
    <row r="38" spans="2:7">
      <c r="B38" s="90" t="s">
        <v>237</v>
      </c>
      <c r="C38" s="81">
        <v>3797.9611359999999</v>
      </c>
      <c r="D38" s="81">
        <v>448.54953311999998</v>
      </c>
      <c r="E38" s="97">
        <v>0</v>
      </c>
      <c r="F38" s="86"/>
      <c r="G38" s="43"/>
    </row>
    <row r="39" spans="2:7">
      <c r="B39" s="90" t="s">
        <v>238</v>
      </c>
      <c r="C39" s="81">
        <v>13648.752205000001</v>
      </c>
      <c r="D39" s="81">
        <v>11337.305662049996</v>
      </c>
      <c r="E39" s="97">
        <v>5444.6326413500083</v>
      </c>
      <c r="F39" s="86"/>
      <c r="G39" s="43"/>
    </row>
    <row r="40" spans="2:7">
      <c r="B40" s="91" t="s">
        <v>239</v>
      </c>
      <c r="C40" s="75">
        <f>SUM(C41:C48)</f>
        <v>467150.91096399998</v>
      </c>
      <c r="D40" s="75">
        <f>SUM(D41:D48)</f>
        <v>492670.04421034007</v>
      </c>
      <c r="E40" s="101">
        <f>SUM(E41:E48)</f>
        <v>396384.37984705</v>
      </c>
      <c r="F40" s="86"/>
      <c r="G40" s="43"/>
    </row>
    <row r="41" spans="2:7">
      <c r="B41" s="90" t="s">
        <v>240</v>
      </c>
      <c r="C41" s="81">
        <v>141870.27805399999</v>
      </c>
      <c r="D41" s="81">
        <v>150376.39261253003</v>
      </c>
      <c r="E41" s="97">
        <v>117749.86758312998</v>
      </c>
      <c r="F41" s="86"/>
      <c r="G41" s="43"/>
    </row>
    <row r="42" spans="2:7">
      <c r="B42" s="90" t="s">
        <v>241</v>
      </c>
      <c r="C42" s="81">
        <v>146902.47069799999</v>
      </c>
      <c r="D42" s="81">
        <v>152043.81355778998</v>
      </c>
      <c r="E42" s="97">
        <v>121812.17258048999</v>
      </c>
      <c r="F42" s="86"/>
      <c r="G42" s="43"/>
    </row>
    <row r="43" spans="2:7">
      <c r="B43" s="90" t="s">
        <v>242</v>
      </c>
      <c r="C43" s="81">
        <v>15385.741797000001</v>
      </c>
      <c r="D43" s="81">
        <v>15070.464240909998</v>
      </c>
      <c r="E43" s="97">
        <v>11622.458581110002</v>
      </c>
      <c r="F43" s="86"/>
      <c r="G43" s="43"/>
    </row>
    <row r="44" spans="2:7">
      <c r="B44" s="90" t="s">
        <v>243</v>
      </c>
      <c r="C44" s="81">
        <v>99011.6345</v>
      </c>
      <c r="D44" s="81">
        <v>106771.72646999999</v>
      </c>
      <c r="E44" s="97">
        <v>88293.856448060003</v>
      </c>
      <c r="F44" s="86"/>
      <c r="G44" s="43"/>
    </row>
    <row r="45" spans="2:7">
      <c r="B45" s="90" t="s">
        <v>244</v>
      </c>
      <c r="C45" s="81">
        <v>31934.147223</v>
      </c>
      <c r="D45" s="81">
        <v>31789.196035000001</v>
      </c>
      <c r="E45" s="97">
        <v>25602.500624389999</v>
      </c>
      <c r="F45" s="86"/>
      <c r="G45" s="43"/>
    </row>
    <row r="46" spans="2:7">
      <c r="B46" s="90" t="s">
        <v>245</v>
      </c>
      <c r="C46" s="73">
        <v>14201.85</v>
      </c>
      <c r="D46" s="73">
        <v>21201.85</v>
      </c>
      <c r="E46" s="97">
        <v>18707.215958640001</v>
      </c>
      <c r="F46" s="86"/>
      <c r="G46" s="43"/>
    </row>
    <row r="47" spans="2:7">
      <c r="B47" s="90" t="s">
        <v>246</v>
      </c>
      <c r="C47" s="73">
        <v>953.77914099999998</v>
      </c>
      <c r="D47" s="73">
        <v>1111.20927521</v>
      </c>
      <c r="E47" s="97">
        <v>621.13861391999967</v>
      </c>
      <c r="F47" s="86"/>
      <c r="G47" s="43"/>
    </row>
    <row r="48" spans="2:7">
      <c r="B48" s="90" t="s">
        <v>247</v>
      </c>
      <c r="C48" s="81">
        <v>16891.009550999999</v>
      </c>
      <c r="D48" s="81">
        <v>14305.3920189</v>
      </c>
      <c r="E48" s="97">
        <v>11975.169457309998</v>
      </c>
      <c r="F48" s="86"/>
      <c r="G48" s="43"/>
    </row>
    <row r="49" spans="2:7">
      <c r="B49" s="91" t="s">
        <v>248</v>
      </c>
      <c r="C49" s="75">
        <f>SUM(C50:C55)</f>
        <v>64412.716842000002</v>
      </c>
      <c r="D49" s="75">
        <f>SUM(D50:D55)</f>
        <v>75137.650602080001</v>
      </c>
      <c r="E49" s="101">
        <f>SUM(E50:E55)</f>
        <v>52519.437456110005</v>
      </c>
      <c r="F49" s="86"/>
      <c r="G49" s="43"/>
    </row>
    <row r="50" spans="2:7">
      <c r="B50" s="90" t="s">
        <v>249</v>
      </c>
      <c r="C50" s="81">
        <v>228.37826000000001</v>
      </c>
      <c r="D50" s="81">
        <v>1572.0136395199997</v>
      </c>
      <c r="E50" s="97">
        <v>1449.6633224299999</v>
      </c>
      <c r="F50" s="86"/>
      <c r="G50" s="43"/>
    </row>
    <row r="51" spans="2:7">
      <c r="B51" s="90" t="s">
        <v>250</v>
      </c>
      <c r="C51" s="81">
        <v>10072.568888</v>
      </c>
      <c r="D51" s="81">
        <v>13750.106761419998</v>
      </c>
      <c r="E51" s="97">
        <v>7634.5572632299982</v>
      </c>
      <c r="F51" s="86"/>
      <c r="G51" s="43"/>
    </row>
    <row r="52" spans="2:7">
      <c r="B52" s="90" t="s">
        <v>251</v>
      </c>
      <c r="C52" s="81">
        <v>8986.1003540000002</v>
      </c>
      <c r="D52" s="81">
        <v>10133.748407139999</v>
      </c>
      <c r="E52" s="97">
        <v>8325.5846312699996</v>
      </c>
      <c r="F52" s="86"/>
      <c r="G52" s="43"/>
    </row>
    <row r="53" spans="2:7">
      <c r="B53" s="90" t="s">
        <v>252</v>
      </c>
      <c r="C53" s="81">
        <v>44577.66934</v>
      </c>
      <c r="D53" s="81">
        <v>46618.225816999999</v>
      </c>
      <c r="E53" s="97">
        <v>34504.201541350005</v>
      </c>
      <c r="F53" s="86"/>
      <c r="G53" s="43"/>
    </row>
    <row r="54" spans="2:7">
      <c r="B54" s="90" t="s">
        <v>253</v>
      </c>
      <c r="C54" s="81">
        <v>500</v>
      </c>
      <c r="D54" s="81">
        <v>2955</v>
      </c>
      <c r="E54" s="97">
        <v>545</v>
      </c>
      <c r="F54" s="86"/>
      <c r="G54" s="43"/>
    </row>
    <row r="55" spans="2:7">
      <c r="B55" s="90" t="s">
        <v>254</v>
      </c>
      <c r="C55" s="81">
        <v>48</v>
      </c>
      <c r="D55" s="81">
        <v>108.555977</v>
      </c>
      <c r="E55" s="97">
        <v>60.43069783</v>
      </c>
      <c r="F55" s="86"/>
      <c r="G55" s="43"/>
    </row>
    <row r="56" spans="2:7">
      <c r="B56" s="91" t="s">
        <v>255</v>
      </c>
      <c r="C56" s="75">
        <f>SUM(C57:C65)</f>
        <v>35782.539131000005</v>
      </c>
      <c r="D56" s="75">
        <f>SUM(D57:D65)</f>
        <v>41812.910413199999</v>
      </c>
      <c r="E56" s="101">
        <f>SUM(E57:E65)</f>
        <v>18617.406632190003</v>
      </c>
      <c r="F56" s="86"/>
      <c r="G56" s="43"/>
    </row>
    <row r="57" spans="2:7">
      <c r="B57" s="90" t="s">
        <v>256</v>
      </c>
      <c r="C57" s="81">
        <v>11932.912928</v>
      </c>
      <c r="D57" s="81">
        <v>9867.4931610500007</v>
      </c>
      <c r="E57" s="97">
        <v>3959.5824495299998</v>
      </c>
      <c r="F57" s="86"/>
      <c r="G57" s="43"/>
    </row>
    <row r="58" spans="2:7">
      <c r="B58" s="90" t="s">
        <v>257</v>
      </c>
      <c r="C58" s="81">
        <v>1223.980679</v>
      </c>
      <c r="D58" s="81">
        <v>2095.2599790500003</v>
      </c>
      <c r="E58" s="97">
        <v>1472.3950473900006</v>
      </c>
      <c r="F58" s="86"/>
      <c r="G58" s="43"/>
    </row>
    <row r="59" spans="2:7">
      <c r="B59" s="90" t="s">
        <v>258</v>
      </c>
      <c r="C59" s="81">
        <v>2019.5572239999999</v>
      </c>
      <c r="D59" s="81">
        <v>1795.5777793499999</v>
      </c>
      <c r="E59" s="97">
        <v>1237.9344165699997</v>
      </c>
      <c r="F59" s="86"/>
      <c r="G59" s="43"/>
    </row>
    <row r="60" spans="2:7">
      <c r="B60" s="90" t="s">
        <v>259</v>
      </c>
      <c r="C60" s="81">
        <v>7993.1434840000002</v>
      </c>
      <c r="D60" s="81">
        <v>12428.797819170002</v>
      </c>
      <c r="E60" s="97">
        <v>6797.0757848699986</v>
      </c>
      <c r="F60" s="86"/>
      <c r="G60" s="43"/>
    </row>
    <row r="61" spans="2:7">
      <c r="B61" s="90" t="s">
        <v>260</v>
      </c>
      <c r="C61" s="81">
        <v>8006.9149770000004</v>
      </c>
      <c r="D61" s="81">
        <v>6609.4872279199999</v>
      </c>
      <c r="E61" s="97">
        <v>1136.6614993400003</v>
      </c>
      <c r="F61" s="86"/>
      <c r="G61" s="43"/>
    </row>
    <row r="62" spans="2:7">
      <c r="B62" s="90" t="s">
        <v>261</v>
      </c>
      <c r="C62" s="81">
        <v>528.89837699999998</v>
      </c>
      <c r="D62" s="81">
        <v>1646.0824823399996</v>
      </c>
      <c r="E62" s="97">
        <v>803.63873816999978</v>
      </c>
      <c r="F62" s="86"/>
      <c r="G62" s="43"/>
    </row>
    <row r="63" spans="2:7">
      <c r="B63" s="90" t="s">
        <v>262</v>
      </c>
      <c r="C63" s="81">
        <v>1158.5041900000001</v>
      </c>
      <c r="D63" s="81">
        <v>738.71190809000018</v>
      </c>
      <c r="E63" s="97">
        <v>422.25002706999999</v>
      </c>
      <c r="F63" s="86"/>
      <c r="G63" s="43"/>
    </row>
    <row r="64" spans="2:7">
      <c r="B64" s="90" t="s">
        <v>263</v>
      </c>
      <c r="C64" s="81">
        <v>799.36777600000005</v>
      </c>
      <c r="D64" s="81">
        <v>1953.03736273</v>
      </c>
      <c r="E64" s="97">
        <v>1224.2054890400004</v>
      </c>
      <c r="F64" s="86"/>
      <c r="G64" s="43"/>
    </row>
    <row r="65" spans="2:7">
      <c r="B65" s="90" t="s">
        <v>264</v>
      </c>
      <c r="C65" s="81">
        <v>2119.2594960000001</v>
      </c>
      <c r="D65" s="81">
        <v>4678.4626934999997</v>
      </c>
      <c r="E65" s="97">
        <v>1563.6631802100001</v>
      </c>
      <c r="F65" s="86"/>
      <c r="G65" s="43"/>
    </row>
    <row r="66" spans="2:7">
      <c r="B66" s="91" t="s">
        <v>265</v>
      </c>
      <c r="C66" s="75">
        <f>SUM(C67:C69)</f>
        <v>90957.82523599999</v>
      </c>
      <c r="D66" s="75">
        <f>SUM(D67:D69)</f>
        <v>81076.328747010019</v>
      </c>
      <c r="E66" s="101">
        <f>SUM(E67:E69)</f>
        <v>57623.277794670001</v>
      </c>
      <c r="F66" s="86"/>
      <c r="G66" s="43"/>
    </row>
    <row r="67" spans="2:7">
      <c r="B67" s="90" t="s">
        <v>266</v>
      </c>
      <c r="C67" s="81">
        <v>24154.795818999999</v>
      </c>
      <c r="D67" s="81">
        <v>31465.970815979999</v>
      </c>
      <c r="E67" s="97">
        <v>20759.311080859996</v>
      </c>
      <c r="F67" s="86"/>
      <c r="G67" s="43"/>
    </row>
    <row r="68" spans="2:7">
      <c r="B68" s="90" t="s">
        <v>267</v>
      </c>
      <c r="C68" s="81">
        <v>65356.745142</v>
      </c>
      <c r="D68" s="81">
        <v>49431.921640030007</v>
      </c>
      <c r="E68" s="97">
        <v>36863.966713810005</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263892.82689600001</v>
      </c>
      <c r="E70" s="101">
        <f>SUM(E71:E74)</f>
        <v>212347.24212230998</v>
      </c>
      <c r="F70" s="86"/>
      <c r="G70" s="43"/>
    </row>
    <row r="71" spans="2:7">
      <c r="B71" s="90" t="s">
        <v>270</v>
      </c>
      <c r="C71" s="81">
        <v>101900.204127</v>
      </c>
      <c r="D71" s="81">
        <v>101827.050976</v>
      </c>
      <c r="E71" s="97">
        <v>75923.090076600012</v>
      </c>
      <c r="F71" s="86"/>
      <c r="G71" s="43"/>
    </row>
    <row r="72" spans="2:7">
      <c r="B72" s="39" t="s">
        <v>271</v>
      </c>
      <c r="C72" s="81">
        <v>160209.32007300001</v>
      </c>
      <c r="D72" s="81">
        <v>160164.32007300001</v>
      </c>
      <c r="E72" s="97">
        <v>135440.99875922999</v>
      </c>
      <c r="F72" s="86"/>
      <c r="G72" s="43"/>
    </row>
    <row r="73" spans="2:7">
      <c r="B73" s="39" t="s">
        <v>272</v>
      </c>
      <c r="C73" s="81">
        <v>1707.2701050000001</v>
      </c>
      <c r="D73" s="81">
        <v>1900.7371049999999</v>
      </c>
      <c r="E73" s="97">
        <v>982.94330215000002</v>
      </c>
      <c r="F73" s="86"/>
      <c r="G73" s="43"/>
    </row>
    <row r="74" spans="2:7">
      <c r="B74" s="39" t="s">
        <v>3091</v>
      </c>
      <c r="C74" s="73">
        <v>0</v>
      </c>
      <c r="D74" s="73">
        <v>0.71874199999999999</v>
      </c>
      <c r="E74" s="97">
        <v>0.20998433000000002</v>
      </c>
      <c r="F74" s="86"/>
      <c r="G74" s="43"/>
    </row>
    <row r="75" spans="2:7">
      <c r="B75" s="22" t="s">
        <v>42</v>
      </c>
      <c r="C75" s="98">
        <f>C76+C78+C80</f>
        <v>113668.099604</v>
      </c>
      <c r="D75" s="98">
        <f>D76+D78+D80</f>
        <v>113668.099604</v>
      </c>
      <c r="E75" s="98">
        <f>E76+E78+E80</f>
        <v>86112.410335130015</v>
      </c>
      <c r="F75" s="86"/>
      <c r="G75" s="43"/>
    </row>
    <row r="76" spans="2:7">
      <c r="B76" s="38" t="s">
        <v>273</v>
      </c>
      <c r="C76" s="35">
        <f>C77</f>
        <v>4281.9326160000001</v>
      </c>
      <c r="D76" s="35">
        <f>D77</f>
        <v>4281.9326160000001</v>
      </c>
      <c r="E76" s="101">
        <f>E77</f>
        <v>3236.44393464</v>
      </c>
      <c r="F76" s="86"/>
      <c r="G76" s="43"/>
    </row>
    <row r="77" spans="2:7">
      <c r="B77" s="39" t="s">
        <v>274</v>
      </c>
      <c r="C77" s="36">
        <v>4281.9326160000001</v>
      </c>
      <c r="D77" s="36">
        <v>4281.9326160000001</v>
      </c>
      <c r="E77" s="97">
        <v>3236.44393464</v>
      </c>
      <c r="F77" s="86"/>
      <c r="G77" s="43"/>
    </row>
    <row r="78" spans="2:7">
      <c r="B78" s="38" t="s">
        <v>275</v>
      </c>
      <c r="C78" s="35">
        <f>C79</f>
        <v>109386.166988</v>
      </c>
      <c r="D78" s="35">
        <f>D79</f>
        <v>107956.166988</v>
      </c>
      <c r="E78" s="101">
        <f>E79</f>
        <v>81476.588505290012</v>
      </c>
      <c r="F78" s="86"/>
      <c r="G78" s="43"/>
    </row>
    <row r="79" spans="2:7">
      <c r="B79" s="39" t="s">
        <v>276</v>
      </c>
      <c r="C79" s="36">
        <v>109386.166988</v>
      </c>
      <c r="D79" s="36">
        <v>107956.166988</v>
      </c>
      <c r="E79" s="97">
        <v>81476.588505290012</v>
      </c>
      <c r="F79" s="86"/>
      <c r="G79" s="43"/>
    </row>
    <row r="80" spans="2:7">
      <c r="B80" s="38" t="s">
        <v>3722</v>
      </c>
      <c r="C80" s="74">
        <f>C81</f>
        <v>0</v>
      </c>
      <c r="D80" s="101">
        <f>D81</f>
        <v>1430</v>
      </c>
      <c r="E80" s="101">
        <f>E81</f>
        <v>1399.3778952</v>
      </c>
      <c r="F80" s="86"/>
      <c r="G80" s="43"/>
    </row>
    <row r="81" spans="2:7">
      <c r="B81" s="39" t="s">
        <v>3723</v>
      </c>
      <c r="C81" s="73">
        <v>0</v>
      </c>
      <c r="D81" s="73">
        <v>1430</v>
      </c>
      <c r="E81" s="97">
        <v>1399.3778952</v>
      </c>
      <c r="F81" s="21"/>
      <c r="G81" s="21"/>
    </row>
    <row r="82" spans="2:7">
      <c r="B82" s="34" t="s">
        <v>45</v>
      </c>
      <c r="C82" s="30">
        <f>C13+C75</f>
        <v>1532354.6145540001</v>
      </c>
      <c r="D82" s="30">
        <f>D13+D75</f>
        <v>1573895.4795265601</v>
      </c>
      <c r="E82" s="102">
        <f>E13+E75</f>
        <v>1203912.4832182999</v>
      </c>
    </row>
    <row r="83" spans="2:7">
      <c r="B83" s="15" t="s">
        <v>26</v>
      </c>
      <c r="C83" s="15"/>
      <c r="D83" s="15"/>
      <c r="E83" s="15"/>
      <c r="F83" s="86"/>
    </row>
    <row r="84" spans="2:7" ht="38.450000000000003" customHeight="1">
      <c r="B84" s="235" t="s">
        <v>4307</v>
      </c>
      <c r="C84" s="235"/>
      <c r="D84" s="235"/>
      <c r="E84" s="235"/>
      <c r="F84" s="86"/>
    </row>
    <row r="85" spans="2:7" ht="15" customHeight="1">
      <c r="B85" s="15" t="s">
        <v>46</v>
      </c>
      <c r="C85" s="15"/>
      <c r="D85" s="15"/>
      <c r="E85" s="15"/>
      <c r="F85" s="86"/>
    </row>
    <row r="86" spans="2:7">
      <c r="B86" s="235" t="s">
        <v>3745</v>
      </c>
      <c r="C86" s="235"/>
      <c r="D86" s="235"/>
      <c r="E86" s="235"/>
    </row>
    <row r="87" spans="2:7" ht="24" customHeight="1">
      <c r="B87" s="235"/>
      <c r="C87" s="235"/>
      <c r="D87" s="235"/>
      <c r="E87" s="235"/>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20"/>
  <sheetViews>
    <sheetView showGridLines="0" zoomScale="80" zoomScaleNormal="80" workbookViewId="0">
      <selection activeCell="N11" sqref="N11"/>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0" t="s">
        <v>0</v>
      </c>
      <c r="B1" s="230"/>
      <c r="C1" s="230"/>
      <c r="D1" s="230"/>
      <c r="E1" s="230"/>
      <c r="F1" s="230"/>
      <c r="G1" s="230"/>
    </row>
    <row r="2" spans="1:7" ht="21" customHeight="1">
      <c r="A2" s="231" t="s">
        <v>1</v>
      </c>
      <c r="B2" s="231"/>
      <c r="C2" s="231"/>
      <c r="D2" s="231"/>
      <c r="E2" s="231"/>
      <c r="F2" s="231"/>
      <c r="G2" s="231"/>
    </row>
    <row r="3" spans="1:7" ht="15" customHeight="1">
      <c r="A3" s="244" t="s">
        <v>2</v>
      </c>
      <c r="B3" s="244"/>
      <c r="C3" s="244"/>
      <c r="D3" s="244"/>
      <c r="E3" s="244"/>
      <c r="F3" s="244"/>
      <c r="G3" s="244"/>
    </row>
    <row r="5" spans="1:7" ht="18.75" customHeight="1">
      <c r="A5" s="246" t="s">
        <v>29</v>
      </c>
      <c r="B5" s="246"/>
      <c r="C5" s="246"/>
      <c r="D5" s="246"/>
      <c r="E5" s="246"/>
      <c r="F5" s="246"/>
      <c r="G5" s="246"/>
    </row>
    <row r="6" spans="1:7" ht="18.75">
      <c r="A6" s="245" t="s">
        <v>277</v>
      </c>
      <c r="B6" s="245"/>
      <c r="C6" s="245"/>
      <c r="D6" s="245"/>
      <c r="E6" s="245"/>
      <c r="F6" s="245"/>
      <c r="G6" s="245"/>
    </row>
    <row r="7" spans="1:7" ht="18.75">
      <c r="A7" s="242" t="s">
        <v>4306</v>
      </c>
      <c r="B7" s="242"/>
      <c r="C7" s="242"/>
      <c r="D7" s="242"/>
      <c r="E7" s="242"/>
      <c r="F7" s="242"/>
      <c r="G7" s="242"/>
    </row>
    <row r="8" spans="1:7" ht="15.75">
      <c r="A8" s="248" t="s">
        <v>5</v>
      </c>
      <c r="B8" s="248"/>
      <c r="C8" s="248"/>
      <c r="D8" s="248"/>
      <c r="E8" s="248"/>
      <c r="F8" s="248"/>
      <c r="G8" s="248"/>
    </row>
    <row r="11" spans="1:7">
      <c r="B11" s="258" t="s">
        <v>6</v>
      </c>
      <c r="C11" s="199" t="s">
        <v>7</v>
      </c>
      <c r="D11" s="49" t="s">
        <v>3731</v>
      </c>
      <c r="E11" s="259" t="s">
        <v>8</v>
      </c>
    </row>
    <row r="12" spans="1:7">
      <c r="B12" s="258"/>
      <c r="C12" s="200" t="s">
        <v>3742</v>
      </c>
      <c r="D12" s="49" t="s">
        <v>3739</v>
      </c>
      <c r="E12" s="259"/>
    </row>
    <row r="13" spans="1:7">
      <c r="B13" s="195" t="s">
        <v>278</v>
      </c>
      <c r="C13" s="218">
        <v>1418686514950</v>
      </c>
      <c r="D13" s="218">
        <v>1460227379922.5615</v>
      </c>
      <c r="E13" s="218">
        <v>1117800072883.1704</v>
      </c>
    </row>
    <row r="14" spans="1:7">
      <c r="B14" s="196" t="s">
        <v>279</v>
      </c>
      <c r="C14" s="198">
        <v>1335421381768</v>
      </c>
      <c r="D14" s="198">
        <v>1368134014733.97</v>
      </c>
      <c r="E14" s="198">
        <v>1052380447314.4408</v>
      </c>
    </row>
    <row r="15" spans="1:7">
      <c r="B15" s="217" t="s">
        <v>280</v>
      </c>
      <c r="C15" s="201">
        <v>11135305163</v>
      </c>
      <c r="D15" s="201">
        <v>11821699756.940001</v>
      </c>
      <c r="E15" s="201">
        <v>7769379586.2699995</v>
      </c>
    </row>
    <row r="16" spans="1:7">
      <c r="B16" s="220" t="s">
        <v>281</v>
      </c>
      <c r="C16" s="219">
        <v>11114768830</v>
      </c>
      <c r="D16" s="219">
        <v>11800038841.940001</v>
      </c>
      <c r="E16" s="219">
        <v>7753191601.3699999</v>
      </c>
    </row>
    <row r="17" spans="2:5">
      <c r="B17" s="216" t="s">
        <v>282</v>
      </c>
      <c r="C17" s="201">
        <v>11114768830</v>
      </c>
      <c r="D17" s="201">
        <v>11800038841.940001</v>
      </c>
      <c r="E17" s="201">
        <v>7753191601.3699999</v>
      </c>
    </row>
    <row r="18" spans="2:5">
      <c r="B18" s="220" t="s">
        <v>283</v>
      </c>
      <c r="C18" s="219">
        <v>20536333</v>
      </c>
      <c r="D18" s="219">
        <v>21660915</v>
      </c>
      <c r="E18" s="219">
        <v>16187984.9</v>
      </c>
    </row>
    <row r="19" spans="2:5">
      <c r="B19" s="216" t="s">
        <v>282</v>
      </c>
      <c r="C19" s="201">
        <v>20536333</v>
      </c>
      <c r="D19" s="201">
        <v>21660915</v>
      </c>
      <c r="E19" s="201">
        <v>16187984.9</v>
      </c>
    </row>
    <row r="20" spans="2:5">
      <c r="B20" s="217" t="s">
        <v>314</v>
      </c>
      <c r="C20" s="201">
        <v>45171006</v>
      </c>
      <c r="D20" s="201">
        <v>45395418.700000003</v>
      </c>
      <c r="E20" s="201">
        <v>30735257.050000001</v>
      </c>
    </row>
    <row r="21" spans="2:5">
      <c r="B21" s="220" t="s">
        <v>281</v>
      </c>
      <c r="C21" s="219">
        <v>45171006</v>
      </c>
      <c r="D21" s="219">
        <v>45395418.700000003</v>
      </c>
      <c r="E21" s="219">
        <v>30735257.050000001</v>
      </c>
    </row>
    <row r="22" spans="2:5">
      <c r="B22" s="216" t="s">
        <v>282</v>
      </c>
      <c r="C22" s="201">
        <v>45171006</v>
      </c>
      <c r="D22" s="201">
        <v>45395418.700000003</v>
      </c>
      <c r="E22" s="201">
        <v>30735257.050000001</v>
      </c>
    </row>
    <row r="23" spans="2:5">
      <c r="B23" s="217" t="s">
        <v>286</v>
      </c>
      <c r="C23" s="201">
        <v>9187110</v>
      </c>
      <c r="D23" s="201">
        <v>8964239.2300000004</v>
      </c>
      <c r="E23" s="201">
        <v>7822026.5899999999</v>
      </c>
    </row>
    <row r="24" spans="2:5">
      <c r="B24" s="220" t="s">
        <v>281</v>
      </c>
      <c r="C24" s="219">
        <v>9187110</v>
      </c>
      <c r="D24" s="219">
        <v>8964239.2300000004</v>
      </c>
      <c r="E24" s="219">
        <v>7822026.5899999999</v>
      </c>
    </row>
    <row r="25" spans="2:5">
      <c r="B25" s="216" t="s">
        <v>282</v>
      </c>
      <c r="C25" s="201">
        <v>9187110</v>
      </c>
      <c r="D25" s="201">
        <v>8964239.2300000004</v>
      </c>
      <c r="E25" s="201">
        <v>7822026.5899999999</v>
      </c>
    </row>
    <row r="26" spans="2:5">
      <c r="B26" s="217" t="s">
        <v>287</v>
      </c>
      <c r="C26" s="201">
        <v>11378418</v>
      </c>
      <c r="D26" s="201">
        <v>11242201.560000001</v>
      </c>
      <c r="E26" s="201">
        <v>8284645.2400000002</v>
      </c>
    </row>
    <row r="27" spans="2:5">
      <c r="B27" s="220" t="s">
        <v>281</v>
      </c>
      <c r="C27" s="219">
        <v>11378418</v>
      </c>
      <c r="D27" s="219">
        <v>11242201.560000001</v>
      </c>
      <c r="E27" s="219">
        <v>8284645.2400000002</v>
      </c>
    </row>
    <row r="28" spans="2:5">
      <c r="B28" s="216" t="s">
        <v>282</v>
      </c>
      <c r="C28" s="201">
        <v>11378418</v>
      </c>
      <c r="D28" s="201">
        <v>11242201.560000001</v>
      </c>
      <c r="E28" s="201">
        <v>8284645.2400000002</v>
      </c>
    </row>
    <row r="29" spans="2:5">
      <c r="B29" s="217" t="s">
        <v>288</v>
      </c>
      <c r="C29" s="201">
        <v>12798296</v>
      </c>
      <c r="D29" s="201">
        <v>13007118.529999999</v>
      </c>
      <c r="E29" s="201">
        <v>11002861.98</v>
      </c>
    </row>
    <row r="30" spans="2:5">
      <c r="B30" s="220" t="s">
        <v>281</v>
      </c>
      <c r="C30" s="219">
        <v>12798296</v>
      </c>
      <c r="D30" s="219">
        <v>13007118.529999999</v>
      </c>
      <c r="E30" s="219">
        <v>11002861.98</v>
      </c>
    </row>
    <row r="31" spans="2:5">
      <c r="B31" s="216" t="s">
        <v>282</v>
      </c>
      <c r="C31" s="201">
        <v>12798296</v>
      </c>
      <c r="D31" s="201">
        <v>13007118.529999999</v>
      </c>
      <c r="E31" s="201">
        <v>11002861.98</v>
      </c>
    </row>
    <row r="32" spans="2:5">
      <c r="B32" s="217" t="s">
        <v>289</v>
      </c>
      <c r="C32" s="201">
        <v>40526987</v>
      </c>
      <c r="D32" s="201">
        <v>40668187.100000001</v>
      </c>
      <c r="E32" s="201">
        <v>27356976.990000002</v>
      </c>
    </row>
    <row r="33" spans="2:5">
      <c r="B33" s="220" t="s">
        <v>281</v>
      </c>
      <c r="C33" s="219">
        <v>40526987</v>
      </c>
      <c r="D33" s="219">
        <v>40668187.100000001</v>
      </c>
      <c r="E33" s="219">
        <v>27356976.990000002</v>
      </c>
    </row>
    <row r="34" spans="2:5">
      <c r="B34" s="216" t="s">
        <v>282</v>
      </c>
      <c r="C34" s="201">
        <v>40526987</v>
      </c>
      <c r="D34" s="201">
        <v>40668187.100000001</v>
      </c>
      <c r="E34" s="201">
        <v>27356976.990000002</v>
      </c>
    </row>
    <row r="35" spans="2:5">
      <c r="B35" s="217" t="s">
        <v>290</v>
      </c>
      <c r="C35" s="201">
        <v>43119482</v>
      </c>
      <c r="D35" s="201">
        <v>43326994.989999995</v>
      </c>
      <c r="E35" s="201">
        <v>30980025.619999997</v>
      </c>
    </row>
    <row r="36" spans="2:5">
      <c r="B36" s="220" t="s">
        <v>281</v>
      </c>
      <c r="C36" s="219">
        <v>43119482</v>
      </c>
      <c r="D36" s="219">
        <v>43326994.989999995</v>
      </c>
      <c r="E36" s="219">
        <v>30980025.619999997</v>
      </c>
    </row>
    <row r="37" spans="2:5">
      <c r="B37" s="216" t="s">
        <v>282</v>
      </c>
      <c r="C37" s="201">
        <v>43119482</v>
      </c>
      <c r="D37" s="201">
        <v>43326994.989999995</v>
      </c>
      <c r="E37" s="201">
        <v>30980025.619999997</v>
      </c>
    </row>
    <row r="38" spans="2:5">
      <c r="B38" s="217" t="s">
        <v>291</v>
      </c>
      <c r="C38" s="201">
        <v>73472707</v>
      </c>
      <c r="D38" s="201">
        <v>73501044.670000002</v>
      </c>
      <c r="E38" s="201">
        <v>58099926.739999995</v>
      </c>
    </row>
    <row r="39" spans="2:5">
      <c r="B39" s="220" t="s">
        <v>281</v>
      </c>
      <c r="C39" s="219">
        <v>73472707</v>
      </c>
      <c r="D39" s="219">
        <v>73501044.670000002</v>
      </c>
      <c r="E39" s="219">
        <v>58099926.739999995</v>
      </c>
    </row>
    <row r="40" spans="2:5">
      <c r="B40" s="216" t="s">
        <v>282</v>
      </c>
      <c r="C40" s="201">
        <v>73472707</v>
      </c>
      <c r="D40" s="201">
        <v>73501044.670000002</v>
      </c>
      <c r="E40" s="201">
        <v>58099926.739999995</v>
      </c>
    </row>
    <row r="41" spans="2:5">
      <c r="B41" s="217" t="s">
        <v>292</v>
      </c>
      <c r="C41" s="201">
        <v>10830000</v>
      </c>
      <c r="D41" s="201">
        <v>10517997.970000001</v>
      </c>
      <c r="E41" s="201">
        <v>8122095.1000000006</v>
      </c>
    </row>
    <row r="42" spans="2:5">
      <c r="B42" s="220" t="s">
        <v>281</v>
      </c>
      <c r="C42" s="219">
        <v>10830000</v>
      </c>
      <c r="D42" s="219">
        <v>10517997.970000001</v>
      </c>
      <c r="E42" s="219">
        <v>8122095.1000000006</v>
      </c>
    </row>
    <row r="43" spans="2:5">
      <c r="B43" s="216" t="s">
        <v>282</v>
      </c>
      <c r="C43" s="201">
        <v>10830000</v>
      </c>
      <c r="D43" s="201">
        <v>10517997.970000001</v>
      </c>
      <c r="E43" s="201">
        <v>8122095.1000000006</v>
      </c>
    </row>
    <row r="44" spans="2:5">
      <c r="B44" s="217" t="s">
        <v>293</v>
      </c>
      <c r="C44" s="201">
        <v>43022519</v>
      </c>
      <c r="D44" s="201">
        <v>41116872.109999999</v>
      </c>
      <c r="E44" s="201">
        <v>24344891.199999999</v>
      </c>
    </row>
    <row r="45" spans="2:5">
      <c r="B45" s="220" t="s">
        <v>281</v>
      </c>
      <c r="C45" s="219">
        <v>43022519</v>
      </c>
      <c r="D45" s="219">
        <v>41116872.109999999</v>
      </c>
      <c r="E45" s="219">
        <v>24344891.199999999</v>
      </c>
    </row>
    <row r="46" spans="2:5">
      <c r="B46" s="216" t="s">
        <v>282</v>
      </c>
      <c r="C46" s="201">
        <v>43022519</v>
      </c>
      <c r="D46" s="201">
        <v>41116872.109999999</v>
      </c>
      <c r="E46" s="201">
        <v>24344891.199999999</v>
      </c>
    </row>
    <row r="47" spans="2:5">
      <c r="B47" s="217" t="s">
        <v>294</v>
      </c>
      <c r="C47" s="201">
        <v>12609000</v>
      </c>
      <c r="D47" s="201">
        <v>33919879.120000005</v>
      </c>
      <c r="E47" s="201">
        <v>14054419.01</v>
      </c>
    </row>
    <row r="48" spans="2:5">
      <c r="B48" s="220" t="s">
        <v>281</v>
      </c>
      <c r="C48" s="219">
        <v>12609000</v>
      </c>
      <c r="D48" s="219">
        <v>33919879.120000005</v>
      </c>
      <c r="E48" s="219">
        <v>14054419.01</v>
      </c>
    </row>
    <row r="49" spans="2:5">
      <c r="B49" s="216" t="s">
        <v>282</v>
      </c>
      <c r="C49" s="201">
        <v>12609000</v>
      </c>
      <c r="D49" s="201">
        <v>33919879.120000005</v>
      </c>
      <c r="E49" s="201">
        <v>14054419.01</v>
      </c>
    </row>
    <row r="50" spans="2:5">
      <c r="B50" s="217" t="s">
        <v>295</v>
      </c>
      <c r="C50" s="201">
        <v>46178701</v>
      </c>
      <c r="D50" s="201">
        <v>49155170.710000001</v>
      </c>
      <c r="E50" s="201">
        <v>40822547.859999999</v>
      </c>
    </row>
    <row r="51" spans="2:5">
      <c r="B51" s="220" t="s">
        <v>281</v>
      </c>
      <c r="C51" s="219">
        <v>46178701</v>
      </c>
      <c r="D51" s="219">
        <v>49155170.710000001</v>
      </c>
      <c r="E51" s="219">
        <v>40822547.859999999</v>
      </c>
    </row>
    <row r="52" spans="2:5">
      <c r="B52" s="216" t="s">
        <v>282</v>
      </c>
      <c r="C52" s="201">
        <v>46178701</v>
      </c>
      <c r="D52" s="201">
        <v>49155170.710000001</v>
      </c>
      <c r="E52" s="201">
        <v>40822547.859999999</v>
      </c>
    </row>
    <row r="53" spans="2:5">
      <c r="B53" s="217" t="s">
        <v>296</v>
      </c>
      <c r="C53" s="201">
        <v>4956138333</v>
      </c>
      <c r="D53" s="201">
        <v>5062666576.4000006</v>
      </c>
      <c r="E53" s="201">
        <v>3999212367.5699997</v>
      </c>
    </row>
    <row r="54" spans="2:5">
      <c r="B54" s="220" t="s">
        <v>281</v>
      </c>
      <c r="C54" s="219">
        <v>4956138333</v>
      </c>
      <c r="D54" s="219">
        <v>5062666576.4000006</v>
      </c>
      <c r="E54" s="219">
        <v>3999212367.5699997</v>
      </c>
    </row>
    <row r="55" spans="2:5">
      <c r="B55" s="216" t="s">
        <v>282</v>
      </c>
      <c r="C55" s="201">
        <v>4956138333</v>
      </c>
      <c r="D55" s="201">
        <v>5062666576.4000006</v>
      </c>
      <c r="E55" s="201">
        <v>3999212367.5699997</v>
      </c>
    </row>
    <row r="56" spans="2:5">
      <c r="B56" s="217" t="s">
        <v>297</v>
      </c>
      <c r="C56" s="201">
        <v>1318981644046</v>
      </c>
      <c r="D56" s="201">
        <v>1350878833275.9399</v>
      </c>
      <c r="E56" s="201">
        <v>1040350229687.2208</v>
      </c>
    </row>
    <row r="57" spans="2:5">
      <c r="B57" s="220" t="s">
        <v>281</v>
      </c>
      <c r="C57" s="219">
        <v>987052128484</v>
      </c>
      <c r="D57" s="219">
        <v>1024275562136.7599</v>
      </c>
      <c r="E57" s="219">
        <v>785132143094.68091</v>
      </c>
    </row>
    <row r="58" spans="2:5">
      <c r="B58" s="216" t="s">
        <v>2553</v>
      </c>
      <c r="C58" s="201">
        <v>1575100</v>
      </c>
      <c r="D58" s="201">
        <v>254200</v>
      </c>
      <c r="E58" s="201">
        <v>254100</v>
      </c>
    </row>
    <row r="59" spans="2:5">
      <c r="B59" s="216" t="s">
        <v>282</v>
      </c>
      <c r="C59" s="201">
        <v>987050553384</v>
      </c>
      <c r="D59" s="201">
        <v>1024275307936.7599</v>
      </c>
      <c r="E59" s="201">
        <v>785131888994.68091</v>
      </c>
    </row>
    <row r="60" spans="2:5">
      <c r="B60" s="220" t="s">
        <v>283</v>
      </c>
      <c r="C60" s="219">
        <v>102639603365</v>
      </c>
      <c r="D60" s="219">
        <v>105256387186.59001</v>
      </c>
      <c r="E60" s="219">
        <v>86613159256.589951</v>
      </c>
    </row>
    <row r="61" spans="2:5">
      <c r="B61" s="216" t="s">
        <v>282</v>
      </c>
      <c r="C61" s="201">
        <v>102639603365</v>
      </c>
      <c r="D61" s="201">
        <v>105256387186.59001</v>
      </c>
      <c r="E61" s="201">
        <v>86613159256.589951</v>
      </c>
    </row>
    <row r="62" spans="2:5">
      <c r="B62" s="220" t="s">
        <v>3628</v>
      </c>
      <c r="C62" s="219">
        <v>0</v>
      </c>
      <c r="D62" s="219">
        <v>14000000</v>
      </c>
      <c r="E62" s="219">
        <v>8759303.6900000013</v>
      </c>
    </row>
    <row r="63" spans="2:5">
      <c r="B63" s="216" t="s">
        <v>282</v>
      </c>
      <c r="C63" s="201">
        <v>0</v>
      </c>
      <c r="D63" s="201">
        <v>14000000</v>
      </c>
      <c r="E63" s="201">
        <v>8759303.6900000013</v>
      </c>
    </row>
    <row r="64" spans="2:5">
      <c r="B64" s="220" t="s">
        <v>298</v>
      </c>
      <c r="C64" s="219">
        <v>97784149695</v>
      </c>
      <c r="D64" s="219">
        <v>100467461862.02</v>
      </c>
      <c r="E64" s="219">
        <v>94043169301.979996</v>
      </c>
    </row>
    <row r="65" spans="2:5">
      <c r="B65" s="216" t="s">
        <v>282</v>
      </c>
      <c r="C65" s="201">
        <v>97784149695</v>
      </c>
      <c r="D65" s="201">
        <v>100467461862.02</v>
      </c>
      <c r="E65" s="201">
        <v>94043169301.979996</v>
      </c>
    </row>
    <row r="66" spans="2:5">
      <c r="B66" s="220" t="s">
        <v>284</v>
      </c>
      <c r="C66" s="219">
        <v>130219709098</v>
      </c>
      <c r="D66" s="219">
        <v>118936005492</v>
      </c>
      <c r="E66" s="219">
        <v>74264633750.350006</v>
      </c>
    </row>
    <row r="67" spans="2:5">
      <c r="B67" s="216" t="s">
        <v>282</v>
      </c>
      <c r="C67" s="201">
        <v>130219709098</v>
      </c>
      <c r="D67" s="201">
        <v>118936005492</v>
      </c>
      <c r="E67" s="201">
        <v>74264633750.350006</v>
      </c>
    </row>
    <row r="68" spans="2:5">
      <c r="B68" s="220" t="s">
        <v>285</v>
      </c>
      <c r="C68" s="219">
        <v>1286053404</v>
      </c>
      <c r="D68" s="219">
        <v>1929416598.5699999</v>
      </c>
      <c r="E68" s="219">
        <v>288364979.93000013</v>
      </c>
    </row>
    <row r="69" spans="2:5">
      <c r="B69" s="216" t="s">
        <v>282</v>
      </c>
      <c r="C69" s="201">
        <v>1286053404</v>
      </c>
      <c r="D69" s="201">
        <v>1929416598.5699999</v>
      </c>
      <c r="E69" s="201">
        <v>288364979.93000013</v>
      </c>
    </row>
    <row r="70" spans="2:5">
      <c r="B70" s="191" t="s">
        <v>3753</v>
      </c>
      <c r="C70" s="198">
        <v>83265133182</v>
      </c>
      <c r="D70" s="198">
        <v>92093365188.589951</v>
      </c>
      <c r="E70" s="198">
        <v>65419625568.729996</v>
      </c>
    </row>
    <row r="71" spans="2:5">
      <c r="B71" s="217" t="s">
        <v>280</v>
      </c>
      <c r="C71" s="201">
        <v>5828992863</v>
      </c>
      <c r="D71" s="201">
        <v>8902063212.0599976</v>
      </c>
      <c r="E71" s="201">
        <v>6262530852.1700001</v>
      </c>
    </row>
    <row r="72" spans="2:5">
      <c r="B72" s="220" t="s">
        <v>281</v>
      </c>
      <c r="C72" s="219">
        <v>4648629629</v>
      </c>
      <c r="D72" s="219">
        <v>7644382672.3099985</v>
      </c>
      <c r="E72" s="219">
        <v>5753075591.6200008</v>
      </c>
    </row>
    <row r="73" spans="2:5">
      <c r="B73" s="216" t="s">
        <v>282</v>
      </c>
      <c r="C73" s="201">
        <v>135000000</v>
      </c>
      <c r="D73" s="201">
        <v>135000000</v>
      </c>
      <c r="E73" s="201">
        <v>0</v>
      </c>
    </row>
    <row r="74" spans="2:5">
      <c r="B74" s="215" t="s">
        <v>621</v>
      </c>
      <c r="C74" s="201">
        <v>135000000</v>
      </c>
      <c r="D74" s="201">
        <v>135000000</v>
      </c>
      <c r="E74" s="201">
        <v>0</v>
      </c>
    </row>
    <row r="75" spans="2:5">
      <c r="B75" s="216" t="s">
        <v>4204</v>
      </c>
      <c r="C75" s="201">
        <v>0</v>
      </c>
      <c r="D75" s="201">
        <v>18326844.690000001</v>
      </c>
      <c r="E75" s="201">
        <v>0</v>
      </c>
    </row>
    <row r="76" spans="2:5">
      <c r="B76" s="215" t="s">
        <v>4203</v>
      </c>
      <c r="C76" s="201">
        <v>0</v>
      </c>
      <c r="D76" s="201">
        <v>18326844.690000001</v>
      </c>
      <c r="E76" s="201">
        <v>0</v>
      </c>
    </row>
    <row r="77" spans="2:5">
      <c r="B77" s="216" t="s">
        <v>2678</v>
      </c>
      <c r="C77" s="201">
        <v>220125275</v>
      </c>
      <c r="D77" s="201">
        <v>220125275</v>
      </c>
      <c r="E77" s="201">
        <v>220125275</v>
      </c>
    </row>
    <row r="78" spans="2:5">
      <c r="B78" s="215" t="s">
        <v>2679</v>
      </c>
      <c r="C78" s="201">
        <v>220125275</v>
      </c>
      <c r="D78" s="201">
        <v>220125275</v>
      </c>
      <c r="E78" s="201">
        <v>220125275</v>
      </c>
    </row>
    <row r="79" spans="2:5">
      <c r="B79" s="216" t="s">
        <v>4177</v>
      </c>
      <c r="C79" s="201">
        <v>0</v>
      </c>
      <c r="D79" s="201">
        <v>548635659</v>
      </c>
      <c r="E79" s="201">
        <v>426360031.60000002</v>
      </c>
    </row>
    <row r="80" spans="2:5">
      <c r="B80" s="215" t="s">
        <v>3718</v>
      </c>
      <c r="C80" s="201">
        <v>0</v>
      </c>
      <c r="D80" s="201">
        <v>548635659</v>
      </c>
      <c r="E80" s="201">
        <v>426360031.60000002</v>
      </c>
    </row>
    <row r="81" spans="2:5">
      <c r="B81" s="216" t="s">
        <v>4202</v>
      </c>
      <c r="C81" s="201">
        <v>0</v>
      </c>
      <c r="D81" s="201">
        <v>15348897.140000001</v>
      </c>
      <c r="E81" s="201">
        <v>0</v>
      </c>
    </row>
    <row r="82" spans="2:5">
      <c r="B82" s="215" t="s">
        <v>4201</v>
      </c>
      <c r="C82" s="201">
        <v>0</v>
      </c>
      <c r="D82" s="201">
        <v>15348897.140000001</v>
      </c>
      <c r="E82" s="201">
        <v>0</v>
      </c>
    </row>
    <row r="83" spans="2:5">
      <c r="B83" s="216" t="s">
        <v>3241</v>
      </c>
      <c r="C83" s="201">
        <v>0</v>
      </c>
      <c r="D83" s="201">
        <v>30000000</v>
      </c>
      <c r="E83" s="201">
        <v>30000000</v>
      </c>
    </row>
    <row r="84" spans="2:5">
      <c r="B84" s="215" t="s">
        <v>3240</v>
      </c>
      <c r="C84" s="201">
        <v>0</v>
      </c>
      <c r="D84" s="201">
        <v>30000000</v>
      </c>
      <c r="E84" s="201">
        <v>30000000</v>
      </c>
    </row>
    <row r="85" spans="2:5">
      <c r="B85" s="216" t="s">
        <v>299</v>
      </c>
      <c r="C85" s="201">
        <v>26575728</v>
      </c>
      <c r="D85" s="201">
        <v>56407983.280000001</v>
      </c>
      <c r="E85" s="201">
        <v>38926763.890000001</v>
      </c>
    </row>
    <row r="86" spans="2:5">
      <c r="B86" s="215" t="s">
        <v>622</v>
      </c>
      <c r="C86" s="201">
        <v>26575728</v>
      </c>
      <c r="D86" s="201">
        <v>56407983.280000001</v>
      </c>
      <c r="E86" s="201">
        <v>38926763.890000001</v>
      </c>
    </row>
    <row r="87" spans="2:5">
      <c r="B87" s="216" t="s">
        <v>4176</v>
      </c>
      <c r="C87" s="201">
        <v>120000000</v>
      </c>
      <c r="D87" s="201">
        <v>125000000</v>
      </c>
      <c r="E87" s="201">
        <v>49724404.039999999</v>
      </c>
    </row>
    <row r="88" spans="2:5">
      <c r="B88" s="215" t="s">
        <v>623</v>
      </c>
      <c r="C88" s="201">
        <v>120000000</v>
      </c>
      <c r="D88" s="201">
        <v>125000000</v>
      </c>
      <c r="E88" s="201">
        <v>49724404.039999999</v>
      </c>
    </row>
    <row r="89" spans="2:5">
      <c r="B89" s="216" t="s">
        <v>4175</v>
      </c>
      <c r="C89" s="201">
        <v>0</v>
      </c>
      <c r="D89" s="201">
        <v>0</v>
      </c>
      <c r="E89" s="201">
        <v>0</v>
      </c>
    </row>
    <row r="90" spans="2:5">
      <c r="B90" s="215" t="s">
        <v>3598</v>
      </c>
      <c r="C90" s="201">
        <v>0</v>
      </c>
      <c r="D90" s="201">
        <v>0</v>
      </c>
      <c r="E90" s="201">
        <v>0</v>
      </c>
    </row>
    <row r="91" spans="2:5">
      <c r="B91" s="216" t="s">
        <v>300</v>
      </c>
      <c r="C91" s="201">
        <v>11583014</v>
      </c>
      <c r="D91" s="201">
        <v>65874375.759999998</v>
      </c>
      <c r="E91" s="201">
        <v>45222346.990000002</v>
      </c>
    </row>
    <row r="92" spans="2:5">
      <c r="B92" s="215" t="s">
        <v>624</v>
      </c>
      <c r="C92" s="201">
        <v>11583014</v>
      </c>
      <c r="D92" s="201">
        <v>65874375.759999998</v>
      </c>
      <c r="E92" s="201">
        <v>45222346.990000002</v>
      </c>
    </row>
    <row r="93" spans="2:5">
      <c r="B93" s="216" t="s">
        <v>4292</v>
      </c>
      <c r="C93" s="201">
        <v>0</v>
      </c>
      <c r="D93" s="201">
        <v>25000000</v>
      </c>
      <c r="E93" s="201">
        <v>25000000</v>
      </c>
    </row>
    <row r="94" spans="2:5">
      <c r="B94" s="215" t="s">
        <v>4291</v>
      </c>
      <c r="C94" s="201">
        <v>0</v>
      </c>
      <c r="D94" s="201">
        <v>25000000</v>
      </c>
      <c r="E94" s="201">
        <v>25000000</v>
      </c>
    </row>
    <row r="95" spans="2:5">
      <c r="B95" s="216" t="s">
        <v>301</v>
      </c>
      <c r="C95" s="201">
        <v>40861077</v>
      </c>
      <c r="D95" s="201">
        <v>50861077</v>
      </c>
      <c r="E95" s="201">
        <v>41431442.520000003</v>
      </c>
    </row>
    <row r="96" spans="2:5">
      <c r="B96" s="215" t="s">
        <v>625</v>
      </c>
      <c r="C96" s="201">
        <v>40861077</v>
      </c>
      <c r="D96" s="201">
        <v>50861077</v>
      </c>
      <c r="E96" s="201">
        <v>41431442.520000003</v>
      </c>
    </row>
    <row r="97" spans="2:5">
      <c r="B97" s="216" t="s">
        <v>1126</v>
      </c>
      <c r="C97" s="201">
        <v>6437925</v>
      </c>
      <c r="D97" s="201">
        <v>5633184.5300000003</v>
      </c>
      <c r="E97" s="201">
        <v>3005725.78</v>
      </c>
    </row>
    <row r="98" spans="2:5">
      <c r="B98" s="215" t="s">
        <v>1127</v>
      </c>
      <c r="C98" s="201">
        <v>6437925</v>
      </c>
      <c r="D98" s="201">
        <v>5633184.5300000003</v>
      </c>
      <c r="E98" s="201">
        <v>3005725.78</v>
      </c>
    </row>
    <row r="99" spans="2:5">
      <c r="B99" s="216" t="s">
        <v>1128</v>
      </c>
      <c r="C99" s="201">
        <v>10833015</v>
      </c>
      <c r="D99" s="201">
        <v>1</v>
      </c>
      <c r="E99" s="201">
        <v>0</v>
      </c>
    </row>
    <row r="100" spans="2:5">
      <c r="B100" s="215" t="s">
        <v>1129</v>
      </c>
      <c r="C100" s="201">
        <v>10833015</v>
      </c>
      <c r="D100" s="201">
        <v>1</v>
      </c>
      <c r="E100" s="201">
        <v>0</v>
      </c>
    </row>
    <row r="101" spans="2:5">
      <c r="B101" s="216" t="s">
        <v>4174</v>
      </c>
      <c r="C101" s="201">
        <v>0</v>
      </c>
      <c r="D101" s="201">
        <v>33438569</v>
      </c>
      <c r="E101" s="201">
        <v>10477370.99</v>
      </c>
    </row>
    <row r="102" spans="2:5">
      <c r="B102" s="215" t="s">
        <v>3239</v>
      </c>
      <c r="C102" s="201">
        <v>0</v>
      </c>
      <c r="D102" s="201">
        <v>33438569</v>
      </c>
      <c r="E102" s="201">
        <v>10477370.99</v>
      </c>
    </row>
    <row r="103" spans="2:5">
      <c r="B103" s="216" t="s">
        <v>4173</v>
      </c>
      <c r="C103" s="201">
        <v>151755593</v>
      </c>
      <c r="D103" s="201">
        <v>129921310</v>
      </c>
      <c r="E103" s="201">
        <v>127012567.55000001</v>
      </c>
    </row>
    <row r="104" spans="2:5">
      <c r="B104" s="215" t="s">
        <v>626</v>
      </c>
      <c r="C104" s="201">
        <v>151755593</v>
      </c>
      <c r="D104" s="201">
        <v>129921310</v>
      </c>
      <c r="E104" s="201">
        <v>127012567.55000001</v>
      </c>
    </row>
    <row r="105" spans="2:5">
      <c r="B105" s="216" t="s">
        <v>4172</v>
      </c>
      <c r="C105" s="201">
        <v>0</v>
      </c>
      <c r="D105" s="201">
        <v>489843118</v>
      </c>
      <c r="E105" s="201">
        <v>489843116.22000003</v>
      </c>
    </row>
    <row r="106" spans="2:5">
      <c r="B106" s="215" t="s">
        <v>4217</v>
      </c>
      <c r="C106" s="201">
        <v>0</v>
      </c>
      <c r="D106" s="201">
        <v>489843118</v>
      </c>
      <c r="E106" s="201">
        <v>489843116.22000003</v>
      </c>
    </row>
    <row r="107" spans="2:5">
      <c r="B107" s="216" t="s">
        <v>4171</v>
      </c>
      <c r="C107" s="201">
        <v>0</v>
      </c>
      <c r="D107" s="201">
        <v>1160000</v>
      </c>
      <c r="E107" s="201">
        <v>0</v>
      </c>
    </row>
    <row r="108" spans="2:5">
      <c r="B108" s="215" t="s">
        <v>3238</v>
      </c>
      <c r="C108" s="201">
        <v>0</v>
      </c>
      <c r="D108" s="201">
        <v>1160000</v>
      </c>
      <c r="E108" s="201">
        <v>0</v>
      </c>
    </row>
    <row r="109" spans="2:5">
      <c r="B109" s="216" t="s">
        <v>302</v>
      </c>
      <c r="C109" s="201">
        <v>63567307</v>
      </c>
      <c r="D109" s="201">
        <v>115331250.84999999</v>
      </c>
      <c r="E109" s="201">
        <v>61019996.25</v>
      </c>
    </row>
    <row r="110" spans="2:5">
      <c r="B110" s="215" t="s">
        <v>627</v>
      </c>
      <c r="C110" s="201">
        <v>63567307</v>
      </c>
      <c r="D110" s="201">
        <v>115331250.84999999</v>
      </c>
      <c r="E110" s="201">
        <v>61019996.25</v>
      </c>
    </row>
    <row r="111" spans="2:5">
      <c r="B111" s="216" t="s">
        <v>4170</v>
      </c>
      <c r="C111" s="201">
        <v>0</v>
      </c>
      <c r="D111" s="201">
        <v>71726458.650000006</v>
      </c>
      <c r="E111" s="201">
        <v>71726458.640000001</v>
      </c>
    </row>
    <row r="112" spans="2:5">
      <c r="B112" s="215" t="s">
        <v>3619</v>
      </c>
      <c r="C112" s="201">
        <v>0</v>
      </c>
      <c r="D112" s="201">
        <v>71726458.650000006</v>
      </c>
      <c r="E112" s="201">
        <v>71726458.640000001</v>
      </c>
    </row>
    <row r="113" spans="2:5">
      <c r="B113" s="216" t="s">
        <v>2115</v>
      </c>
      <c r="C113" s="201">
        <v>5448144</v>
      </c>
      <c r="D113" s="201">
        <v>0</v>
      </c>
      <c r="E113" s="201">
        <v>0</v>
      </c>
    </row>
    <row r="114" spans="2:5">
      <c r="B114" s="215" t="s">
        <v>2116</v>
      </c>
      <c r="C114" s="201">
        <v>5448144</v>
      </c>
      <c r="D114" s="201">
        <v>0</v>
      </c>
      <c r="E114" s="201">
        <v>0</v>
      </c>
    </row>
    <row r="115" spans="2:5">
      <c r="B115" s="216" t="s">
        <v>1832</v>
      </c>
      <c r="C115" s="201">
        <v>2181120</v>
      </c>
      <c r="D115" s="201">
        <v>2181120</v>
      </c>
      <c r="E115" s="201">
        <v>0</v>
      </c>
    </row>
    <row r="116" spans="2:5">
      <c r="B116" s="215" t="s">
        <v>1833</v>
      </c>
      <c r="C116" s="201">
        <v>2181120</v>
      </c>
      <c r="D116" s="201">
        <v>2181120</v>
      </c>
      <c r="E116" s="201">
        <v>0</v>
      </c>
    </row>
    <row r="117" spans="2:5">
      <c r="B117" s="216" t="s">
        <v>4169</v>
      </c>
      <c r="C117" s="201">
        <v>0</v>
      </c>
      <c r="D117" s="201">
        <v>1167574701.0999999</v>
      </c>
      <c r="E117" s="201">
        <v>1069799187.0599999</v>
      </c>
    </row>
    <row r="118" spans="2:5">
      <c r="B118" s="215" t="s">
        <v>3637</v>
      </c>
      <c r="C118" s="201">
        <v>0</v>
      </c>
      <c r="D118" s="201">
        <v>1167574701.0999999</v>
      </c>
      <c r="E118" s="201">
        <v>1069799187.0599999</v>
      </c>
    </row>
    <row r="119" spans="2:5">
      <c r="B119" s="216" t="s">
        <v>4290</v>
      </c>
      <c r="C119" s="201">
        <v>0</v>
      </c>
      <c r="D119" s="201">
        <v>12000000</v>
      </c>
      <c r="E119" s="201">
        <v>12000000</v>
      </c>
    </row>
    <row r="120" spans="2:5">
      <c r="B120" s="215" t="s">
        <v>4289</v>
      </c>
      <c r="C120" s="201">
        <v>0</v>
      </c>
      <c r="D120" s="201">
        <v>12000000</v>
      </c>
      <c r="E120" s="201">
        <v>12000000</v>
      </c>
    </row>
    <row r="121" spans="2:5">
      <c r="B121" s="216" t="s">
        <v>3738</v>
      </c>
      <c r="C121" s="201">
        <v>0</v>
      </c>
      <c r="D121" s="201">
        <v>466700000</v>
      </c>
      <c r="E121" s="201">
        <v>466601755.99000001</v>
      </c>
    </row>
    <row r="122" spans="2:5">
      <c r="B122" s="215" t="s">
        <v>2824</v>
      </c>
      <c r="C122" s="201">
        <v>0</v>
      </c>
      <c r="D122" s="201">
        <v>466700000</v>
      </c>
      <c r="E122" s="201">
        <v>466601755.99000001</v>
      </c>
    </row>
    <row r="123" spans="2:5">
      <c r="B123" s="216" t="s">
        <v>987</v>
      </c>
      <c r="C123" s="201">
        <v>19673675</v>
      </c>
      <c r="D123" s="201">
        <v>6708747</v>
      </c>
      <c r="E123" s="201">
        <v>6708746.9800000004</v>
      </c>
    </row>
    <row r="124" spans="2:5">
      <c r="B124" s="215" t="s">
        <v>988</v>
      </c>
      <c r="C124" s="201">
        <v>19673675</v>
      </c>
      <c r="D124" s="201">
        <v>6708747</v>
      </c>
      <c r="E124" s="201">
        <v>6708746.9800000004</v>
      </c>
    </row>
    <row r="125" spans="2:5">
      <c r="B125" s="216" t="s">
        <v>303</v>
      </c>
      <c r="C125" s="201">
        <v>10000000</v>
      </c>
      <c r="D125" s="201">
        <v>76613606.849999994</v>
      </c>
      <c r="E125" s="201">
        <v>72886390.329999998</v>
      </c>
    </row>
    <row r="126" spans="2:5">
      <c r="B126" s="215" t="s">
        <v>628</v>
      </c>
      <c r="C126" s="201">
        <v>10000000</v>
      </c>
      <c r="D126" s="201">
        <v>35093846</v>
      </c>
      <c r="E126" s="201">
        <v>35093844.960000001</v>
      </c>
    </row>
    <row r="127" spans="2:5">
      <c r="B127" s="215" t="s">
        <v>3636</v>
      </c>
      <c r="C127" s="201">
        <v>0</v>
      </c>
      <c r="D127" s="201">
        <v>41519760.850000001</v>
      </c>
      <c r="E127" s="201">
        <v>37792545.369999997</v>
      </c>
    </row>
    <row r="128" spans="2:5">
      <c r="B128" s="216" t="s">
        <v>3237</v>
      </c>
      <c r="C128" s="201">
        <v>0</v>
      </c>
      <c r="D128" s="201">
        <v>458567</v>
      </c>
      <c r="E128" s="201">
        <v>458566.08</v>
      </c>
    </row>
    <row r="129" spans="2:5">
      <c r="B129" s="215" t="s">
        <v>3236</v>
      </c>
      <c r="C129" s="201">
        <v>0</v>
      </c>
      <c r="D129" s="201">
        <v>458567</v>
      </c>
      <c r="E129" s="201">
        <v>458566.08</v>
      </c>
    </row>
    <row r="130" spans="2:5">
      <c r="B130" s="216" t="s">
        <v>4168</v>
      </c>
      <c r="C130" s="201">
        <v>11825415</v>
      </c>
      <c r="D130" s="201">
        <v>11825415</v>
      </c>
      <c r="E130" s="201">
        <v>4290857.32</v>
      </c>
    </row>
    <row r="131" spans="2:5">
      <c r="B131" s="215" t="s">
        <v>629</v>
      </c>
      <c r="C131" s="201">
        <v>11825415</v>
      </c>
      <c r="D131" s="201">
        <v>11825415</v>
      </c>
      <c r="E131" s="201">
        <v>4290857.32</v>
      </c>
    </row>
    <row r="132" spans="2:5">
      <c r="B132" s="216" t="s">
        <v>2680</v>
      </c>
      <c r="C132" s="201">
        <v>5500000</v>
      </c>
      <c r="D132" s="201">
        <v>5500000</v>
      </c>
      <c r="E132" s="201">
        <v>0</v>
      </c>
    </row>
    <row r="133" spans="2:5">
      <c r="B133" s="215" t="s">
        <v>989</v>
      </c>
      <c r="C133" s="201">
        <v>5500000</v>
      </c>
      <c r="D133" s="201">
        <v>5500000</v>
      </c>
      <c r="E133" s="201">
        <v>0</v>
      </c>
    </row>
    <row r="134" spans="2:5">
      <c r="B134" s="216" t="s">
        <v>3717</v>
      </c>
      <c r="C134" s="201">
        <v>0</v>
      </c>
      <c r="D134" s="201">
        <v>15369433.359999999</v>
      </c>
      <c r="E134" s="201">
        <v>15369433.359999999</v>
      </c>
    </row>
    <row r="135" spans="2:5">
      <c r="B135" s="215" t="s">
        <v>3716</v>
      </c>
      <c r="C135" s="201">
        <v>0</v>
      </c>
      <c r="D135" s="201">
        <v>15369433.359999999</v>
      </c>
      <c r="E135" s="201">
        <v>15369433.359999999</v>
      </c>
    </row>
    <row r="136" spans="2:5">
      <c r="B136" s="216" t="s">
        <v>304</v>
      </c>
      <c r="C136" s="201">
        <v>7400714</v>
      </c>
      <c r="D136" s="201">
        <v>101852299.34999999</v>
      </c>
      <c r="E136" s="201">
        <v>43883414.939999998</v>
      </c>
    </row>
    <row r="137" spans="2:5">
      <c r="B137" s="215" t="s">
        <v>630</v>
      </c>
      <c r="C137" s="201">
        <v>7400714</v>
      </c>
      <c r="D137" s="201">
        <v>101852299.34999999</v>
      </c>
      <c r="E137" s="201">
        <v>43883414.939999998</v>
      </c>
    </row>
    <row r="138" spans="2:5">
      <c r="B138" s="216" t="s">
        <v>4159</v>
      </c>
      <c r="C138" s="201">
        <v>1191726414</v>
      </c>
      <c r="D138" s="201">
        <v>970603098.72000003</v>
      </c>
      <c r="E138" s="201">
        <v>591476079.48000002</v>
      </c>
    </row>
    <row r="139" spans="2:5">
      <c r="B139" s="215" t="s">
        <v>631</v>
      </c>
      <c r="C139" s="201">
        <v>1191726414</v>
      </c>
      <c r="D139" s="201">
        <v>970603098.72000003</v>
      </c>
      <c r="E139" s="201">
        <v>591476079.48000002</v>
      </c>
    </row>
    <row r="140" spans="2:5">
      <c r="B140" s="216" t="s">
        <v>4167</v>
      </c>
      <c r="C140" s="201">
        <v>10000000</v>
      </c>
      <c r="D140" s="201">
        <v>10000000</v>
      </c>
      <c r="E140" s="201">
        <v>7962063.6600000001</v>
      </c>
    </row>
    <row r="141" spans="2:5">
      <c r="B141" s="215" t="s">
        <v>632</v>
      </c>
      <c r="C141" s="201">
        <v>10000000</v>
      </c>
      <c r="D141" s="201">
        <v>10000000</v>
      </c>
      <c r="E141" s="201">
        <v>7962063.6600000001</v>
      </c>
    </row>
    <row r="142" spans="2:5">
      <c r="B142" s="216" t="s">
        <v>4288</v>
      </c>
      <c r="C142" s="201">
        <v>0</v>
      </c>
      <c r="D142" s="201">
        <v>20000000</v>
      </c>
      <c r="E142" s="201">
        <v>1658734.65</v>
      </c>
    </row>
    <row r="143" spans="2:5">
      <c r="B143" s="215" t="s">
        <v>4287</v>
      </c>
      <c r="C143" s="201">
        <v>0</v>
      </c>
      <c r="D143" s="201">
        <v>20000000</v>
      </c>
      <c r="E143" s="201">
        <v>1658734.65</v>
      </c>
    </row>
    <row r="144" spans="2:5">
      <c r="B144" s="216" t="s">
        <v>2681</v>
      </c>
      <c r="C144" s="201">
        <v>4358515</v>
      </c>
      <c r="D144" s="201">
        <v>0</v>
      </c>
      <c r="E144" s="201">
        <v>0</v>
      </c>
    </row>
    <row r="145" spans="2:5">
      <c r="B145" s="215" t="s">
        <v>633</v>
      </c>
      <c r="C145" s="201">
        <v>4358515</v>
      </c>
      <c r="D145" s="201">
        <v>0</v>
      </c>
      <c r="E145" s="201">
        <v>0</v>
      </c>
    </row>
    <row r="146" spans="2:5">
      <c r="B146" s="216" t="s">
        <v>305</v>
      </c>
      <c r="C146" s="201">
        <v>183876112</v>
      </c>
      <c r="D146" s="201">
        <v>303331923.58999997</v>
      </c>
      <c r="E146" s="201">
        <v>263331923.36000001</v>
      </c>
    </row>
    <row r="147" spans="2:5">
      <c r="B147" s="215" t="s">
        <v>634</v>
      </c>
      <c r="C147" s="201">
        <v>183876112</v>
      </c>
      <c r="D147" s="201">
        <v>303331923.58999997</v>
      </c>
      <c r="E147" s="201">
        <v>263331923.36000001</v>
      </c>
    </row>
    <row r="148" spans="2:5">
      <c r="B148" s="216" t="s">
        <v>3317</v>
      </c>
      <c r="C148" s="201">
        <v>0</v>
      </c>
      <c r="D148" s="201">
        <v>174900268.09</v>
      </c>
      <c r="E148" s="201">
        <v>114323701.20999999</v>
      </c>
    </row>
    <row r="149" spans="2:5">
      <c r="B149" s="215" t="s">
        <v>3316</v>
      </c>
      <c r="C149" s="201">
        <v>0</v>
      </c>
      <c r="D149" s="201">
        <v>174900268.09</v>
      </c>
      <c r="E149" s="201">
        <v>114323701.20999999</v>
      </c>
    </row>
    <row r="150" spans="2:5">
      <c r="B150" s="216" t="s">
        <v>3715</v>
      </c>
      <c r="C150" s="201">
        <v>0</v>
      </c>
      <c r="D150" s="201">
        <v>32000000</v>
      </c>
      <c r="E150" s="201">
        <v>0</v>
      </c>
    </row>
    <row r="151" spans="2:5">
      <c r="B151" s="215" t="s">
        <v>3714</v>
      </c>
      <c r="C151" s="201">
        <v>0</v>
      </c>
      <c r="D151" s="201">
        <v>32000000</v>
      </c>
      <c r="E151" s="201">
        <v>0</v>
      </c>
    </row>
    <row r="152" spans="2:5">
      <c r="B152" s="216" t="s">
        <v>306</v>
      </c>
      <c r="C152" s="201">
        <v>30735283</v>
      </c>
      <c r="D152" s="201">
        <v>40735283</v>
      </c>
      <c r="E152" s="201">
        <v>19472614.510000002</v>
      </c>
    </row>
    <row r="153" spans="2:5">
      <c r="B153" s="215" t="s">
        <v>635</v>
      </c>
      <c r="C153" s="201">
        <v>30735283</v>
      </c>
      <c r="D153" s="201">
        <v>40735283</v>
      </c>
      <c r="E153" s="201">
        <v>19472614.510000002</v>
      </c>
    </row>
    <row r="154" spans="2:5">
      <c r="B154" s="216" t="s">
        <v>307</v>
      </c>
      <c r="C154" s="201">
        <v>73549939</v>
      </c>
      <c r="D154" s="201">
        <v>93603889</v>
      </c>
      <c r="E154" s="201">
        <v>82635243.599999994</v>
      </c>
    </row>
    <row r="155" spans="2:5">
      <c r="B155" s="215" t="s">
        <v>636</v>
      </c>
      <c r="C155" s="201">
        <v>73549939</v>
      </c>
      <c r="D155" s="201">
        <v>93603889</v>
      </c>
      <c r="E155" s="201">
        <v>82635243.599999994</v>
      </c>
    </row>
    <row r="156" spans="2:5">
      <c r="B156" s="216" t="s">
        <v>308</v>
      </c>
      <c r="C156" s="201">
        <v>27947172</v>
      </c>
      <c r="D156" s="201">
        <v>50240945</v>
      </c>
      <c r="E156" s="201">
        <v>12489133.310000001</v>
      </c>
    </row>
    <row r="157" spans="2:5">
      <c r="B157" s="215" t="s">
        <v>637</v>
      </c>
      <c r="C157" s="201">
        <v>27947172</v>
      </c>
      <c r="D157" s="201">
        <v>50240945</v>
      </c>
      <c r="E157" s="201">
        <v>12489133.310000001</v>
      </c>
    </row>
    <row r="158" spans="2:5">
      <c r="B158" s="216" t="s">
        <v>309</v>
      </c>
      <c r="C158" s="201">
        <v>26655240</v>
      </c>
      <c r="D158" s="201">
        <v>14655240</v>
      </c>
      <c r="E158" s="201">
        <v>10351595.960000001</v>
      </c>
    </row>
    <row r="159" spans="2:5">
      <c r="B159" s="215" t="s">
        <v>638</v>
      </c>
      <c r="C159" s="201">
        <v>26655240</v>
      </c>
      <c r="D159" s="201">
        <v>14655240</v>
      </c>
      <c r="E159" s="201">
        <v>10351595.960000001</v>
      </c>
    </row>
    <row r="160" spans="2:5">
      <c r="B160" s="216" t="s">
        <v>2682</v>
      </c>
      <c r="C160" s="201">
        <v>11951551</v>
      </c>
      <c r="D160" s="201">
        <v>6019559</v>
      </c>
      <c r="E160" s="201">
        <v>6019558.2699999996</v>
      </c>
    </row>
    <row r="161" spans="2:5">
      <c r="B161" s="215" t="s">
        <v>2560</v>
      </c>
      <c r="C161" s="201">
        <v>11951551</v>
      </c>
      <c r="D161" s="201">
        <v>6019559</v>
      </c>
      <c r="E161" s="201">
        <v>6019558.2699999996</v>
      </c>
    </row>
    <row r="162" spans="2:5">
      <c r="B162" s="216" t="s">
        <v>4166</v>
      </c>
      <c r="C162" s="201">
        <v>2116959</v>
      </c>
      <c r="D162" s="201">
        <v>2116959</v>
      </c>
      <c r="E162" s="201">
        <v>2116959</v>
      </c>
    </row>
    <row r="163" spans="2:5">
      <c r="B163" s="215" t="s">
        <v>639</v>
      </c>
      <c r="C163" s="201">
        <v>2116959</v>
      </c>
      <c r="D163" s="201">
        <v>2116959</v>
      </c>
      <c r="E163" s="201">
        <v>2116959</v>
      </c>
    </row>
    <row r="164" spans="2:5">
      <c r="B164" s="216" t="s">
        <v>3235</v>
      </c>
      <c r="C164" s="201">
        <v>0</v>
      </c>
      <c r="D164" s="201">
        <v>6289470</v>
      </c>
      <c r="E164" s="201">
        <v>6289469.6100000003</v>
      </c>
    </row>
    <row r="165" spans="2:5">
      <c r="B165" s="215" t="s">
        <v>3234</v>
      </c>
      <c r="C165" s="201">
        <v>0</v>
      </c>
      <c r="D165" s="201">
        <v>6289470</v>
      </c>
      <c r="E165" s="201">
        <v>6289469.6100000003</v>
      </c>
    </row>
    <row r="166" spans="2:5">
      <c r="B166" s="216" t="s">
        <v>310</v>
      </c>
      <c r="C166" s="201">
        <v>576971616</v>
      </c>
      <c r="D166" s="201">
        <v>460153861.26000005</v>
      </c>
      <c r="E166" s="201">
        <v>356004685.63</v>
      </c>
    </row>
    <row r="167" spans="2:5">
      <c r="B167" s="215" t="s">
        <v>640</v>
      </c>
      <c r="C167" s="201">
        <v>576971616</v>
      </c>
      <c r="D167" s="201">
        <v>460153861.26000005</v>
      </c>
      <c r="E167" s="201">
        <v>356004685.63</v>
      </c>
    </row>
    <row r="168" spans="2:5">
      <c r="B168" s="216" t="s">
        <v>311</v>
      </c>
      <c r="C168" s="201">
        <v>27558546</v>
      </c>
      <c r="D168" s="201">
        <v>26719839.16</v>
      </c>
      <c r="E168" s="201">
        <v>12581876.9</v>
      </c>
    </row>
    <row r="169" spans="2:5">
      <c r="B169" s="215" t="s">
        <v>641</v>
      </c>
      <c r="C169" s="201">
        <v>27558546</v>
      </c>
      <c r="D169" s="201">
        <v>26719839.16</v>
      </c>
      <c r="E169" s="201">
        <v>12581876.9</v>
      </c>
    </row>
    <row r="170" spans="2:5">
      <c r="B170" s="216" t="s">
        <v>2823</v>
      </c>
      <c r="C170" s="201">
        <v>144375804</v>
      </c>
      <c r="D170" s="201">
        <v>0</v>
      </c>
      <c r="E170" s="201">
        <v>0</v>
      </c>
    </row>
    <row r="171" spans="2:5">
      <c r="B171" s="215" t="s">
        <v>2824</v>
      </c>
      <c r="C171" s="201">
        <v>144375804</v>
      </c>
      <c r="D171" s="201">
        <v>0</v>
      </c>
      <c r="E171" s="201">
        <v>0</v>
      </c>
    </row>
    <row r="172" spans="2:5">
      <c r="B172" s="216" t="s">
        <v>2554</v>
      </c>
      <c r="C172" s="201">
        <v>54481436</v>
      </c>
      <c r="D172" s="201">
        <v>54481436</v>
      </c>
      <c r="E172" s="201">
        <v>29044780.48</v>
      </c>
    </row>
    <row r="173" spans="2:5">
      <c r="B173" s="215" t="s">
        <v>2555</v>
      </c>
      <c r="C173" s="201">
        <v>54481436</v>
      </c>
      <c r="D173" s="201">
        <v>54481436</v>
      </c>
      <c r="E173" s="201">
        <v>29044780.48</v>
      </c>
    </row>
    <row r="174" spans="2:5">
      <c r="B174" s="216" t="s">
        <v>2117</v>
      </c>
      <c r="C174" s="201">
        <v>4684890</v>
      </c>
      <c r="D174" s="201">
        <v>1199222.78</v>
      </c>
      <c r="E174" s="201">
        <v>1199222.1599999999</v>
      </c>
    </row>
    <row r="175" spans="2:5">
      <c r="B175" s="215" t="s">
        <v>2118</v>
      </c>
      <c r="C175" s="201">
        <v>4684890</v>
      </c>
      <c r="D175" s="201">
        <v>1199222.78</v>
      </c>
      <c r="E175" s="201">
        <v>1199222.1599999999</v>
      </c>
    </row>
    <row r="176" spans="2:5">
      <c r="B176" s="216" t="s">
        <v>4165</v>
      </c>
      <c r="C176" s="201">
        <v>11006928</v>
      </c>
      <c r="D176" s="201">
        <v>1650990</v>
      </c>
      <c r="E176" s="201">
        <v>1650937.62</v>
      </c>
    </row>
    <row r="177" spans="2:5">
      <c r="B177" s="215" t="s">
        <v>2119</v>
      </c>
      <c r="C177" s="201">
        <v>11006928</v>
      </c>
      <c r="D177" s="201">
        <v>1650990</v>
      </c>
      <c r="E177" s="201">
        <v>1650937.62</v>
      </c>
    </row>
    <row r="178" spans="2:5">
      <c r="B178" s="216" t="s">
        <v>4164</v>
      </c>
      <c r="C178" s="201">
        <v>1025722796</v>
      </c>
      <c r="D178" s="201">
        <v>739596534.07999992</v>
      </c>
      <c r="E178" s="201">
        <v>572913219.97000003</v>
      </c>
    </row>
    <row r="179" spans="2:5">
      <c r="B179" s="215" t="s">
        <v>1057</v>
      </c>
      <c r="C179" s="201">
        <v>1025722796</v>
      </c>
      <c r="D179" s="201">
        <v>739596534.07999992</v>
      </c>
      <c r="E179" s="201">
        <v>572913219.97000003</v>
      </c>
    </row>
    <row r="180" spans="2:5">
      <c r="B180" s="216" t="s">
        <v>1047</v>
      </c>
      <c r="C180" s="201">
        <v>11981600</v>
      </c>
      <c r="D180" s="201">
        <v>11981600</v>
      </c>
      <c r="E180" s="201">
        <v>0</v>
      </c>
    </row>
    <row r="181" spans="2:5">
      <c r="B181" s="215" t="s">
        <v>1048</v>
      </c>
      <c r="C181" s="201">
        <v>11981600</v>
      </c>
      <c r="D181" s="201">
        <v>11981600</v>
      </c>
      <c r="E181" s="201">
        <v>0</v>
      </c>
    </row>
    <row r="182" spans="2:5">
      <c r="B182" s="216" t="s">
        <v>2120</v>
      </c>
      <c r="C182" s="201">
        <v>11006928</v>
      </c>
      <c r="D182" s="201">
        <v>2816812.94</v>
      </c>
      <c r="E182" s="201">
        <v>2816808.59</v>
      </c>
    </row>
    <row r="183" spans="2:5">
      <c r="B183" s="215" t="s">
        <v>2121</v>
      </c>
      <c r="C183" s="201">
        <v>11006928</v>
      </c>
      <c r="D183" s="201">
        <v>2816812.94</v>
      </c>
      <c r="E183" s="201">
        <v>2816808.59</v>
      </c>
    </row>
    <row r="184" spans="2:5">
      <c r="B184" s="216" t="s">
        <v>4163</v>
      </c>
      <c r="C184" s="201">
        <v>0</v>
      </c>
      <c r="D184" s="201">
        <v>52920308.189999998</v>
      </c>
      <c r="E184" s="201">
        <v>16460153.26</v>
      </c>
    </row>
    <row r="185" spans="2:5">
      <c r="B185" s="215" t="s">
        <v>3131</v>
      </c>
      <c r="C185" s="201">
        <v>0</v>
      </c>
      <c r="D185" s="201">
        <v>52920308.189999998</v>
      </c>
      <c r="E185" s="201">
        <v>16460153.26</v>
      </c>
    </row>
    <row r="186" spans="2:5">
      <c r="B186" s="216" t="s">
        <v>2122</v>
      </c>
      <c r="C186" s="201">
        <v>11006928</v>
      </c>
      <c r="D186" s="201">
        <v>2816812.94</v>
      </c>
      <c r="E186" s="201">
        <v>2816808.59</v>
      </c>
    </row>
    <row r="187" spans="2:5">
      <c r="B187" s="215" t="s">
        <v>2123</v>
      </c>
      <c r="C187" s="201">
        <v>11006928</v>
      </c>
      <c r="D187" s="201">
        <v>2816812.94</v>
      </c>
      <c r="E187" s="201">
        <v>2816808.59</v>
      </c>
    </row>
    <row r="188" spans="2:5">
      <c r="B188" s="216" t="s">
        <v>2124</v>
      </c>
      <c r="C188" s="201">
        <v>11006928</v>
      </c>
      <c r="D188" s="201">
        <v>2605385.34</v>
      </c>
      <c r="E188" s="201">
        <v>2605375.0699999998</v>
      </c>
    </row>
    <row r="189" spans="2:5">
      <c r="B189" s="215" t="s">
        <v>2125</v>
      </c>
      <c r="C189" s="201">
        <v>11006928</v>
      </c>
      <c r="D189" s="201">
        <v>2605385.34</v>
      </c>
      <c r="E189" s="201">
        <v>2605375.0699999998</v>
      </c>
    </row>
    <row r="190" spans="2:5">
      <c r="B190" s="216" t="s">
        <v>1834</v>
      </c>
      <c r="C190" s="201">
        <v>4221977</v>
      </c>
      <c r="D190" s="201">
        <v>0</v>
      </c>
      <c r="E190" s="201">
        <v>0</v>
      </c>
    </row>
    <row r="191" spans="2:5">
      <c r="B191" s="215" t="s">
        <v>1835</v>
      </c>
      <c r="C191" s="201">
        <v>4221977</v>
      </c>
      <c r="D191" s="201">
        <v>0</v>
      </c>
      <c r="E191" s="201">
        <v>0</v>
      </c>
    </row>
    <row r="192" spans="2:5">
      <c r="B192" s="216" t="s">
        <v>1836</v>
      </c>
      <c r="C192" s="201">
        <v>12286357</v>
      </c>
      <c r="D192" s="201">
        <v>7286357</v>
      </c>
      <c r="E192" s="201">
        <v>7222196.8399999999</v>
      </c>
    </row>
    <row r="193" spans="2:5">
      <c r="B193" s="215" t="s">
        <v>1837</v>
      </c>
      <c r="C193" s="201">
        <v>12286357</v>
      </c>
      <c r="D193" s="201">
        <v>7286357</v>
      </c>
      <c r="E193" s="201">
        <v>7222196.8399999999</v>
      </c>
    </row>
    <row r="194" spans="2:5">
      <c r="B194" s="216" t="s">
        <v>4162</v>
      </c>
      <c r="C194" s="201">
        <v>0</v>
      </c>
      <c r="D194" s="201">
        <v>9462001</v>
      </c>
      <c r="E194" s="201">
        <v>2072397.35</v>
      </c>
    </row>
    <row r="195" spans="2:5">
      <c r="B195" s="215" t="s">
        <v>3093</v>
      </c>
      <c r="C195" s="201">
        <v>0</v>
      </c>
      <c r="D195" s="201">
        <v>9462001</v>
      </c>
      <c r="E195" s="201">
        <v>2072397.35</v>
      </c>
    </row>
    <row r="196" spans="2:5">
      <c r="B196" s="216" t="s">
        <v>2508</v>
      </c>
      <c r="C196" s="201">
        <v>322518567</v>
      </c>
      <c r="D196" s="201">
        <v>527596092</v>
      </c>
      <c r="E196" s="201">
        <v>282596088.87</v>
      </c>
    </row>
    <row r="197" spans="2:5">
      <c r="B197" s="215" t="s">
        <v>2509</v>
      </c>
      <c r="C197" s="201">
        <v>322518567</v>
      </c>
      <c r="D197" s="201">
        <v>527596092</v>
      </c>
      <c r="E197" s="201">
        <v>282596088.87</v>
      </c>
    </row>
    <row r="198" spans="2:5">
      <c r="B198" s="216" t="s">
        <v>312</v>
      </c>
      <c r="C198" s="201">
        <v>8113141</v>
      </c>
      <c r="D198" s="201">
        <v>14180890.66</v>
      </c>
      <c r="E198" s="201">
        <v>13090112.140000001</v>
      </c>
    </row>
    <row r="199" spans="2:5">
      <c r="B199" s="215" t="s">
        <v>642</v>
      </c>
      <c r="C199" s="201">
        <v>8113141</v>
      </c>
      <c r="D199" s="201">
        <v>14180890.66</v>
      </c>
      <c r="E199" s="201">
        <v>13090112.140000001</v>
      </c>
    </row>
    <row r="200" spans="2:5">
      <c r="B200" s="220" t="s">
        <v>283</v>
      </c>
      <c r="C200" s="219">
        <v>0</v>
      </c>
      <c r="D200" s="219">
        <v>183512023.53</v>
      </c>
      <c r="E200" s="219">
        <v>0</v>
      </c>
    </row>
    <row r="201" spans="2:5">
      <c r="B201" s="216" t="s">
        <v>4161</v>
      </c>
      <c r="C201" s="201">
        <v>0</v>
      </c>
      <c r="D201" s="201">
        <v>66297849.25</v>
      </c>
      <c r="E201" s="201">
        <v>0</v>
      </c>
    </row>
    <row r="202" spans="2:5">
      <c r="B202" s="215" t="s">
        <v>3132</v>
      </c>
      <c r="C202" s="201">
        <v>0</v>
      </c>
      <c r="D202" s="201">
        <v>66297849.25</v>
      </c>
      <c r="E202" s="201">
        <v>0</v>
      </c>
    </row>
    <row r="203" spans="2:5">
      <c r="B203" s="216" t="s">
        <v>4160</v>
      </c>
      <c r="C203" s="201">
        <v>0</v>
      </c>
      <c r="D203" s="201">
        <v>109800000</v>
      </c>
      <c r="E203" s="201">
        <v>0</v>
      </c>
    </row>
    <row r="204" spans="2:5">
      <c r="B204" s="215" t="s">
        <v>3298</v>
      </c>
      <c r="C204" s="201">
        <v>0</v>
      </c>
      <c r="D204" s="201">
        <v>109800000</v>
      </c>
      <c r="E204" s="201">
        <v>0</v>
      </c>
    </row>
    <row r="205" spans="2:5">
      <c r="B205" s="216" t="s">
        <v>4305</v>
      </c>
      <c r="C205" s="201">
        <v>0</v>
      </c>
      <c r="D205" s="201">
        <v>7414174.2800000003</v>
      </c>
      <c r="E205" s="201">
        <v>0</v>
      </c>
    </row>
    <row r="206" spans="2:5">
      <c r="B206" s="215" t="s">
        <v>4304</v>
      </c>
      <c r="C206" s="201">
        <v>0</v>
      </c>
      <c r="D206" s="201">
        <v>7414174.2800000003</v>
      </c>
      <c r="E206" s="201">
        <v>0</v>
      </c>
    </row>
    <row r="207" spans="2:5">
      <c r="B207" s="220" t="s">
        <v>298</v>
      </c>
      <c r="C207" s="219">
        <v>202332961</v>
      </c>
      <c r="D207" s="219">
        <v>95786790.219999999</v>
      </c>
      <c r="E207" s="219">
        <v>46312856.079999998</v>
      </c>
    </row>
    <row r="208" spans="2:5">
      <c r="B208" s="216" t="s">
        <v>3297</v>
      </c>
      <c r="C208" s="201">
        <v>0</v>
      </c>
      <c r="D208" s="201">
        <v>106177.51</v>
      </c>
      <c r="E208" s="201">
        <v>0</v>
      </c>
    </row>
    <row r="209" spans="2:5">
      <c r="B209" s="215" t="s">
        <v>3296</v>
      </c>
      <c r="C209" s="201">
        <v>0</v>
      </c>
      <c r="D209" s="201">
        <v>106177.51</v>
      </c>
      <c r="E209" s="201">
        <v>0</v>
      </c>
    </row>
    <row r="210" spans="2:5">
      <c r="B210" s="216" t="s">
        <v>4159</v>
      </c>
      <c r="C210" s="201">
        <v>202332961</v>
      </c>
      <c r="D210" s="201">
        <v>24939040</v>
      </c>
      <c r="E210" s="201">
        <v>0</v>
      </c>
    </row>
    <row r="211" spans="2:5">
      <c r="B211" s="215" t="s">
        <v>631</v>
      </c>
      <c r="C211" s="201">
        <v>202332961</v>
      </c>
      <c r="D211" s="201">
        <v>24939040</v>
      </c>
      <c r="E211" s="201">
        <v>0</v>
      </c>
    </row>
    <row r="212" spans="2:5">
      <c r="B212" s="216" t="s">
        <v>3295</v>
      </c>
      <c r="C212" s="201">
        <v>0</v>
      </c>
      <c r="D212" s="201">
        <v>70741572.709999993</v>
      </c>
      <c r="E212" s="201">
        <v>46312856.079999998</v>
      </c>
    </row>
    <row r="213" spans="2:5">
      <c r="B213" s="215" t="s">
        <v>3294</v>
      </c>
      <c r="C213" s="201">
        <v>0</v>
      </c>
      <c r="D213" s="201">
        <v>70741572.709999993</v>
      </c>
      <c r="E213" s="201">
        <v>46312856.079999998</v>
      </c>
    </row>
    <row r="214" spans="2:5">
      <c r="B214" s="220" t="s">
        <v>284</v>
      </c>
      <c r="C214" s="219">
        <v>978030273</v>
      </c>
      <c r="D214" s="219">
        <v>978381726</v>
      </c>
      <c r="E214" s="219">
        <v>463142404.46999997</v>
      </c>
    </row>
    <row r="215" spans="2:5">
      <c r="B215" s="216" t="s">
        <v>282</v>
      </c>
      <c r="C215" s="201">
        <v>74280272</v>
      </c>
      <c r="D215" s="201">
        <v>74631725</v>
      </c>
      <c r="E215" s="201">
        <v>48286582.950000003</v>
      </c>
    </row>
    <row r="216" spans="2:5">
      <c r="B216" s="215" t="s">
        <v>621</v>
      </c>
      <c r="C216" s="201">
        <v>74280272</v>
      </c>
      <c r="D216" s="201">
        <v>74631725</v>
      </c>
      <c r="E216" s="201">
        <v>48286582.950000003</v>
      </c>
    </row>
    <row r="217" spans="2:5">
      <c r="B217" s="216" t="s">
        <v>313</v>
      </c>
      <c r="C217" s="201">
        <v>903750001</v>
      </c>
      <c r="D217" s="201">
        <v>903750001</v>
      </c>
      <c r="E217" s="201">
        <v>414855821.51999998</v>
      </c>
    </row>
    <row r="218" spans="2:5">
      <c r="B218" s="215" t="s">
        <v>643</v>
      </c>
      <c r="C218" s="201">
        <v>903750001</v>
      </c>
      <c r="D218" s="201">
        <v>903750001</v>
      </c>
      <c r="E218" s="201">
        <v>414855821.51999998</v>
      </c>
    </row>
    <row r="219" spans="2:5">
      <c r="B219" s="217" t="s">
        <v>314</v>
      </c>
      <c r="C219" s="201">
        <v>1270243471</v>
      </c>
      <c r="D219" s="201">
        <v>1898452258.25</v>
      </c>
      <c r="E219" s="201">
        <v>1523046396.6799998</v>
      </c>
    </row>
    <row r="220" spans="2:5">
      <c r="B220" s="220" t="s">
        <v>281</v>
      </c>
      <c r="C220" s="219">
        <v>941272906</v>
      </c>
      <c r="D220" s="219">
        <v>1353234253.77</v>
      </c>
      <c r="E220" s="219">
        <v>1128721229.2099998</v>
      </c>
    </row>
    <row r="221" spans="2:5">
      <c r="B221" s="216" t="s">
        <v>4158</v>
      </c>
      <c r="C221" s="201">
        <v>42688222</v>
      </c>
      <c r="D221" s="201">
        <v>0</v>
      </c>
      <c r="E221" s="201">
        <v>0</v>
      </c>
    </row>
    <row r="222" spans="2:5">
      <c r="B222" s="215" t="s">
        <v>644</v>
      </c>
      <c r="C222" s="201">
        <v>42688222</v>
      </c>
      <c r="D222" s="201">
        <v>0</v>
      </c>
      <c r="E222" s="201">
        <v>0</v>
      </c>
    </row>
    <row r="223" spans="2:5">
      <c r="B223" s="216" t="s">
        <v>315</v>
      </c>
      <c r="C223" s="201">
        <v>11002982</v>
      </c>
      <c r="D223" s="201">
        <v>129386592.18000001</v>
      </c>
      <c r="E223" s="201">
        <v>102964921.03</v>
      </c>
    </row>
    <row r="224" spans="2:5">
      <c r="B224" s="215" t="s">
        <v>645</v>
      </c>
      <c r="C224" s="201">
        <v>11002982</v>
      </c>
      <c r="D224" s="201">
        <v>129386592.18000001</v>
      </c>
      <c r="E224" s="201">
        <v>102964921.03</v>
      </c>
    </row>
    <row r="225" spans="2:5">
      <c r="B225" s="216" t="s">
        <v>4200</v>
      </c>
      <c r="C225" s="201">
        <v>0</v>
      </c>
      <c r="D225" s="201">
        <v>9955062.1799999997</v>
      </c>
      <c r="E225" s="201">
        <v>0</v>
      </c>
    </row>
    <row r="226" spans="2:5">
      <c r="B226" s="215" t="s">
        <v>4199</v>
      </c>
      <c r="C226" s="201">
        <v>0</v>
      </c>
      <c r="D226" s="201">
        <v>9955062.1799999997</v>
      </c>
      <c r="E226" s="201">
        <v>0</v>
      </c>
    </row>
    <row r="227" spans="2:5">
      <c r="B227" s="216" t="s">
        <v>3233</v>
      </c>
      <c r="C227" s="201">
        <v>0</v>
      </c>
      <c r="D227" s="201">
        <v>10000000</v>
      </c>
      <c r="E227" s="201">
        <v>0</v>
      </c>
    </row>
    <row r="228" spans="2:5">
      <c r="B228" s="215" t="s">
        <v>3232</v>
      </c>
      <c r="C228" s="201">
        <v>0</v>
      </c>
      <c r="D228" s="201">
        <v>10000000</v>
      </c>
      <c r="E228" s="201">
        <v>0</v>
      </c>
    </row>
    <row r="229" spans="2:5">
      <c r="B229" s="216" t="s">
        <v>3231</v>
      </c>
      <c r="C229" s="201">
        <v>0</v>
      </c>
      <c r="D229" s="201">
        <v>1692000</v>
      </c>
      <c r="E229" s="201">
        <v>0</v>
      </c>
    </row>
    <row r="230" spans="2:5">
      <c r="B230" s="215" t="s">
        <v>3230</v>
      </c>
      <c r="C230" s="201">
        <v>0</v>
      </c>
      <c r="D230" s="201">
        <v>1692000</v>
      </c>
      <c r="E230" s="201">
        <v>0</v>
      </c>
    </row>
    <row r="231" spans="2:5">
      <c r="B231" s="216" t="s">
        <v>990</v>
      </c>
      <c r="C231" s="201">
        <v>4399577</v>
      </c>
      <c r="D231" s="201">
        <v>0</v>
      </c>
      <c r="E231" s="201">
        <v>0</v>
      </c>
    </row>
    <row r="232" spans="2:5">
      <c r="B232" s="215" t="s">
        <v>991</v>
      </c>
      <c r="C232" s="201">
        <v>4399577</v>
      </c>
      <c r="D232" s="201">
        <v>0</v>
      </c>
      <c r="E232" s="201">
        <v>0</v>
      </c>
    </row>
    <row r="233" spans="2:5">
      <c r="B233" s="216" t="s">
        <v>1130</v>
      </c>
      <c r="C233" s="201">
        <v>6558125</v>
      </c>
      <c r="D233" s="201">
        <v>2538359.75</v>
      </c>
      <c r="E233" s="201">
        <v>2258059.1800000002</v>
      </c>
    </row>
    <row r="234" spans="2:5">
      <c r="B234" s="215" t="s">
        <v>1131</v>
      </c>
      <c r="C234" s="201">
        <v>6558125</v>
      </c>
      <c r="D234" s="201">
        <v>2538359.75</v>
      </c>
      <c r="E234" s="201">
        <v>2258059.1800000002</v>
      </c>
    </row>
    <row r="235" spans="2:5">
      <c r="B235" s="216" t="s">
        <v>4157</v>
      </c>
      <c r="C235" s="201">
        <v>15803901</v>
      </c>
      <c r="D235" s="201">
        <v>4542758.38</v>
      </c>
      <c r="E235" s="201">
        <v>3984145.1900000004</v>
      </c>
    </row>
    <row r="236" spans="2:5">
      <c r="B236" s="215" t="s">
        <v>1132</v>
      </c>
      <c r="C236" s="201">
        <v>4595200</v>
      </c>
      <c r="D236" s="201">
        <v>2020799.94</v>
      </c>
      <c r="E236" s="201">
        <v>1462187.49</v>
      </c>
    </row>
    <row r="237" spans="2:5">
      <c r="B237" s="215" t="s">
        <v>1458</v>
      </c>
      <c r="C237" s="201">
        <v>11208701</v>
      </c>
      <c r="D237" s="201">
        <v>2521958.44</v>
      </c>
      <c r="E237" s="201">
        <v>2521957.7000000002</v>
      </c>
    </row>
    <row r="238" spans="2:5">
      <c r="B238" s="216" t="s">
        <v>316</v>
      </c>
      <c r="C238" s="201">
        <v>32634467</v>
      </c>
      <c r="D238" s="201">
        <v>45711819.759999998</v>
      </c>
      <c r="E238" s="201">
        <v>38144965.850000001</v>
      </c>
    </row>
    <row r="239" spans="2:5">
      <c r="B239" s="215" t="s">
        <v>646</v>
      </c>
      <c r="C239" s="201">
        <v>32634467</v>
      </c>
      <c r="D239" s="201">
        <v>45711819.759999998</v>
      </c>
      <c r="E239" s="201">
        <v>38144965.850000001</v>
      </c>
    </row>
    <row r="240" spans="2:5">
      <c r="B240" s="216" t="s">
        <v>1133</v>
      </c>
      <c r="C240" s="201">
        <v>17766826</v>
      </c>
      <c r="D240" s="201">
        <v>7021959.3200000003</v>
      </c>
      <c r="E240" s="201">
        <v>6345783.7699999996</v>
      </c>
    </row>
    <row r="241" spans="2:5">
      <c r="B241" s="215" t="s">
        <v>1134</v>
      </c>
      <c r="C241" s="201">
        <v>6558125</v>
      </c>
      <c r="D241" s="201">
        <v>4500000</v>
      </c>
      <c r="E241" s="201">
        <v>3823826.09</v>
      </c>
    </row>
    <row r="242" spans="2:5">
      <c r="B242" s="215" t="s">
        <v>1459</v>
      </c>
      <c r="C242" s="201">
        <v>11208701</v>
      </c>
      <c r="D242" s="201">
        <v>2521959.3199999998</v>
      </c>
      <c r="E242" s="201">
        <v>2521957.6800000002</v>
      </c>
    </row>
    <row r="243" spans="2:5">
      <c r="B243" s="216" t="s">
        <v>1135</v>
      </c>
      <c r="C243" s="201">
        <v>15803901</v>
      </c>
      <c r="D243" s="201">
        <v>3677758.67</v>
      </c>
      <c r="E243" s="201">
        <v>3670757.67</v>
      </c>
    </row>
    <row r="244" spans="2:5">
      <c r="B244" s="215" t="s">
        <v>1136</v>
      </c>
      <c r="C244" s="201">
        <v>4595200</v>
      </c>
      <c r="D244" s="201">
        <v>1148799.99</v>
      </c>
      <c r="E244" s="201">
        <v>1148799.99</v>
      </c>
    </row>
    <row r="245" spans="2:5">
      <c r="B245" s="215" t="s">
        <v>1460</v>
      </c>
      <c r="C245" s="201">
        <v>11208701</v>
      </c>
      <c r="D245" s="201">
        <v>2528958.6800000002</v>
      </c>
      <c r="E245" s="201">
        <v>2521957.6800000002</v>
      </c>
    </row>
    <row r="246" spans="2:5">
      <c r="B246" s="216" t="s">
        <v>1461</v>
      </c>
      <c r="C246" s="201">
        <v>11208701</v>
      </c>
      <c r="D246" s="201">
        <v>2528958.6800000002</v>
      </c>
      <c r="E246" s="201">
        <v>2521957.6800000002</v>
      </c>
    </row>
    <row r="247" spans="2:5">
      <c r="B247" s="215" t="s">
        <v>1462</v>
      </c>
      <c r="C247" s="201">
        <v>11208701</v>
      </c>
      <c r="D247" s="201">
        <v>2528958.6800000002</v>
      </c>
      <c r="E247" s="201">
        <v>2521957.6800000002</v>
      </c>
    </row>
    <row r="248" spans="2:5">
      <c r="B248" s="216" t="s">
        <v>1463</v>
      </c>
      <c r="C248" s="201">
        <v>6731551</v>
      </c>
      <c r="D248" s="201">
        <v>1514599.55</v>
      </c>
      <c r="E248" s="201">
        <v>1514598.91</v>
      </c>
    </row>
    <row r="249" spans="2:5">
      <c r="B249" s="215" t="s">
        <v>1464</v>
      </c>
      <c r="C249" s="201">
        <v>6731551</v>
      </c>
      <c r="D249" s="201">
        <v>1514599.55</v>
      </c>
      <c r="E249" s="201">
        <v>1514598.91</v>
      </c>
    </row>
    <row r="250" spans="2:5">
      <c r="B250" s="216" t="s">
        <v>1465</v>
      </c>
      <c r="C250" s="201">
        <v>6731551</v>
      </c>
      <c r="D250" s="201">
        <v>1514599.55</v>
      </c>
      <c r="E250" s="201">
        <v>1514598.91</v>
      </c>
    </row>
    <row r="251" spans="2:5">
      <c r="B251" s="215" t="s">
        <v>1466</v>
      </c>
      <c r="C251" s="201">
        <v>6731551</v>
      </c>
      <c r="D251" s="201">
        <v>1514599.55</v>
      </c>
      <c r="E251" s="201">
        <v>1514598.91</v>
      </c>
    </row>
    <row r="252" spans="2:5">
      <c r="B252" s="216" t="s">
        <v>4156</v>
      </c>
      <c r="C252" s="201">
        <v>11208701</v>
      </c>
      <c r="D252" s="201">
        <v>2521958.2200000002</v>
      </c>
      <c r="E252" s="201">
        <v>2521957.64</v>
      </c>
    </row>
    <row r="253" spans="2:5">
      <c r="B253" s="215" t="s">
        <v>1467</v>
      </c>
      <c r="C253" s="201">
        <v>11208701</v>
      </c>
      <c r="D253" s="201">
        <v>2521958.2200000002</v>
      </c>
      <c r="E253" s="201">
        <v>2521957.64</v>
      </c>
    </row>
    <row r="254" spans="2:5">
      <c r="B254" s="216" t="s">
        <v>2126</v>
      </c>
      <c r="C254" s="201">
        <v>3541293</v>
      </c>
      <c r="D254" s="201">
        <v>3788435</v>
      </c>
      <c r="E254" s="201">
        <v>3788434.01</v>
      </c>
    </row>
    <row r="255" spans="2:5">
      <c r="B255" s="215" t="s">
        <v>2127</v>
      </c>
      <c r="C255" s="201">
        <v>3541293</v>
      </c>
      <c r="D255" s="201">
        <v>3788435</v>
      </c>
      <c r="E255" s="201">
        <v>3788434.01</v>
      </c>
    </row>
    <row r="256" spans="2:5">
      <c r="B256" s="216" t="s">
        <v>4155</v>
      </c>
      <c r="C256" s="201">
        <v>11208701</v>
      </c>
      <c r="D256" s="201">
        <v>2521958.23</v>
      </c>
      <c r="E256" s="201">
        <v>2521957.65</v>
      </c>
    </row>
    <row r="257" spans="2:5">
      <c r="B257" s="215" t="s">
        <v>1468</v>
      </c>
      <c r="C257" s="201">
        <v>11208701</v>
      </c>
      <c r="D257" s="201">
        <v>2521958.23</v>
      </c>
      <c r="E257" s="201">
        <v>2521957.65</v>
      </c>
    </row>
    <row r="258" spans="2:5">
      <c r="B258" s="216" t="s">
        <v>317</v>
      </c>
      <c r="C258" s="201">
        <v>1128082</v>
      </c>
      <c r="D258" s="201">
        <v>228519</v>
      </c>
      <c r="E258" s="201">
        <v>0</v>
      </c>
    </row>
    <row r="259" spans="2:5">
      <c r="B259" s="215" t="s">
        <v>647</v>
      </c>
      <c r="C259" s="201">
        <v>1128082</v>
      </c>
      <c r="D259" s="201">
        <v>228519</v>
      </c>
      <c r="E259" s="201">
        <v>0</v>
      </c>
    </row>
    <row r="260" spans="2:5">
      <c r="B260" s="216" t="s">
        <v>1469</v>
      </c>
      <c r="C260" s="201">
        <v>11208701</v>
      </c>
      <c r="D260" s="201">
        <v>2552835.29</v>
      </c>
      <c r="E260" s="201">
        <v>2552834.66</v>
      </c>
    </row>
    <row r="261" spans="2:5">
      <c r="B261" s="215" t="s">
        <v>1470</v>
      </c>
      <c r="C261" s="201">
        <v>11208701</v>
      </c>
      <c r="D261" s="201">
        <v>2552835.29</v>
      </c>
      <c r="E261" s="201">
        <v>2552834.66</v>
      </c>
    </row>
    <row r="262" spans="2:5">
      <c r="B262" s="216" t="s">
        <v>1471</v>
      </c>
      <c r="C262" s="201">
        <v>12486882</v>
      </c>
      <c r="D262" s="201">
        <v>2750454.35</v>
      </c>
      <c r="E262" s="201">
        <v>2750453.87</v>
      </c>
    </row>
    <row r="263" spans="2:5">
      <c r="B263" s="215" t="s">
        <v>1472</v>
      </c>
      <c r="C263" s="201">
        <v>12486882</v>
      </c>
      <c r="D263" s="201">
        <v>2750454.35</v>
      </c>
      <c r="E263" s="201">
        <v>2750453.87</v>
      </c>
    </row>
    <row r="264" spans="2:5">
      <c r="B264" s="216" t="s">
        <v>4286</v>
      </c>
      <c r="C264" s="201">
        <v>0</v>
      </c>
      <c r="D264" s="201">
        <v>129872000</v>
      </c>
      <c r="E264" s="201">
        <v>129871140.26000001</v>
      </c>
    </row>
    <row r="265" spans="2:5">
      <c r="B265" s="215" t="s">
        <v>4285</v>
      </c>
      <c r="C265" s="201">
        <v>0</v>
      </c>
      <c r="D265" s="201">
        <v>129872000</v>
      </c>
      <c r="E265" s="201">
        <v>129871140.26000001</v>
      </c>
    </row>
    <row r="266" spans="2:5">
      <c r="B266" s="216" t="s">
        <v>1473</v>
      </c>
      <c r="C266" s="201">
        <v>11208701</v>
      </c>
      <c r="D266" s="201">
        <v>2552835.29</v>
      </c>
      <c r="E266" s="201">
        <v>2552834.66</v>
      </c>
    </row>
    <row r="267" spans="2:5">
      <c r="B267" s="215" t="s">
        <v>1474</v>
      </c>
      <c r="C267" s="201">
        <v>11208701</v>
      </c>
      <c r="D267" s="201">
        <v>2552835.29</v>
      </c>
      <c r="E267" s="201">
        <v>2552834.66</v>
      </c>
    </row>
    <row r="268" spans="2:5">
      <c r="B268" s="216" t="s">
        <v>1475</v>
      </c>
      <c r="C268" s="201">
        <v>6731551</v>
      </c>
      <c r="D268" s="201">
        <v>1511939.83</v>
      </c>
      <c r="E268" s="201">
        <v>1511939.77</v>
      </c>
    </row>
    <row r="269" spans="2:5">
      <c r="B269" s="215" t="s">
        <v>1476</v>
      </c>
      <c r="C269" s="201">
        <v>6731551</v>
      </c>
      <c r="D269" s="201">
        <v>1511939.83</v>
      </c>
      <c r="E269" s="201">
        <v>1511939.77</v>
      </c>
    </row>
    <row r="270" spans="2:5">
      <c r="B270" s="216" t="s">
        <v>1477</v>
      </c>
      <c r="C270" s="201">
        <v>6731551</v>
      </c>
      <c r="D270" s="201">
        <v>1514598.82</v>
      </c>
      <c r="E270" s="201">
        <v>1514598.56</v>
      </c>
    </row>
    <row r="271" spans="2:5">
      <c r="B271" s="215" t="s">
        <v>1478</v>
      </c>
      <c r="C271" s="201">
        <v>6731551</v>
      </c>
      <c r="D271" s="201">
        <v>1514598.82</v>
      </c>
      <c r="E271" s="201">
        <v>1514598.56</v>
      </c>
    </row>
    <row r="272" spans="2:5">
      <c r="B272" s="216" t="s">
        <v>4154</v>
      </c>
      <c r="C272" s="201">
        <v>11208701</v>
      </c>
      <c r="D272" s="201">
        <v>2521958.23</v>
      </c>
      <c r="E272" s="201">
        <v>2521957.66</v>
      </c>
    </row>
    <row r="273" spans="2:5">
      <c r="B273" s="215" t="s">
        <v>1479</v>
      </c>
      <c r="C273" s="201">
        <v>11208701</v>
      </c>
      <c r="D273" s="201">
        <v>2521958.23</v>
      </c>
      <c r="E273" s="201">
        <v>2521957.66</v>
      </c>
    </row>
    <row r="274" spans="2:5">
      <c r="B274" s="216" t="s">
        <v>969</v>
      </c>
      <c r="C274" s="201">
        <v>2577611</v>
      </c>
      <c r="D274" s="201">
        <v>0</v>
      </c>
      <c r="E274" s="201">
        <v>0</v>
      </c>
    </row>
    <row r="275" spans="2:5">
      <c r="B275" s="215" t="s">
        <v>970</v>
      </c>
      <c r="C275" s="201">
        <v>2577611</v>
      </c>
      <c r="D275" s="201">
        <v>0</v>
      </c>
      <c r="E275" s="201">
        <v>0</v>
      </c>
    </row>
    <row r="276" spans="2:5">
      <c r="B276" s="216" t="s">
        <v>2683</v>
      </c>
      <c r="C276" s="201">
        <v>6731551</v>
      </c>
      <c r="D276" s="201">
        <v>1514598.82</v>
      </c>
      <c r="E276" s="201">
        <v>1514598.56</v>
      </c>
    </row>
    <row r="277" spans="2:5">
      <c r="B277" s="215" t="s">
        <v>1480</v>
      </c>
      <c r="C277" s="201">
        <v>6731551</v>
      </c>
      <c r="D277" s="201">
        <v>1514598.82</v>
      </c>
      <c r="E277" s="201">
        <v>1514598.56</v>
      </c>
    </row>
    <row r="278" spans="2:5">
      <c r="B278" s="216" t="s">
        <v>2684</v>
      </c>
      <c r="C278" s="201">
        <v>11208701</v>
      </c>
      <c r="D278" s="201">
        <v>2521958.2200000002</v>
      </c>
      <c r="E278" s="201">
        <v>2521957.64</v>
      </c>
    </row>
    <row r="279" spans="2:5">
      <c r="B279" s="215" t="s">
        <v>1481</v>
      </c>
      <c r="C279" s="201">
        <v>11208701</v>
      </c>
      <c r="D279" s="201">
        <v>2521958.2200000002</v>
      </c>
      <c r="E279" s="201">
        <v>2521957.64</v>
      </c>
    </row>
    <row r="280" spans="2:5">
      <c r="B280" s="216" t="s">
        <v>1482</v>
      </c>
      <c r="C280" s="201">
        <v>4768626</v>
      </c>
      <c r="D280" s="201">
        <v>3607760.9</v>
      </c>
      <c r="E280" s="201">
        <v>1074767.44</v>
      </c>
    </row>
    <row r="281" spans="2:5">
      <c r="B281" s="215" t="s">
        <v>1483</v>
      </c>
      <c r="C281" s="201">
        <v>4768626</v>
      </c>
      <c r="D281" s="201">
        <v>3607760.9</v>
      </c>
      <c r="E281" s="201">
        <v>1074767.44</v>
      </c>
    </row>
    <row r="282" spans="2:5">
      <c r="B282" s="216" t="s">
        <v>4153</v>
      </c>
      <c r="C282" s="201">
        <v>11208701</v>
      </c>
      <c r="D282" s="201">
        <v>6000000</v>
      </c>
      <c r="E282" s="201">
        <v>2524843.48</v>
      </c>
    </row>
    <row r="283" spans="2:5">
      <c r="B283" s="215" t="s">
        <v>1484</v>
      </c>
      <c r="C283" s="201">
        <v>11208701</v>
      </c>
      <c r="D283" s="201">
        <v>6000000</v>
      </c>
      <c r="E283" s="201">
        <v>2524843.48</v>
      </c>
    </row>
    <row r="284" spans="2:5">
      <c r="B284" s="216" t="s">
        <v>992</v>
      </c>
      <c r="C284" s="201">
        <v>9725826</v>
      </c>
      <c r="D284" s="201">
        <v>1</v>
      </c>
      <c r="E284" s="201">
        <v>0</v>
      </c>
    </row>
    <row r="285" spans="2:5">
      <c r="B285" s="215" t="s">
        <v>993</v>
      </c>
      <c r="C285" s="201">
        <v>9725826</v>
      </c>
      <c r="D285" s="201">
        <v>1</v>
      </c>
      <c r="E285" s="201">
        <v>0</v>
      </c>
    </row>
    <row r="286" spans="2:5">
      <c r="B286" s="216" t="s">
        <v>1485</v>
      </c>
      <c r="C286" s="201">
        <v>6731551</v>
      </c>
      <c r="D286" s="201">
        <v>5614240</v>
      </c>
      <c r="E286" s="201">
        <v>1513028.19</v>
      </c>
    </row>
    <row r="287" spans="2:5">
      <c r="B287" s="215" t="s">
        <v>1486</v>
      </c>
      <c r="C287" s="201">
        <v>6731551</v>
      </c>
      <c r="D287" s="201">
        <v>5614240</v>
      </c>
      <c r="E287" s="201">
        <v>1513028.19</v>
      </c>
    </row>
    <row r="288" spans="2:5">
      <c r="B288" s="216" t="s">
        <v>1487</v>
      </c>
      <c r="C288" s="201">
        <v>6731551</v>
      </c>
      <c r="D288" s="201">
        <v>3513029</v>
      </c>
      <c r="E288" s="201">
        <v>1513028.19</v>
      </c>
    </row>
    <row r="289" spans="2:5">
      <c r="B289" s="215" t="s">
        <v>1488</v>
      </c>
      <c r="C289" s="201">
        <v>6731551</v>
      </c>
      <c r="D289" s="201">
        <v>3513029</v>
      </c>
      <c r="E289" s="201">
        <v>1513028.19</v>
      </c>
    </row>
    <row r="290" spans="2:5">
      <c r="B290" s="216" t="s">
        <v>4152</v>
      </c>
      <c r="C290" s="201">
        <v>6731551</v>
      </c>
      <c r="D290" s="201">
        <v>5521380</v>
      </c>
      <c r="E290" s="201">
        <v>1513028.19</v>
      </c>
    </row>
    <row r="291" spans="2:5">
      <c r="B291" s="215" t="s">
        <v>1489</v>
      </c>
      <c r="C291" s="201">
        <v>6731551</v>
      </c>
      <c r="D291" s="201">
        <v>5521380</v>
      </c>
      <c r="E291" s="201">
        <v>1513028.19</v>
      </c>
    </row>
    <row r="292" spans="2:5">
      <c r="B292" s="216" t="s">
        <v>318</v>
      </c>
      <c r="C292" s="201">
        <v>13121127</v>
      </c>
      <c r="D292" s="201">
        <v>20172761.77</v>
      </c>
      <c r="E292" s="201">
        <v>16138207.810000001</v>
      </c>
    </row>
    <row r="293" spans="2:5">
      <c r="B293" s="215" t="s">
        <v>648</v>
      </c>
      <c r="C293" s="201">
        <v>13121127</v>
      </c>
      <c r="D293" s="201">
        <v>20172761.77</v>
      </c>
      <c r="E293" s="201">
        <v>16138207.810000001</v>
      </c>
    </row>
    <row r="294" spans="2:5">
      <c r="B294" s="216" t="s">
        <v>2561</v>
      </c>
      <c r="C294" s="201">
        <v>40905162</v>
      </c>
      <c r="D294" s="201">
        <v>26016633</v>
      </c>
      <c r="E294" s="201">
        <v>26015261</v>
      </c>
    </row>
    <row r="295" spans="2:5">
      <c r="B295" s="215" t="s">
        <v>2562</v>
      </c>
      <c r="C295" s="201">
        <v>40905162</v>
      </c>
      <c r="D295" s="201">
        <v>26016633</v>
      </c>
      <c r="E295" s="201">
        <v>26015261</v>
      </c>
    </row>
    <row r="296" spans="2:5">
      <c r="B296" s="216" t="s">
        <v>4151</v>
      </c>
      <c r="C296" s="201">
        <v>7182588</v>
      </c>
      <c r="D296" s="201">
        <v>10429519</v>
      </c>
      <c r="E296" s="201">
        <v>10000000</v>
      </c>
    </row>
    <row r="297" spans="2:5">
      <c r="B297" s="215" t="s">
        <v>2797</v>
      </c>
      <c r="C297" s="201">
        <v>7182588</v>
      </c>
      <c r="D297" s="201">
        <v>10429519</v>
      </c>
      <c r="E297" s="201">
        <v>10000000</v>
      </c>
    </row>
    <row r="298" spans="2:5">
      <c r="B298" s="216" t="s">
        <v>319</v>
      </c>
      <c r="C298" s="201">
        <v>2319973</v>
      </c>
      <c r="D298" s="201">
        <v>20815372</v>
      </c>
      <c r="E298" s="201">
        <v>13122010.43</v>
      </c>
    </row>
    <row r="299" spans="2:5">
      <c r="B299" s="215" t="s">
        <v>649</v>
      </c>
      <c r="C299" s="201">
        <v>2319973</v>
      </c>
      <c r="D299" s="201">
        <v>20815372</v>
      </c>
      <c r="E299" s="201">
        <v>13122010.43</v>
      </c>
    </row>
    <row r="300" spans="2:5">
      <c r="B300" s="216" t="s">
        <v>2563</v>
      </c>
      <c r="C300" s="201">
        <v>26247133</v>
      </c>
      <c r="D300" s="201">
        <v>24514942</v>
      </c>
      <c r="E300" s="201">
        <v>24475808</v>
      </c>
    </row>
    <row r="301" spans="2:5">
      <c r="B301" s="215" t="s">
        <v>2564</v>
      </c>
      <c r="C301" s="201">
        <v>26247133</v>
      </c>
      <c r="D301" s="201">
        <v>24514942</v>
      </c>
      <c r="E301" s="201">
        <v>24475808</v>
      </c>
    </row>
    <row r="302" spans="2:5">
      <c r="B302" s="216" t="s">
        <v>2825</v>
      </c>
      <c r="C302" s="201">
        <v>19209896</v>
      </c>
      <c r="D302" s="201">
        <v>12486433</v>
      </c>
      <c r="E302" s="201">
        <v>12486432</v>
      </c>
    </row>
    <row r="303" spans="2:5">
      <c r="B303" s="215" t="s">
        <v>2565</v>
      </c>
      <c r="C303" s="201">
        <v>19209896</v>
      </c>
      <c r="D303" s="201">
        <v>12486433</v>
      </c>
      <c r="E303" s="201">
        <v>12486432</v>
      </c>
    </row>
    <row r="304" spans="2:5">
      <c r="B304" s="216" t="s">
        <v>320</v>
      </c>
      <c r="C304" s="201">
        <v>27482841</v>
      </c>
      <c r="D304" s="201">
        <v>25815197.530000001</v>
      </c>
      <c r="E304" s="201">
        <v>19793118.609999999</v>
      </c>
    </row>
    <row r="305" spans="2:5">
      <c r="B305" s="215" t="s">
        <v>650</v>
      </c>
      <c r="C305" s="201">
        <v>27482841</v>
      </c>
      <c r="D305" s="201">
        <v>25815197.530000001</v>
      </c>
      <c r="E305" s="201">
        <v>19793118.609999999</v>
      </c>
    </row>
    <row r="306" spans="2:5">
      <c r="B306" s="216" t="s">
        <v>4150</v>
      </c>
      <c r="C306" s="201">
        <v>34784128</v>
      </c>
      <c r="D306" s="201">
        <v>29082313</v>
      </c>
      <c r="E306" s="201">
        <v>28969365.800000001</v>
      </c>
    </row>
    <row r="307" spans="2:5">
      <c r="B307" s="215" t="s">
        <v>2566</v>
      </c>
      <c r="C307" s="201">
        <v>34784128</v>
      </c>
      <c r="D307" s="201">
        <v>29082313</v>
      </c>
      <c r="E307" s="201">
        <v>28969365.800000001</v>
      </c>
    </row>
    <row r="308" spans="2:5">
      <c r="B308" s="216" t="s">
        <v>2567</v>
      </c>
      <c r="C308" s="201">
        <v>22720139</v>
      </c>
      <c r="D308" s="201">
        <v>14500000</v>
      </c>
      <c r="E308" s="201">
        <v>14500000</v>
      </c>
    </row>
    <row r="309" spans="2:5">
      <c r="B309" s="215" t="s">
        <v>2568</v>
      </c>
      <c r="C309" s="201">
        <v>22720139</v>
      </c>
      <c r="D309" s="201">
        <v>14500000</v>
      </c>
      <c r="E309" s="201">
        <v>14500000</v>
      </c>
    </row>
    <row r="310" spans="2:5">
      <c r="B310" s="216" t="s">
        <v>2745</v>
      </c>
      <c r="C310" s="201">
        <v>21987234</v>
      </c>
      <c r="D310" s="201">
        <v>14291701</v>
      </c>
      <c r="E310" s="201">
        <v>14291700</v>
      </c>
    </row>
    <row r="311" spans="2:5">
      <c r="B311" s="215" t="s">
        <v>2746</v>
      </c>
      <c r="C311" s="201">
        <v>21987234</v>
      </c>
      <c r="D311" s="201">
        <v>14291701</v>
      </c>
      <c r="E311" s="201">
        <v>14291700</v>
      </c>
    </row>
    <row r="312" spans="2:5">
      <c r="B312" s="216" t="s">
        <v>4149</v>
      </c>
      <c r="C312" s="201">
        <v>176434313</v>
      </c>
      <c r="D312" s="201">
        <v>497676083</v>
      </c>
      <c r="E312" s="201">
        <v>397659067.26999998</v>
      </c>
    </row>
    <row r="313" spans="2:5">
      <c r="B313" s="215" t="s">
        <v>651</v>
      </c>
      <c r="C313" s="201">
        <v>176434313</v>
      </c>
      <c r="D313" s="201">
        <v>497676083</v>
      </c>
      <c r="E313" s="201">
        <v>397659067.26999998</v>
      </c>
    </row>
    <row r="314" spans="2:5">
      <c r="B314" s="216" t="s">
        <v>321</v>
      </c>
      <c r="C314" s="201">
        <v>22265414</v>
      </c>
      <c r="D314" s="201">
        <v>14269404</v>
      </c>
      <c r="E314" s="201">
        <v>13563774.560000001</v>
      </c>
    </row>
    <row r="315" spans="2:5">
      <c r="B315" s="215" t="s">
        <v>652</v>
      </c>
      <c r="C315" s="201">
        <v>22265414</v>
      </c>
      <c r="D315" s="201">
        <v>14269404</v>
      </c>
      <c r="E315" s="201">
        <v>13563774.560000001</v>
      </c>
    </row>
    <row r="316" spans="2:5">
      <c r="B316" s="216" t="s">
        <v>322</v>
      </c>
      <c r="C316" s="201">
        <v>49012470</v>
      </c>
      <c r="D316" s="201">
        <v>61847067</v>
      </c>
      <c r="E316" s="201">
        <v>41846974.140000001</v>
      </c>
    </row>
    <row r="317" spans="2:5">
      <c r="B317" s="215" t="s">
        <v>653</v>
      </c>
      <c r="C317" s="201">
        <v>49012470</v>
      </c>
      <c r="D317" s="201">
        <v>61847067</v>
      </c>
      <c r="E317" s="201">
        <v>41846974.140000001</v>
      </c>
    </row>
    <row r="318" spans="2:5">
      <c r="B318" s="216" t="s">
        <v>323</v>
      </c>
      <c r="C318" s="201">
        <v>65937560</v>
      </c>
      <c r="D318" s="201">
        <v>56352700</v>
      </c>
      <c r="E318" s="201">
        <v>54220381.149999999</v>
      </c>
    </row>
    <row r="319" spans="2:5">
      <c r="B319" s="215" t="s">
        <v>654</v>
      </c>
      <c r="C319" s="201">
        <v>65937560</v>
      </c>
      <c r="D319" s="201">
        <v>56352700</v>
      </c>
      <c r="E319" s="201">
        <v>54220381.149999999</v>
      </c>
    </row>
    <row r="320" spans="2:5">
      <c r="B320" s="216" t="s">
        <v>3713</v>
      </c>
      <c r="C320" s="201">
        <v>0</v>
      </c>
      <c r="D320" s="201">
        <v>56315658.020000003</v>
      </c>
      <c r="E320" s="201">
        <v>56315658.020000003</v>
      </c>
    </row>
    <row r="321" spans="2:5">
      <c r="B321" s="215" t="s">
        <v>3712</v>
      </c>
      <c r="C321" s="201">
        <v>0</v>
      </c>
      <c r="D321" s="201">
        <v>56315658.020000003</v>
      </c>
      <c r="E321" s="201">
        <v>56315658.020000003</v>
      </c>
    </row>
    <row r="322" spans="2:5">
      <c r="B322" s="216" t="s">
        <v>4148</v>
      </c>
      <c r="C322" s="201">
        <v>0</v>
      </c>
      <c r="D322" s="201">
        <v>0</v>
      </c>
      <c r="E322" s="201">
        <v>0</v>
      </c>
    </row>
    <row r="323" spans="2:5">
      <c r="B323" s="215" t="s">
        <v>3597</v>
      </c>
      <c r="C323" s="201">
        <v>0</v>
      </c>
      <c r="D323" s="201">
        <v>0</v>
      </c>
      <c r="E323" s="201">
        <v>0</v>
      </c>
    </row>
    <row r="324" spans="2:5">
      <c r="B324" s="216" t="s">
        <v>2747</v>
      </c>
      <c r="C324" s="201">
        <v>4500310</v>
      </c>
      <c r="D324" s="201">
        <v>13402113</v>
      </c>
      <c r="E324" s="201">
        <v>10051584.199999999</v>
      </c>
    </row>
    <row r="325" spans="2:5">
      <c r="B325" s="215" t="s">
        <v>2748</v>
      </c>
      <c r="C325" s="201">
        <v>4500310</v>
      </c>
      <c r="D325" s="201">
        <v>13402113</v>
      </c>
      <c r="E325" s="201">
        <v>10051584.199999999</v>
      </c>
    </row>
    <row r="326" spans="2:5">
      <c r="B326" s="216" t="s">
        <v>3596</v>
      </c>
      <c r="C326" s="201">
        <v>0</v>
      </c>
      <c r="D326" s="201">
        <v>0</v>
      </c>
      <c r="E326" s="201">
        <v>0</v>
      </c>
    </row>
    <row r="327" spans="2:5">
      <c r="B327" s="215" t="s">
        <v>3595</v>
      </c>
      <c r="C327" s="201">
        <v>0</v>
      </c>
      <c r="D327" s="201">
        <v>0</v>
      </c>
      <c r="E327" s="201">
        <v>0</v>
      </c>
    </row>
    <row r="328" spans="2:5">
      <c r="B328" s="216" t="s">
        <v>3594</v>
      </c>
      <c r="C328" s="201">
        <v>0</v>
      </c>
      <c r="D328" s="201">
        <v>0</v>
      </c>
      <c r="E328" s="201">
        <v>0</v>
      </c>
    </row>
    <row r="329" spans="2:5">
      <c r="B329" s="215" t="s">
        <v>3593</v>
      </c>
      <c r="C329" s="201">
        <v>0</v>
      </c>
      <c r="D329" s="201">
        <v>0</v>
      </c>
      <c r="E329" s="201">
        <v>0</v>
      </c>
    </row>
    <row r="330" spans="2:5">
      <c r="B330" s="216" t="s">
        <v>3592</v>
      </c>
      <c r="C330" s="201">
        <v>0</v>
      </c>
      <c r="D330" s="201">
        <v>0</v>
      </c>
      <c r="E330" s="201">
        <v>0</v>
      </c>
    </row>
    <row r="331" spans="2:5">
      <c r="B331" s="215" t="s">
        <v>3591</v>
      </c>
      <c r="C331" s="201">
        <v>0</v>
      </c>
      <c r="D331" s="201">
        <v>0</v>
      </c>
      <c r="E331" s="201">
        <v>0</v>
      </c>
    </row>
    <row r="332" spans="2:5">
      <c r="B332" s="216" t="s">
        <v>4147</v>
      </c>
      <c r="C332" s="201">
        <v>0</v>
      </c>
      <c r="D332" s="201">
        <v>0</v>
      </c>
      <c r="E332" s="201">
        <v>0</v>
      </c>
    </row>
    <row r="333" spans="2:5">
      <c r="B333" s="215" t="s">
        <v>3590</v>
      </c>
      <c r="C333" s="201">
        <v>0</v>
      </c>
      <c r="D333" s="201">
        <v>0</v>
      </c>
      <c r="E333" s="201">
        <v>0</v>
      </c>
    </row>
    <row r="334" spans="2:5">
      <c r="B334" s="216" t="s">
        <v>1058</v>
      </c>
      <c r="C334" s="201">
        <v>82754281</v>
      </c>
      <c r="D334" s="201">
        <v>48069427.230000004</v>
      </c>
      <c r="E334" s="201">
        <v>48068737.599999994</v>
      </c>
    </row>
    <row r="335" spans="2:5">
      <c r="B335" s="215" t="s">
        <v>1059</v>
      </c>
      <c r="C335" s="201">
        <v>82754281</v>
      </c>
      <c r="D335" s="201">
        <v>48069427.230000004</v>
      </c>
      <c r="E335" s="201">
        <v>48068737.599999994</v>
      </c>
    </row>
    <row r="336" spans="2:5">
      <c r="B336" s="216" t="s">
        <v>4146</v>
      </c>
      <c r="C336" s="201">
        <v>0</v>
      </c>
      <c r="D336" s="201">
        <v>6462001</v>
      </c>
      <c r="E336" s="201">
        <v>0</v>
      </c>
    </row>
    <row r="337" spans="2:5">
      <c r="B337" s="215" t="s">
        <v>3094</v>
      </c>
      <c r="C337" s="201">
        <v>0</v>
      </c>
      <c r="D337" s="201">
        <v>6462001</v>
      </c>
      <c r="E337" s="201">
        <v>0</v>
      </c>
    </row>
    <row r="338" spans="2:5">
      <c r="B338" s="216" t="s">
        <v>3589</v>
      </c>
      <c r="C338" s="201">
        <v>0</v>
      </c>
      <c r="D338" s="201">
        <v>0</v>
      </c>
      <c r="E338" s="201">
        <v>0</v>
      </c>
    </row>
    <row r="339" spans="2:5">
      <c r="B339" s="215" t="s">
        <v>3588</v>
      </c>
      <c r="C339" s="201">
        <v>0</v>
      </c>
      <c r="D339" s="201">
        <v>0</v>
      </c>
      <c r="E339" s="201">
        <v>0</v>
      </c>
    </row>
    <row r="340" spans="2:5">
      <c r="B340" s="216" t="s">
        <v>3587</v>
      </c>
      <c r="C340" s="201">
        <v>0</v>
      </c>
      <c r="D340" s="201">
        <v>0</v>
      </c>
      <c r="E340" s="201">
        <v>0</v>
      </c>
    </row>
    <row r="341" spans="2:5">
      <c r="B341" s="215" t="s">
        <v>3586</v>
      </c>
      <c r="C341" s="201">
        <v>0</v>
      </c>
      <c r="D341" s="201">
        <v>0</v>
      </c>
      <c r="E341" s="201">
        <v>0</v>
      </c>
    </row>
    <row r="342" spans="2:5">
      <c r="B342" s="220" t="s">
        <v>283</v>
      </c>
      <c r="C342" s="219">
        <v>0</v>
      </c>
      <c r="D342" s="219">
        <v>1</v>
      </c>
      <c r="E342" s="219">
        <v>0</v>
      </c>
    </row>
    <row r="343" spans="2:5">
      <c r="B343" s="216" t="s">
        <v>2825</v>
      </c>
      <c r="C343" s="201">
        <v>0</v>
      </c>
      <c r="D343" s="201">
        <v>1</v>
      </c>
      <c r="E343" s="201">
        <v>0</v>
      </c>
    </row>
    <row r="344" spans="2:5">
      <c r="B344" s="215" t="s">
        <v>3229</v>
      </c>
      <c r="C344" s="201">
        <v>0</v>
      </c>
      <c r="D344" s="201">
        <v>1</v>
      </c>
      <c r="E344" s="201">
        <v>0</v>
      </c>
    </row>
    <row r="345" spans="2:5">
      <c r="B345" s="220" t="s">
        <v>284</v>
      </c>
      <c r="C345" s="219">
        <v>328970565</v>
      </c>
      <c r="D345" s="219">
        <v>545218003.48000002</v>
      </c>
      <c r="E345" s="219">
        <v>394325167.47000003</v>
      </c>
    </row>
    <row r="346" spans="2:5">
      <c r="B346" s="216" t="s">
        <v>4145</v>
      </c>
      <c r="C346" s="201">
        <v>0</v>
      </c>
      <c r="D346" s="201">
        <v>211000000</v>
      </c>
      <c r="E346" s="201">
        <v>148072633.03</v>
      </c>
    </row>
    <row r="347" spans="2:5">
      <c r="B347" s="215" t="s">
        <v>4210</v>
      </c>
      <c r="C347" s="201">
        <v>0</v>
      </c>
      <c r="D347" s="201">
        <v>211000000</v>
      </c>
      <c r="E347" s="201">
        <v>148072633.03</v>
      </c>
    </row>
    <row r="348" spans="2:5">
      <c r="B348" s="216" t="s">
        <v>324</v>
      </c>
      <c r="C348" s="201">
        <v>328970565</v>
      </c>
      <c r="D348" s="201">
        <v>334218003.48000002</v>
      </c>
      <c r="E348" s="201">
        <v>246252534.44</v>
      </c>
    </row>
    <row r="349" spans="2:5">
      <c r="B349" s="215" t="s">
        <v>4210</v>
      </c>
      <c r="C349" s="201">
        <v>328970565</v>
      </c>
      <c r="D349" s="201">
        <v>334218003.48000002</v>
      </c>
      <c r="E349" s="201">
        <v>246252534.44</v>
      </c>
    </row>
    <row r="350" spans="2:5">
      <c r="B350" s="217" t="s">
        <v>325</v>
      </c>
      <c r="C350" s="201">
        <v>777689301</v>
      </c>
      <c r="D350" s="201">
        <v>812543169.01999998</v>
      </c>
      <c r="E350" s="201">
        <v>661923418.42999995</v>
      </c>
    </row>
    <row r="351" spans="2:5">
      <c r="B351" s="220" t="s">
        <v>281</v>
      </c>
      <c r="C351" s="219">
        <v>554005005</v>
      </c>
      <c r="D351" s="219">
        <v>451983443.49999994</v>
      </c>
      <c r="E351" s="219">
        <v>402445834.62999994</v>
      </c>
    </row>
    <row r="352" spans="2:5">
      <c r="B352" s="216" t="s">
        <v>1137</v>
      </c>
      <c r="C352" s="201">
        <v>4628889</v>
      </c>
      <c r="D352" s="201">
        <v>1</v>
      </c>
      <c r="E352" s="201">
        <v>0</v>
      </c>
    </row>
    <row r="353" spans="2:5">
      <c r="B353" s="215" t="s">
        <v>1138</v>
      </c>
      <c r="C353" s="201">
        <v>4628889</v>
      </c>
      <c r="D353" s="201">
        <v>1</v>
      </c>
      <c r="E353" s="201">
        <v>0</v>
      </c>
    </row>
    <row r="354" spans="2:5">
      <c r="B354" s="216" t="s">
        <v>4144</v>
      </c>
      <c r="C354" s="201">
        <v>6606206</v>
      </c>
      <c r="D354" s="201">
        <v>1</v>
      </c>
      <c r="E354" s="201">
        <v>0</v>
      </c>
    </row>
    <row r="355" spans="2:5">
      <c r="B355" s="215" t="s">
        <v>1139</v>
      </c>
      <c r="C355" s="201">
        <v>6606206</v>
      </c>
      <c r="D355" s="201">
        <v>1</v>
      </c>
      <c r="E355" s="201">
        <v>0</v>
      </c>
    </row>
    <row r="356" spans="2:5">
      <c r="B356" s="216" t="s">
        <v>4303</v>
      </c>
      <c r="C356" s="201">
        <v>0</v>
      </c>
      <c r="D356" s="201">
        <v>11694775.609999999</v>
      </c>
      <c r="E356" s="201">
        <v>9355820.4900000002</v>
      </c>
    </row>
    <row r="357" spans="2:5">
      <c r="B357" s="215" t="s">
        <v>4302</v>
      </c>
      <c r="C357" s="201">
        <v>0</v>
      </c>
      <c r="D357" s="201">
        <v>11694775.609999999</v>
      </c>
      <c r="E357" s="201">
        <v>9355820.4900000002</v>
      </c>
    </row>
    <row r="358" spans="2:5">
      <c r="B358" s="216" t="s">
        <v>2685</v>
      </c>
      <c r="C358" s="201">
        <v>9208476</v>
      </c>
      <c r="D358" s="201">
        <v>11739640.460000001</v>
      </c>
      <c r="E358" s="201">
        <v>5369986.1399999997</v>
      </c>
    </row>
    <row r="359" spans="2:5">
      <c r="B359" s="215" t="s">
        <v>655</v>
      </c>
      <c r="C359" s="201">
        <v>9208476</v>
      </c>
      <c r="D359" s="201">
        <v>11739640.460000001</v>
      </c>
      <c r="E359" s="201">
        <v>5369986.1399999997</v>
      </c>
    </row>
    <row r="360" spans="2:5">
      <c r="B360" s="216" t="s">
        <v>1140</v>
      </c>
      <c r="C360" s="201">
        <v>4628889</v>
      </c>
      <c r="D360" s="201">
        <v>1</v>
      </c>
      <c r="E360" s="201">
        <v>0</v>
      </c>
    </row>
    <row r="361" spans="2:5">
      <c r="B361" s="215" t="s">
        <v>1141</v>
      </c>
      <c r="C361" s="201">
        <v>4628889</v>
      </c>
      <c r="D361" s="201">
        <v>1</v>
      </c>
      <c r="E361" s="201">
        <v>0</v>
      </c>
    </row>
    <row r="362" spans="2:5">
      <c r="B362" s="216" t="s">
        <v>2686</v>
      </c>
      <c r="C362" s="201">
        <v>6606206</v>
      </c>
      <c r="D362" s="201">
        <v>2959796.92</v>
      </c>
      <c r="E362" s="201">
        <v>2959796.92</v>
      </c>
    </row>
    <row r="363" spans="2:5">
      <c r="B363" s="215" t="s">
        <v>1142</v>
      </c>
      <c r="C363" s="201">
        <v>6606206</v>
      </c>
      <c r="D363" s="201">
        <v>2959796.92</v>
      </c>
      <c r="E363" s="201">
        <v>2959796.92</v>
      </c>
    </row>
    <row r="364" spans="2:5">
      <c r="B364" s="216" t="s">
        <v>1143</v>
      </c>
      <c r="C364" s="201">
        <v>12403731</v>
      </c>
      <c r="D364" s="201">
        <v>6400000.71</v>
      </c>
      <c r="E364" s="201">
        <v>4782242.0199999996</v>
      </c>
    </row>
    <row r="365" spans="2:5">
      <c r="B365" s="215" t="s">
        <v>1144</v>
      </c>
      <c r="C365" s="201">
        <v>12403731</v>
      </c>
      <c r="D365" s="201">
        <v>6400000.71</v>
      </c>
      <c r="E365" s="201">
        <v>4782242.0199999996</v>
      </c>
    </row>
    <row r="366" spans="2:5">
      <c r="B366" s="216" t="s">
        <v>4143</v>
      </c>
      <c r="C366" s="201">
        <v>31420146</v>
      </c>
      <c r="D366" s="201">
        <v>11900000</v>
      </c>
      <c r="E366" s="201">
        <v>11899982.98</v>
      </c>
    </row>
    <row r="367" spans="2:5">
      <c r="B367" s="215" t="s">
        <v>2569</v>
      </c>
      <c r="C367" s="201">
        <v>31420146</v>
      </c>
      <c r="D367" s="201">
        <v>11900000</v>
      </c>
      <c r="E367" s="201">
        <v>11899982.98</v>
      </c>
    </row>
    <row r="368" spans="2:5">
      <c r="B368" s="216" t="s">
        <v>1145</v>
      </c>
      <c r="C368" s="201">
        <v>12403731</v>
      </c>
      <c r="D368" s="201">
        <v>4950413.79</v>
      </c>
      <c r="E368" s="201">
        <v>4950412.05</v>
      </c>
    </row>
    <row r="369" spans="2:5">
      <c r="B369" s="215" t="s">
        <v>1146</v>
      </c>
      <c r="C369" s="201">
        <v>12403731</v>
      </c>
      <c r="D369" s="201">
        <v>4950413.79</v>
      </c>
      <c r="E369" s="201">
        <v>4950412.05</v>
      </c>
    </row>
    <row r="370" spans="2:5">
      <c r="B370" s="216" t="s">
        <v>4142</v>
      </c>
      <c r="C370" s="201">
        <v>34454890</v>
      </c>
      <c r="D370" s="201">
        <v>21000000</v>
      </c>
      <c r="E370" s="201">
        <v>21000000</v>
      </c>
    </row>
    <row r="371" spans="2:5">
      <c r="B371" s="215" t="s">
        <v>2570</v>
      </c>
      <c r="C371" s="201">
        <v>34454890</v>
      </c>
      <c r="D371" s="201">
        <v>21000000</v>
      </c>
      <c r="E371" s="201">
        <v>21000000</v>
      </c>
    </row>
    <row r="372" spans="2:5">
      <c r="B372" s="216" t="s">
        <v>326</v>
      </c>
      <c r="C372" s="201">
        <v>3106903</v>
      </c>
      <c r="D372" s="201">
        <v>3899656</v>
      </c>
      <c r="E372" s="201">
        <v>0</v>
      </c>
    </row>
    <row r="373" spans="2:5">
      <c r="B373" s="215" t="s">
        <v>656</v>
      </c>
      <c r="C373" s="201">
        <v>3106903</v>
      </c>
      <c r="D373" s="201">
        <v>3899656</v>
      </c>
      <c r="E373" s="201">
        <v>0</v>
      </c>
    </row>
    <row r="374" spans="2:5">
      <c r="B374" s="216" t="s">
        <v>3293</v>
      </c>
      <c r="C374" s="201">
        <v>0</v>
      </c>
      <c r="D374" s="201">
        <v>2214742.88</v>
      </c>
      <c r="E374" s="201">
        <v>1990341.6</v>
      </c>
    </row>
    <row r="375" spans="2:5">
      <c r="B375" s="215" t="s">
        <v>3292</v>
      </c>
      <c r="C375" s="201">
        <v>0</v>
      </c>
      <c r="D375" s="201">
        <v>2214742.88</v>
      </c>
      <c r="E375" s="201">
        <v>1990341.6</v>
      </c>
    </row>
    <row r="376" spans="2:5">
      <c r="B376" s="216" t="s">
        <v>327</v>
      </c>
      <c r="C376" s="201">
        <v>9185398</v>
      </c>
      <c r="D376" s="201">
        <v>1.92</v>
      </c>
      <c r="E376" s="201">
        <v>0</v>
      </c>
    </row>
    <row r="377" spans="2:5">
      <c r="B377" s="215" t="s">
        <v>657</v>
      </c>
      <c r="C377" s="201">
        <v>9185398</v>
      </c>
      <c r="D377" s="201">
        <v>1.92</v>
      </c>
      <c r="E377" s="201">
        <v>0</v>
      </c>
    </row>
    <row r="378" spans="2:5">
      <c r="B378" s="216" t="s">
        <v>2128</v>
      </c>
      <c r="C378" s="201">
        <v>12576962</v>
      </c>
      <c r="D378" s="201">
        <v>2822495.23</v>
      </c>
      <c r="E378" s="201">
        <v>2822494.05</v>
      </c>
    </row>
    <row r="379" spans="2:5">
      <c r="B379" s="215" t="s">
        <v>2129</v>
      </c>
      <c r="C379" s="201">
        <v>12576962</v>
      </c>
      <c r="D379" s="201">
        <v>2822495.23</v>
      </c>
      <c r="E379" s="201">
        <v>2822494.05</v>
      </c>
    </row>
    <row r="380" spans="2:5">
      <c r="B380" s="216" t="s">
        <v>2130</v>
      </c>
      <c r="C380" s="201">
        <v>4802120</v>
      </c>
      <c r="D380" s="201">
        <v>1066746.18</v>
      </c>
      <c r="E380" s="201">
        <v>1066744.44</v>
      </c>
    </row>
    <row r="381" spans="2:5">
      <c r="B381" s="215" t="s">
        <v>2131</v>
      </c>
      <c r="C381" s="201">
        <v>4802120</v>
      </c>
      <c r="D381" s="201">
        <v>1066746.18</v>
      </c>
      <c r="E381" s="201">
        <v>1066744.44</v>
      </c>
    </row>
    <row r="382" spans="2:5">
      <c r="B382" s="216" t="s">
        <v>2132</v>
      </c>
      <c r="C382" s="201">
        <v>21904546</v>
      </c>
      <c r="D382" s="201">
        <v>5115150.16</v>
      </c>
      <c r="E382" s="201">
        <v>5115148.76</v>
      </c>
    </row>
    <row r="383" spans="2:5">
      <c r="B383" s="215" t="s">
        <v>2133</v>
      </c>
      <c r="C383" s="201">
        <v>21904546</v>
      </c>
      <c r="D383" s="201">
        <v>5115150.16</v>
      </c>
      <c r="E383" s="201">
        <v>5115148.76</v>
      </c>
    </row>
    <row r="384" spans="2:5">
      <c r="B384" s="216" t="s">
        <v>2134</v>
      </c>
      <c r="C384" s="201">
        <v>21904546</v>
      </c>
      <c r="D384" s="201">
        <v>4881402.83</v>
      </c>
      <c r="E384" s="201">
        <v>4881402.83</v>
      </c>
    </row>
    <row r="385" spans="2:5">
      <c r="B385" s="215" t="s">
        <v>2135</v>
      </c>
      <c r="C385" s="201">
        <v>21904546</v>
      </c>
      <c r="D385" s="201">
        <v>4881402.83</v>
      </c>
      <c r="E385" s="201">
        <v>4881402.83</v>
      </c>
    </row>
    <row r="386" spans="2:5">
      <c r="B386" s="216" t="s">
        <v>2136</v>
      </c>
      <c r="C386" s="201">
        <v>4802120</v>
      </c>
      <c r="D386" s="201">
        <v>1147209.83</v>
      </c>
      <c r="E386" s="201">
        <v>1147209.83</v>
      </c>
    </row>
    <row r="387" spans="2:5">
      <c r="B387" s="215" t="s">
        <v>2137</v>
      </c>
      <c r="C387" s="201">
        <v>4802120</v>
      </c>
      <c r="D387" s="201">
        <v>1147209.83</v>
      </c>
      <c r="E387" s="201">
        <v>1147209.83</v>
      </c>
    </row>
    <row r="388" spans="2:5">
      <c r="B388" s="216" t="s">
        <v>2138</v>
      </c>
      <c r="C388" s="201">
        <v>11289410</v>
      </c>
      <c r="D388" s="201">
        <v>2687634.51</v>
      </c>
      <c r="E388" s="201">
        <v>2520504.38</v>
      </c>
    </row>
    <row r="389" spans="2:5">
      <c r="B389" s="215" t="s">
        <v>2139</v>
      </c>
      <c r="C389" s="201">
        <v>11289410</v>
      </c>
      <c r="D389" s="201">
        <v>2687634.51</v>
      </c>
      <c r="E389" s="201">
        <v>2520504.38</v>
      </c>
    </row>
    <row r="390" spans="2:5">
      <c r="B390" s="216" t="s">
        <v>2140</v>
      </c>
      <c r="C390" s="201">
        <v>21904546</v>
      </c>
      <c r="D390" s="201">
        <v>1.57</v>
      </c>
      <c r="E390" s="201">
        <v>0</v>
      </c>
    </row>
    <row r="391" spans="2:5">
      <c r="B391" s="215" t="s">
        <v>2141</v>
      </c>
      <c r="C391" s="201">
        <v>21904546</v>
      </c>
      <c r="D391" s="201">
        <v>1.57</v>
      </c>
      <c r="E391" s="201">
        <v>0</v>
      </c>
    </row>
    <row r="392" spans="2:5">
      <c r="B392" s="216" t="s">
        <v>4141</v>
      </c>
      <c r="C392" s="201">
        <v>11289410</v>
      </c>
      <c r="D392" s="201">
        <v>1.17</v>
      </c>
      <c r="E392" s="201">
        <v>0</v>
      </c>
    </row>
    <row r="393" spans="2:5">
      <c r="B393" s="215" t="s">
        <v>2142</v>
      </c>
      <c r="C393" s="201">
        <v>11289410</v>
      </c>
      <c r="D393" s="201">
        <v>1.17</v>
      </c>
      <c r="E393" s="201">
        <v>0</v>
      </c>
    </row>
    <row r="394" spans="2:5">
      <c r="B394" s="216" t="s">
        <v>328</v>
      </c>
      <c r="C394" s="201">
        <v>142958695</v>
      </c>
      <c r="D394" s="201">
        <v>253052410</v>
      </c>
      <c r="E394" s="201">
        <v>242721591.69</v>
      </c>
    </row>
    <row r="395" spans="2:5">
      <c r="B395" s="215" t="s">
        <v>658</v>
      </c>
      <c r="C395" s="201">
        <v>142958695</v>
      </c>
      <c r="D395" s="201">
        <v>253052410</v>
      </c>
      <c r="E395" s="201">
        <v>242721591.69</v>
      </c>
    </row>
    <row r="396" spans="2:5">
      <c r="B396" s="216" t="s">
        <v>2143</v>
      </c>
      <c r="C396" s="201">
        <v>6779437</v>
      </c>
      <c r="D396" s="201">
        <v>1.53</v>
      </c>
      <c r="E396" s="201">
        <v>0</v>
      </c>
    </row>
    <row r="397" spans="2:5">
      <c r="B397" s="215" t="s">
        <v>2144</v>
      </c>
      <c r="C397" s="201">
        <v>6779437</v>
      </c>
      <c r="D397" s="201">
        <v>1.53</v>
      </c>
      <c r="E397" s="201">
        <v>0</v>
      </c>
    </row>
    <row r="398" spans="2:5">
      <c r="B398" s="216" t="s">
        <v>2145</v>
      </c>
      <c r="C398" s="201">
        <v>12576962</v>
      </c>
      <c r="D398" s="201">
        <v>202396.77</v>
      </c>
      <c r="E398" s="201">
        <v>0</v>
      </c>
    </row>
    <row r="399" spans="2:5">
      <c r="B399" s="215" t="s">
        <v>2146</v>
      </c>
      <c r="C399" s="201">
        <v>12576962</v>
      </c>
      <c r="D399" s="201">
        <v>202396.77</v>
      </c>
      <c r="E399" s="201">
        <v>0</v>
      </c>
    </row>
    <row r="400" spans="2:5">
      <c r="B400" s="216" t="s">
        <v>2687</v>
      </c>
      <c r="C400" s="201">
        <v>12576962</v>
      </c>
      <c r="D400" s="201">
        <v>6301000</v>
      </c>
      <c r="E400" s="201">
        <v>0</v>
      </c>
    </row>
    <row r="401" spans="2:5">
      <c r="B401" s="215" t="s">
        <v>2147</v>
      </c>
      <c r="C401" s="201">
        <v>12576962</v>
      </c>
      <c r="D401" s="201">
        <v>6301000</v>
      </c>
      <c r="E401" s="201">
        <v>0</v>
      </c>
    </row>
    <row r="402" spans="2:5">
      <c r="B402" s="216" t="s">
        <v>2148</v>
      </c>
      <c r="C402" s="201">
        <v>12576962</v>
      </c>
      <c r="D402" s="201">
        <v>4676634.96</v>
      </c>
      <c r="E402" s="201">
        <v>2829816.16</v>
      </c>
    </row>
    <row r="403" spans="2:5">
      <c r="B403" s="215" t="s">
        <v>2149</v>
      </c>
      <c r="C403" s="201">
        <v>12576962</v>
      </c>
      <c r="D403" s="201">
        <v>4676634.96</v>
      </c>
      <c r="E403" s="201">
        <v>2829816.16</v>
      </c>
    </row>
    <row r="404" spans="2:5">
      <c r="B404" s="216" t="s">
        <v>3585</v>
      </c>
      <c r="C404" s="201">
        <v>0</v>
      </c>
      <c r="D404" s="201">
        <v>0</v>
      </c>
      <c r="E404" s="201">
        <v>0</v>
      </c>
    </row>
    <row r="405" spans="2:5">
      <c r="B405" s="215" t="s">
        <v>3584</v>
      </c>
      <c r="C405" s="201">
        <v>0</v>
      </c>
      <c r="D405" s="201">
        <v>0</v>
      </c>
      <c r="E405" s="201">
        <v>0</v>
      </c>
    </row>
    <row r="406" spans="2:5">
      <c r="B406" s="216" t="s">
        <v>4301</v>
      </c>
      <c r="C406" s="201">
        <v>0</v>
      </c>
      <c r="D406" s="201">
        <v>7645084.6100000003</v>
      </c>
      <c r="E406" s="201">
        <v>0</v>
      </c>
    </row>
    <row r="407" spans="2:5">
      <c r="B407" s="215" t="s">
        <v>4300</v>
      </c>
      <c r="C407" s="201">
        <v>0</v>
      </c>
      <c r="D407" s="201">
        <v>7645084.6100000003</v>
      </c>
      <c r="E407" s="201">
        <v>0</v>
      </c>
    </row>
    <row r="408" spans="2:5">
      <c r="B408" s="215" t="s">
        <v>3583</v>
      </c>
      <c r="C408" s="201">
        <v>0</v>
      </c>
      <c r="D408" s="201">
        <v>0</v>
      </c>
      <c r="E408" s="201">
        <v>0</v>
      </c>
    </row>
    <row r="409" spans="2:5">
      <c r="B409" s="216" t="s">
        <v>3582</v>
      </c>
      <c r="C409" s="201">
        <v>0</v>
      </c>
      <c r="D409" s="201">
        <v>0</v>
      </c>
      <c r="E409" s="201">
        <v>0</v>
      </c>
    </row>
    <row r="410" spans="2:5">
      <c r="B410" s="215" t="s">
        <v>3581</v>
      </c>
      <c r="C410" s="201">
        <v>0</v>
      </c>
      <c r="D410" s="201">
        <v>0</v>
      </c>
      <c r="E410" s="201">
        <v>0</v>
      </c>
    </row>
    <row r="411" spans="2:5">
      <c r="B411" s="216" t="s">
        <v>3580</v>
      </c>
      <c r="C411" s="201">
        <v>0</v>
      </c>
      <c r="D411" s="201">
        <v>0</v>
      </c>
      <c r="E411" s="201">
        <v>0</v>
      </c>
    </row>
    <row r="412" spans="2:5">
      <c r="B412" s="215" t="s">
        <v>3579</v>
      </c>
      <c r="C412" s="201">
        <v>0</v>
      </c>
      <c r="D412" s="201">
        <v>0</v>
      </c>
      <c r="E412" s="201">
        <v>0</v>
      </c>
    </row>
    <row r="413" spans="2:5">
      <c r="B413" s="216" t="s">
        <v>3578</v>
      </c>
      <c r="C413" s="201">
        <v>0</v>
      </c>
      <c r="D413" s="201">
        <v>0</v>
      </c>
      <c r="E413" s="201">
        <v>0</v>
      </c>
    </row>
    <row r="414" spans="2:5">
      <c r="B414" s="215" t="s">
        <v>3577</v>
      </c>
      <c r="C414" s="201">
        <v>0</v>
      </c>
      <c r="D414" s="201">
        <v>0</v>
      </c>
      <c r="E414" s="201">
        <v>0</v>
      </c>
    </row>
    <row r="415" spans="2:5">
      <c r="B415" s="216" t="s">
        <v>329</v>
      </c>
      <c r="C415" s="201">
        <v>402104</v>
      </c>
      <c r="D415" s="201">
        <v>1712679</v>
      </c>
      <c r="E415" s="201">
        <v>0</v>
      </c>
    </row>
    <row r="416" spans="2:5">
      <c r="B416" s="215" t="s">
        <v>659</v>
      </c>
      <c r="C416" s="201">
        <v>402104</v>
      </c>
      <c r="D416" s="201">
        <v>1712679</v>
      </c>
      <c r="E416" s="201">
        <v>0</v>
      </c>
    </row>
    <row r="417" spans="2:5">
      <c r="B417" s="216" t="s">
        <v>4140</v>
      </c>
      <c r="C417" s="201">
        <v>68254708</v>
      </c>
      <c r="D417" s="201">
        <v>44655272.07</v>
      </c>
      <c r="E417" s="201">
        <v>38432131.340000004</v>
      </c>
    </row>
    <row r="418" spans="2:5">
      <c r="B418" s="215" t="s">
        <v>2571</v>
      </c>
      <c r="C418" s="201">
        <v>68254708</v>
      </c>
      <c r="D418" s="201">
        <v>44655272.07</v>
      </c>
      <c r="E418" s="201">
        <v>38432131.340000004</v>
      </c>
    </row>
    <row r="419" spans="2:5">
      <c r="B419" s="216" t="s">
        <v>2572</v>
      </c>
      <c r="C419" s="201">
        <v>17816413</v>
      </c>
      <c r="D419" s="201">
        <v>9844376</v>
      </c>
      <c r="E419" s="201">
        <v>9716259</v>
      </c>
    </row>
    <row r="420" spans="2:5">
      <c r="B420" s="215" t="s">
        <v>2573</v>
      </c>
      <c r="C420" s="201">
        <v>17816413</v>
      </c>
      <c r="D420" s="201">
        <v>9844376</v>
      </c>
      <c r="E420" s="201">
        <v>9716259</v>
      </c>
    </row>
    <row r="421" spans="2:5">
      <c r="B421" s="216" t="s">
        <v>330</v>
      </c>
      <c r="C421" s="201">
        <v>1504759</v>
      </c>
      <c r="D421" s="201">
        <v>1504759</v>
      </c>
      <c r="E421" s="201">
        <v>980291.3</v>
      </c>
    </row>
    <row r="422" spans="2:5">
      <c r="B422" s="215" t="s">
        <v>660</v>
      </c>
      <c r="C422" s="201">
        <v>1504759</v>
      </c>
      <c r="D422" s="201">
        <v>1504759</v>
      </c>
      <c r="E422" s="201">
        <v>980291.3</v>
      </c>
    </row>
    <row r="423" spans="2:5">
      <c r="B423" s="216" t="s">
        <v>1060</v>
      </c>
      <c r="C423" s="201">
        <v>33430878</v>
      </c>
      <c r="D423" s="201">
        <v>26152032.66</v>
      </c>
      <c r="E423" s="201">
        <v>26151017.84</v>
      </c>
    </row>
    <row r="424" spans="2:5">
      <c r="B424" s="215" t="s">
        <v>1061</v>
      </c>
      <c r="C424" s="201">
        <v>33430878</v>
      </c>
      <c r="D424" s="201">
        <v>26152032.66</v>
      </c>
      <c r="E424" s="201">
        <v>26151017.84</v>
      </c>
    </row>
    <row r="425" spans="2:5">
      <c r="B425" s="216" t="s">
        <v>3291</v>
      </c>
      <c r="C425" s="201">
        <v>0</v>
      </c>
      <c r="D425" s="201">
        <v>1757124.13</v>
      </c>
      <c r="E425" s="201">
        <v>1752640.8099999998</v>
      </c>
    </row>
    <row r="426" spans="2:5">
      <c r="B426" s="215" t="s">
        <v>3290</v>
      </c>
      <c r="C426" s="201">
        <v>0</v>
      </c>
      <c r="D426" s="201">
        <v>1757124.13</v>
      </c>
      <c r="E426" s="201">
        <v>1752640.8099999998</v>
      </c>
    </row>
    <row r="427" spans="2:5">
      <c r="B427" s="220" t="s">
        <v>283</v>
      </c>
      <c r="C427" s="219">
        <v>0</v>
      </c>
      <c r="D427" s="219">
        <v>46392165</v>
      </c>
      <c r="E427" s="219">
        <v>46392165</v>
      </c>
    </row>
    <row r="428" spans="2:5">
      <c r="B428" s="216" t="s">
        <v>3228</v>
      </c>
      <c r="C428" s="201">
        <v>0</v>
      </c>
      <c r="D428" s="201">
        <v>46392165</v>
      </c>
      <c r="E428" s="201">
        <v>46392165</v>
      </c>
    </row>
    <row r="429" spans="2:5">
      <c r="B429" s="215" t="s">
        <v>3227</v>
      </c>
      <c r="C429" s="201">
        <v>0</v>
      </c>
      <c r="D429" s="201">
        <v>46392165</v>
      </c>
      <c r="E429" s="201">
        <v>46392165</v>
      </c>
    </row>
    <row r="430" spans="2:5">
      <c r="B430" s="220" t="s">
        <v>298</v>
      </c>
      <c r="C430" s="219">
        <v>0</v>
      </c>
      <c r="D430" s="219">
        <v>85151727.159999996</v>
      </c>
      <c r="E430" s="219">
        <v>24508557.59</v>
      </c>
    </row>
    <row r="431" spans="2:5">
      <c r="B431" s="216" t="s">
        <v>3289</v>
      </c>
      <c r="C431" s="201">
        <v>0</v>
      </c>
      <c r="D431" s="201">
        <v>85151727.159999996</v>
      </c>
      <c r="E431" s="201">
        <v>24508557.59</v>
      </c>
    </row>
    <row r="432" spans="2:5">
      <c r="B432" s="215" t="s">
        <v>3288</v>
      </c>
      <c r="C432" s="201">
        <v>0</v>
      </c>
      <c r="D432" s="201">
        <v>85151727.159999996</v>
      </c>
      <c r="E432" s="201">
        <v>24508557.59</v>
      </c>
    </row>
    <row r="433" spans="2:5">
      <c r="B433" s="220" t="s">
        <v>284</v>
      </c>
      <c r="C433" s="219">
        <v>223684296</v>
      </c>
      <c r="D433" s="219">
        <v>229015833.35999998</v>
      </c>
      <c r="E433" s="219">
        <v>188576861.21000001</v>
      </c>
    </row>
    <row r="434" spans="2:5">
      <c r="B434" s="216" t="s">
        <v>324</v>
      </c>
      <c r="C434" s="201">
        <v>223684296</v>
      </c>
      <c r="D434" s="201">
        <v>229015833.35999998</v>
      </c>
      <c r="E434" s="201">
        <v>188576861.21000001</v>
      </c>
    </row>
    <row r="435" spans="2:5">
      <c r="B435" s="215" t="s">
        <v>4210</v>
      </c>
      <c r="C435" s="201">
        <v>223684296</v>
      </c>
      <c r="D435" s="201">
        <v>229015833.35999998</v>
      </c>
      <c r="E435" s="201">
        <v>188576861.21000001</v>
      </c>
    </row>
    <row r="436" spans="2:5">
      <c r="B436" s="217" t="s">
        <v>286</v>
      </c>
      <c r="C436" s="201">
        <v>948369693</v>
      </c>
      <c r="D436" s="201">
        <v>1154256128.2800002</v>
      </c>
      <c r="E436" s="201">
        <v>618006547.86999989</v>
      </c>
    </row>
    <row r="437" spans="2:5">
      <c r="B437" s="220" t="s">
        <v>281</v>
      </c>
      <c r="C437" s="219">
        <v>667576710</v>
      </c>
      <c r="D437" s="219">
        <v>560339995.00999999</v>
      </c>
      <c r="E437" s="219">
        <v>261883546.28</v>
      </c>
    </row>
    <row r="438" spans="2:5">
      <c r="B438" s="216" t="s">
        <v>4198</v>
      </c>
      <c r="C438" s="201">
        <v>0</v>
      </c>
      <c r="D438" s="201">
        <v>16267727.91</v>
      </c>
      <c r="E438" s="201">
        <v>0</v>
      </c>
    </row>
    <row r="439" spans="2:5">
      <c r="B439" s="215" t="s">
        <v>4197</v>
      </c>
      <c r="C439" s="201">
        <v>0</v>
      </c>
      <c r="D439" s="201">
        <v>16267727.91</v>
      </c>
      <c r="E439" s="201">
        <v>0</v>
      </c>
    </row>
    <row r="440" spans="2:5">
      <c r="B440" s="216" t="s">
        <v>4299</v>
      </c>
      <c r="C440" s="201">
        <v>0</v>
      </c>
      <c r="D440" s="201">
        <v>4051905</v>
      </c>
      <c r="E440" s="201">
        <v>0</v>
      </c>
    </row>
    <row r="441" spans="2:5">
      <c r="B441" s="215" t="s">
        <v>4298</v>
      </c>
      <c r="C441" s="201">
        <v>0</v>
      </c>
      <c r="D441" s="201">
        <v>4051905</v>
      </c>
      <c r="E441" s="201">
        <v>0</v>
      </c>
    </row>
    <row r="442" spans="2:5">
      <c r="B442" s="216" t="s">
        <v>331</v>
      </c>
      <c r="C442" s="201">
        <v>7441709</v>
      </c>
      <c r="D442" s="201">
        <v>8101561</v>
      </c>
      <c r="E442" s="201">
        <v>3619223.26</v>
      </c>
    </row>
    <row r="443" spans="2:5">
      <c r="B443" s="215" t="s">
        <v>661</v>
      </c>
      <c r="C443" s="201">
        <v>7441709</v>
      </c>
      <c r="D443" s="201">
        <v>8101561</v>
      </c>
      <c r="E443" s="201">
        <v>3619223.26</v>
      </c>
    </row>
    <row r="444" spans="2:5">
      <c r="B444" s="216" t="s">
        <v>4196</v>
      </c>
      <c r="C444" s="201">
        <v>0</v>
      </c>
      <c r="D444" s="201">
        <v>16161409.75</v>
      </c>
      <c r="E444" s="201">
        <v>0</v>
      </c>
    </row>
    <row r="445" spans="2:5">
      <c r="B445" s="215" t="s">
        <v>4195</v>
      </c>
      <c r="C445" s="201">
        <v>0</v>
      </c>
      <c r="D445" s="201">
        <v>16161409.75</v>
      </c>
      <c r="E445" s="201">
        <v>0</v>
      </c>
    </row>
    <row r="446" spans="2:5">
      <c r="B446" s="216" t="s">
        <v>4139</v>
      </c>
      <c r="C446" s="201">
        <v>15235193</v>
      </c>
      <c r="D446" s="201">
        <v>9086912</v>
      </c>
      <c r="E446" s="201">
        <v>8000000</v>
      </c>
    </row>
    <row r="447" spans="2:5">
      <c r="B447" s="215" t="s">
        <v>2574</v>
      </c>
      <c r="C447" s="201">
        <v>15235193</v>
      </c>
      <c r="D447" s="201">
        <v>9086912</v>
      </c>
      <c r="E447" s="201">
        <v>8000000</v>
      </c>
    </row>
    <row r="448" spans="2:5">
      <c r="B448" s="216" t="s">
        <v>4138</v>
      </c>
      <c r="C448" s="201">
        <v>10000000</v>
      </c>
      <c r="D448" s="201">
        <v>41513903.989999995</v>
      </c>
      <c r="E448" s="201">
        <v>20444449.75</v>
      </c>
    </row>
    <row r="449" spans="2:5">
      <c r="B449" s="215" t="s">
        <v>994</v>
      </c>
      <c r="C449" s="201">
        <v>10000000</v>
      </c>
      <c r="D449" s="201">
        <v>41513903.989999995</v>
      </c>
      <c r="E449" s="201">
        <v>20444449.75</v>
      </c>
    </row>
    <row r="450" spans="2:5">
      <c r="B450" s="216" t="s">
        <v>332</v>
      </c>
      <c r="C450" s="201">
        <v>11834423</v>
      </c>
      <c r="D450" s="201">
        <v>12391695</v>
      </c>
      <c r="E450" s="201">
        <v>12391693.619999999</v>
      </c>
    </row>
    <row r="451" spans="2:5">
      <c r="B451" s="215" t="s">
        <v>662</v>
      </c>
      <c r="C451" s="201">
        <v>11834423</v>
      </c>
      <c r="D451" s="201">
        <v>12391695</v>
      </c>
      <c r="E451" s="201">
        <v>12391693.619999999</v>
      </c>
    </row>
    <row r="452" spans="2:5">
      <c r="B452" s="216" t="s">
        <v>4137</v>
      </c>
      <c r="C452" s="201">
        <v>33937524</v>
      </c>
      <c r="D452" s="201">
        <v>19440776.690000001</v>
      </c>
      <c r="E452" s="201">
        <v>19440776.690000001</v>
      </c>
    </row>
    <row r="453" spans="2:5">
      <c r="B453" s="215" t="s">
        <v>2575</v>
      </c>
      <c r="C453" s="201">
        <v>33937524</v>
      </c>
      <c r="D453" s="201">
        <v>19440776.690000001</v>
      </c>
      <c r="E453" s="201">
        <v>19440776.690000001</v>
      </c>
    </row>
    <row r="454" spans="2:5">
      <c r="B454" s="216" t="s">
        <v>2688</v>
      </c>
      <c r="C454" s="201">
        <v>10000000</v>
      </c>
      <c r="D454" s="201">
        <v>15841971.9</v>
      </c>
      <c r="E454" s="201">
        <v>8550034.6899999995</v>
      </c>
    </row>
    <row r="455" spans="2:5">
      <c r="B455" s="215" t="s">
        <v>995</v>
      </c>
      <c r="C455" s="201">
        <v>10000000</v>
      </c>
      <c r="D455" s="201">
        <v>5384426.9000000004</v>
      </c>
      <c r="E455" s="201">
        <v>4007159.38</v>
      </c>
    </row>
    <row r="456" spans="2:5">
      <c r="B456" s="215" t="s">
        <v>3226</v>
      </c>
      <c r="C456" s="201">
        <v>0</v>
      </c>
      <c r="D456" s="201">
        <v>10457545</v>
      </c>
      <c r="E456" s="201">
        <v>4542875.3099999996</v>
      </c>
    </row>
    <row r="457" spans="2:5">
      <c r="B457" s="216" t="s">
        <v>4136</v>
      </c>
      <c r="C457" s="201">
        <v>28339230</v>
      </c>
      <c r="D457" s="201">
        <v>63442.080000000002</v>
      </c>
      <c r="E457" s="201">
        <v>0</v>
      </c>
    </row>
    <row r="458" spans="2:5">
      <c r="B458" s="215" t="s">
        <v>663</v>
      </c>
      <c r="C458" s="201">
        <v>28339230</v>
      </c>
      <c r="D458" s="201">
        <v>63442.080000000002</v>
      </c>
      <c r="E458" s="201">
        <v>0</v>
      </c>
    </row>
    <row r="459" spans="2:5">
      <c r="B459" s="216" t="s">
        <v>333</v>
      </c>
      <c r="C459" s="201">
        <v>21792574</v>
      </c>
      <c r="D459" s="201">
        <v>121792574</v>
      </c>
      <c r="E459" s="201">
        <v>4217527.25</v>
      </c>
    </row>
    <row r="460" spans="2:5">
      <c r="B460" s="215" t="s">
        <v>664</v>
      </c>
      <c r="C460" s="201">
        <v>21792574</v>
      </c>
      <c r="D460" s="201">
        <v>121792574</v>
      </c>
      <c r="E460" s="201">
        <v>4217527.25</v>
      </c>
    </row>
    <row r="461" spans="2:5">
      <c r="B461" s="216" t="s">
        <v>1147</v>
      </c>
      <c r="C461" s="201">
        <v>6606206</v>
      </c>
      <c r="D461" s="201">
        <v>0</v>
      </c>
      <c r="E461" s="201">
        <v>0</v>
      </c>
    </row>
    <row r="462" spans="2:5">
      <c r="B462" s="215" t="s">
        <v>1148</v>
      </c>
      <c r="C462" s="201">
        <v>6606206</v>
      </c>
      <c r="D462" s="201">
        <v>0</v>
      </c>
      <c r="E462" s="201">
        <v>0</v>
      </c>
    </row>
    <row r="463" spans="2:5">
      <c r="B463" s="216" t="s">
        <v>1149</v>
      </c>
      <c r="C463" s="201">
        <v>11116179</v>
      </c>
      <c r="D463" s="201">
        <v>1.37</v>
      </c>
      <c r="E463" s="201">
        <v>0</v>
      </c>
    </row>
    <row r="464" spans="2:5">
      <c r="B464" s="215" t="s">
        <v>1150</v>
      </c>
      <c r="C464" s="201">
        <v>11116179</v>
      </c>
      <c r="D464" s="201">
        <v>1.37</v>
      </c>
      <c r="E464" s="201">
        <v>0</v>
      </c>
    </row>
    <row r="465" spans="2:5">
      <c r="B465" s="216" t="s">
        <v>1151</v>
      </c>
      <c r="C465" s="201">
        <v>11116179</v>
      </c>
      <c r="D465" s="201">
        <v>1.37</v>
      </c>
      <c r="E465" s="201">
        <v>0</v>
      </c>
    </row>
    <row r="466" spans="2:5">
      <c r="B466" s="215" t="s">
        <v>1152</v>
      </c>
      <c r="C466" s="201">
        <v>11116179</v>
      </c>
      <c r="D466" s="201">
        <v>1.37</v>
      </c>
      <c r="E466" s="201">
        <v>0</v>
      </c>
    </row>
    <row r="467" spans="2:5">
      <c r="B467" s="216" t="s">
        <v>1153</v>
      </c>
      <c r="C467" s="201">
        <v>11116179</v>
      </c>
      <c r="D467" s="201">
        <v>1.37</v>
      </c>
      <c r="E467" s="201">
        <v>0</v>
      </c>
    </row>
    <row r="468" spans="2:5">
      <c r="B468" s="215" t="s">
        <v>1154</v>
      </c>
      <c r="C468" s="201">
        <v>11116179</v>
      </c>
      <c r="D468" s="201">
        <v>1.37</v>
      </c>
      <c r="E468" s="201">
        <v>0</v>
      </c>
    </row>
    <row r="469" spans="2:5">
      <c r="B469" s="216" t="s">
        <v>1155</v>
      </c>
      <c r="C469" s="201">
        <v>12403731</v>
      </c>
      <c r="D469" s="201">
        <v>5330742.71</v>
      </c>
      <c r="E469" s="201">
        <v>4591953.34</v>
      </c>
    </row>
    <row r="470" spans="2:5">
      <c r="B470" s="215" t="s">
        <v>1156</v>
      </c>
      <c r="C470" s="201">
        <v>12403731</v>
      </c>
      <c r="D470" s="201">
        <v>5330742.71</v>
      </c>
      <c r="E470" s="201">
        <v>4591953.34</v>
      </c>
    </row>
    <row r="471" spans="2:5">
      <c r="B471" s="216" t="s">
        <v>1157</v>
      </c>
      <c r="C471" s="201">
        <v>4628889</v>
      </c>
      <c r="D471" s="201">
        <v>1</v>
      </c>
      <c r="E471" s="201">
        <v>0</v>
      </c>
    </row>
    <row r="472" spans="2:5">
      <c r="B472" s="215" t="s">
        <v>1158</v>
      </c>
      <c r="C472" s="201">
        <v>4628889</v>
      </c>
      <c r="D472" s="201">
        <v>1</v>
      </c>
      <c r="E472" s="201">
        <v>0</v>
      </c>
    </row>
    <row r="473" spans="2:5">
      <c r="B473" s="216" t="s">
        <v>1159</v>
      </c>
      <c r="C473" s="201">
        <v>4628889</v>
      </c>
      <c r="D473" s="201">
        <v>1</v>
      </c>
      <c r="E473" s="201">
        <v>0</v>
      </c>
    </row>
    <row r="474" spans="2:5">
      <c r="B474" s="215" t="s">
        <v>1160</v>
      </c>
      <c r="C474" s="201">
        <v>4628889</v>
      </c>
      <c r="D474" s="201">
        <v>1</v>
      </c>
      <c r="E474" s="201">
        <v>0</v>
      </c>
    </row>
    <row r="475" spans="2:5">
      <c r="B475" s="216" t="s">
        <v>1161</v>
      </c>
      <c r="C475" s="201">
        <v>11116179</v>
      </c>
      <c r="D475" s="201">
        <v>0</v>
      </c>
      <c r="E475" s="201">
        <v>0</v>
      </c>
    </row>
    <row r="476" spans="2:5">
      <c r="B476" s="215" t="s">
        <v>1162</v>
      </c>
      <c r="C476" s="201">
        <v>11116179</v>
      </c>
      <c r="D476" s="201">
        <v>0</v>
      </c>
      <c r="E476" s="201">
        <v>0</v>
      </c>
    </row>
    <row r="477" spans="2:5">
      <c r="B477" s="216" t="s">
        <v>1163</v>
      </c>
      <c r="C477" s="201">
        <v>12403731</v>
      </c>
      <c r="D477" s="201">
        <v>1</v>
      </c>
      <c r="E477" s="201">
        <v>0</v>
      </c>
    </row>
    <row r="478" spans="2:5">
      <c r="B478" s="215" t="s">
        <v>1164</v>
      </c>
      <c r="C478" s="201">
        <v>12403731</v>
      </c>
      <c r="D478" s="201">
        <v>1</v>
      </c>
      <c r="E478" s="201">
        <v>0</v>
      </c>
    </row>
    <row r="479" spans="2:5">
      <c r="B479" s="216" t="s">
        <v>1404</v>
      </c>
      <c r="C479" s="201">
        <v>6779437</v>
      </c>
      <c r="D479" s="201">
        <v>1539962.66</v>
      </c>
      <c r="E479" s="201">
        <v>1539961.66</v>
      </c>
    </row>
    <row r="480" spans="2:5">
      <c r="B480" s="215" t="s">
        <v>1405</v>
      </c>
      <c r="C480" s="201">
        <v>6779437</v>
      </c>
      <c r="D480" s="201">
        <v>1539962.66</v>
      </c>
      <c r="E480" s="201">
        <v>1539961.66</v>
      </c>
    </row>
    <row r="481" spans="2:5">
      <c r="B481" s="216" t="s">
        <v>4135</v>
      </c>
      <c r="C481" s="201">
        <v>11289410</v>
      </c>
      <c r="D481" s="201">
        <v>2482056.9500000002</v>
      </c>
      <c r="E481" s="201">
        <v>2482056.9500000002</v>
      </c>
    </row>
    <row r="482" spans="2:5">
      <c r="B482" s="215" t="s">
        <v>1406</v>
      </c>
      <c r="C482" s="201">
        <v>11289410</v>
      </c>
      <c r="D482" s="201">
        <v>2482056.9500000002</v>
      </c>
      <c r="E482" s="201">
        <v>2482056.9500000002</v>
      </c>
    </row>
    <row r="483" spans="2:5">
      <c r="B483" s="216" t="s">
        <v>334</v>
      </c>
      <c r="C483" s="201">
        <v>12204671</v>
      </c>
      <c r="D483" s="201">
        <v>10000000</v>
      </c>
      <c r="E483" s="201">
        <v>10000000</v>
      </c>
    </row>
    <row r="484" spans="2:5">
      <c r="B484" s="215" t="s">
        <v>665</v>
      </c>
      <c r="C484" s="201">
        <v>12204671</v>
      </c>
      <c r="D484" s="201">
        <v>10000000</v>
      </c>
      <c r="E484" s="201">
        <v>10000000</v>
      </c>
    </row>
    <row r="485" spans="2:5">
      <c r="B485" s="216" t="s">
        <v>4134</v>
      </c>
      <c r="C485" s="201">
        <v>11289410</v>
      </c>
      <c r="D485" s="201">
        <v>2540105.94</v>
      </c>
      <c r="E485" s="201">
        <v>2540104.1800000002</v>
      </c>
    </row>
    <row r="486" spans="2:5">
      <c r="B486" s="215" t="s">
        <v>1407</v>
      </c>
      <c r="C486" s="201">
        <v>11289410</v>
      </c>
      <c r="D486" s="201">
        <v>2540105.94</v>
      </c>
      <c r="E486" s="201">
        <v>2540104.1800000002</v>
      </c>
    </row>
    <row r="487" spans="2:5">
      <c r="B487" s="216" t="s">
        <v>971</v>
      </c>
      <c r="C487" s="201">
        <v>10896287</v>
      </c>
      <c r="D487" s="201">
        <v>10896287</v>
      </c>
      <c r="E487" s="201">
        <v>0</v>
      </c>
    </row>
    <row r="488" spans="2:5">
      <c r="B488" s="215" t="s">
        <v>972</v>
      </c>
      <c r="C488" s="201">
        <v>10896287</v>
      </c>
      <c r="D488" s="201">
        <v>10896287</v>
      </c>
      <c r="E488" s="201">
        <v>0</v>
      </c>
    </row>
    <row r="489" spans="2:5">
      <c r="B489" s="216" t="s">
        <v>4133</v>
      </c>
      <c r="C489" s="201">
        <v>11289410</v>
      </c>
      <c r="D489" s="201">
        <v>2540104.94</v>
      </c>
      <c r="E489" s="201">
        <v>2540104.19</v>
      </c>
    </row>
    <row r="490" spans="2:5">
      <c r="B490" s="215" t="s">
        <v>1408</v>
      </c>
      <c r="C490" s="201">
        <v>11289410</v>
      </c>
      <c r="D490" s="201">
        <v>2540104.94</v>
      </c>
      <c r="E490" s="201">
        <v>2540104.19</v>
      </c>
    </row>
    <row r="491" spans="2:5">
      <c r="B491" s="216" t="s">
        <v>335</v>
      </c>
      <c r="C491" s="201">
        <v>14249504</v>
      </c>
      <c r="D491" s="201">
        <v>12801624</v>
      </c>
      <c r="E491" s="201">
        <v>12252867.970000001</v>
      </c>
    </row>
    <row r="492" spans="2:5">
      <c r="B492" s="215" t="s">
        <v>666</v>
      </c>
      <c r="C492" s="201">
        <v>14249504</v>
      </c>
      <c r="D492" s="201">
        <v>12801624</v>
      </c>
      <c r="E492" s="201">
        <v>12252867.970000001</v>
      </c>
    </row>
    <row r="493" spans="2:5">
      <c r="B493" s="216" t="s">
        <v>1409</v>
      </c>
      <c r="C493" s="201">
        <v>11289410</v>
      </c>
      <c r="D493" s="201">
        <v>2540104.94</v>
      </c>
      <c r="E493" s="201">
        <v>2540104.19</v>
      </c>
    </row>
    <row r="494" spans="2:5">
      <c r="B494" s="215" t="s">
        <v>1410</v>
      </c>
      <c r="C494" s="201">
        <v>11289410</v>
      </c>
      <c r="D494" s="201">
        <v>2540104.94</v>
      </c>
      <c r="E494" s="201">
        <v>2540104.19</v>
      </c>
    </row>
    <row r="495" spans="2:5">
      <c r="B495" s="216" t="s">
        <v>1411</v>
      </c>
      <c r="C495" s="201">
        <v>11289410</v>
      </c>
      <c r="D495" s="201">
        <v>2540104.9500000002</v>
      </c>
      <c r="E495" s="201">
        <v>2540104.19</v>
      </c>
    </row>
    <row r="496" spans="2:5">
      <c r="B496" s="215" t="s">
        <v>1412</v>
      </c>
      <c r="C496" s="201">
        <v>11289410</v>
      </c>
      <c r="D496" s="201">
        <v>2540104.9500000002</v>
      </c>
      <c r="E496" s="201">
        <v>2540104.19</v>
      </c>
    </row>
    <row r="497" spans="2:5">
      <c r="B497" s="216" t="s">
        <v>4132</v>
      </c>
      <c r="C497" s="201">
        <v>4802120</v>
      </c>
      <c r="D497" s="201">
        <v>1</v>
      </c>
      <c r="E497" s="201">
        <v>0</v>
      </c>
    </row>
    <row r="498" spans="2:5">
      <c r="B498" s="215" t="s">
        <v>1413</v>
      </c>
      <c r="C498" s="201">
        <v>4802120</v>
      </c>
      <c r="D498" s="201">
        <v>1</v>
      </c>
      <c r="E498" s="201">
        <v>0</v>
      </c>
    </row>
    <row r="499" spans="2:5">
      <c r="B499" s="216" t="s">
        <v>336</v>
      </c>
      <c r="C499" s="201">
        <v>10203084</v>
      </c>
      <c r="D499" s="201">
        <v>17485892.789999999</v>
      </c>
      <c r="E499" s="201">
        <v>9069912.5299999993</v>
      </c>
    </row>
    <row r="500" spans="2:5">
      <c r="B500" s="215" t="s">
        <v>667</v>
      </c>
      <c r="C500" s="201">
        <v>10203084</v>
      </c>
      <c r="D500" s="201">
        <v>17485892.789999999</v>
      </c>
      <c r="E500" s="201">
        <v>9069912.5299999993</v>
      </c>
    </row>
    <row r="501" spans="2:5">
      <c r="B501" s="216" t="s">
        <v>1414</v>
      </c>
      <c r="C501" s="201">
        <v>11289410</v>
      </c>
      <c r="D501" s="201">
        <v>2</v>
      </c>
      <c r="E501" s="201">
        <v>0</v>
      </c>
    </row>
    <row r="502" spans="2:5">
      <c r="B502" s="215" t="s">
        <v>1415</v>
      </c>
      <c r="C502" s="201">
        <v>11289410</v>
      </c>
      <c r="D502" s="201">
        <v>2</v>
      </c>
      <c r="E502" s="201">
        <v>0</v>
      </c>
    </row>
    <row r="503" spans="2:5">
      <c r="B503" s="216" t="s">
        <v>4131</v>
      </c>
      <c r="C503" s="201">
        <v>4802120</v>
      </c>
      <c r="D503" s="201">
        <v>2</v>
      </c>
      <c r="E503" s="201">
        <v>0</v>
      </c>
    </row>
    <row r="504" spans="2:5">
      <c r="B504" s="215" t="s">
        <v>1416</v>
      </c>
      <c r="C504" s="201">
        <v>4802120</v>
      </c>
      <c r="D504" s="201">
        <v>2</v>
      </c>
      <c r="E504" s="201">
        <v>0</v>
      </c>
    </row>
    <row r="505" spans="2:5">
      <c r="B505" s="216" t="s">
        <v>337</v>
      </c>
      <c r="C505" s="201">
        <v>32892022</v>
      </c>
      <c r="D505" s="201">
        <v>21148170.100000001</v>
      </c>
      <c r="E505" s="201">
        <v>7808968.0599999996</v>
      </c>
    </row>
    <row r="506" spans="2:5">
      <c r="B506" s="215" t="s">
        <v>668</v>
      </c>
      <c r="C506" s="201">
        <v>32892022</v>
      </c>
      <c r="D506" s="201">
        <v>21148170.100000001</v>
      </c>
      <c r="E506" s="201">
        <v>7808968.0599999996</v>
      </c>
    </row>
    <row r="507" spans="2:5">
      <c r="B507" s="216" t="s">
        <v>4130</v>
      </c>
      <c r="C507" s="201">
        <v>6779437</v>
      </c>
      <c r="D507" s="201">
        <v>184992.68</v>
      </c>
      <c r="E507" s="201">
        <v>0</v>
      </c>
    </row>
    <row r="508" spans="2:5">
      <c r="B508" s="215" t="s">
        <v>1417</v>
      </c>
      <c r="C508" s="201">
        <v>6779437</v>
      </c>
      <c r="D508" s="201">
        <v>184992.68</v>
      </c>
      <c r="E508" s="201">
        <v>0</v>
      </c>
    </row>
    <row r="509" spans="2:5">
      <c r="B509" s="216" t="s">
        <v>2150</v>
      </c>
      <c r="C509" s="201">
        <v>21792574</v>
      </c>
      <c r="D509" s="201">
        <v>12329448.560000001</v>
      </c>
      <c r="E509" s="201">
        <v>12329448.560000001</v>
      </c>
    </row>
    <row r="510" spans="2:5">
      <c r="B510" s="215" t="s">
        <v>2151</v>
      </c>
      <c r="C510" s="201">
        <v>21792574</v>
      </c>
      <c r="D510" s="201">
        <v>12329448.560000001</v>
      </c>
      <c r="E510" s="201">
        <v>12329448.560000001</v>
      </c>
    </row>
    <row r="511" spans="2:5">
      <c r="B511" s="216" t="s">
        <v>1418</v>
      </c>
      <c r="C511" s="201">
        <v>12576962</v>
      </c>
      <c r="D511" s="201">
        <v>1</v>
      </c>
      <c r="E511" s="201">
        <v>0</v>
      </c>
    </row>
    <row r="512" spans="2:5">
      <c r="B512" s="215" t="s">
        <v>1419</v>
      </c>
      <c r="C512" s="201">
        <v>12576962</v>
      </c>
      <c r="D512" s="201">
        <v>1</v>
      </c>
      <c r="E512" s="201">
        <v>0</v>
      </c>
    </row>
    <row r="513" spans="2:5">
      <c r="B513" s="216" t="s">
        <v>338</v>
      </c>
      <c r="C513" s="201">
        <v>56668645</v>
      </c>
      <c r="D513" s="201">
        <v>57912501.539999999</v>
      </c>
      <c r="E513" s="201">
        <v>57912351.140000001</v>
      </c>
    </row>
    <row r="514" spans="2:5">
      <c r="B514" s="215" t="s">
        <v>669</v>
      </c>
      <c r="C514" s="201">
        <v>56668645</v>
      </c>
      <c r="D514" s="201">
        <v>57912351.140000001</v>
      </c>
      <c r="E514" s="201">
        <v>57912351.140000001</v>
      </c>
    </row>
    <row r="515" spans="2:5">
      <c r="B515" s="215" t="s">
        <v>3711</v>
      </c>
      <c r="C515" s="201">
        <v>0</v>
      </c>
      <c r="D515" s="201">
        <v>150.4</v>
      </c>
      <c r="E515" s="201">
        <v>0</v>
      </c>
    </row>
    <row r="516" spans="2:5">
      <c r="B516" s="216" t="s">
        <v>339</v>
      </c>
      <c r="C516" s="201">
        <v>86721396</v>
      </c>
      <c r="D516" s="201">
        <v>20728403.579999998</v>
      </c>
      <c r="E516" s="201">
        <v>20728401.579999998</v>
      </c>
    </row>
    <row r="517" spans="2:5">
      <c r="B517" s="215" t="s">
        <v>670</v>
      </c>
      <c r="C517" s="201">
        <v>74143721</v>
      </c>
      <c r="D517" s="201">
        <v>2</v>
      </c>
      <c r="E517" s="201">
        <v>0</v>
      </c>
    </row>
    <row r="518" spans="2:5">
      <c r="B518" s="215" t="s">
        <v>671</v>
      </c>
      <c r="C518" s="201">
        <v>6797056</v>
      </c>
      <c r="D518" s="201">
        <v>6251910</v>
      </c>
      <c r="E518" s="201">
        <v>6251910</v>
      </c>
    </row>
    <row r="519" spans="2:5">
      <c r="B519" s="215" t="s">
        <v>2798</v>
      </c>
      <c r="C519" s="201">
        <v>5780619</v>
      </c>
      <c r="D519" s="201">
        <v>14476491.58</v>
      </c>
      <c r="E519" s="201">
        <v>14476491.58</v>
      </c>
    </row>
    <row r="520" spans="2:5">
      <c r="B520" s="216" t="s">
        <v>4129</v>
      </c>
      <c r="C520" s="201">
        <v>82008</v>
      </c>
      <c r="D520" s="201">
        <v>0</v>
      </c>
      <c r="E520" s="201">
        <v>0</v>
      </c>
    </row>
    <row r="521" spans="2:5">
      <c r="B521" s="215" t="s">
        <v>671</v>
      </c>
      <c r="C521" s="201">
        <v>82008</v>
      </c>
      <c r="D521" s="201">
        <v>0</v>
      </c>
      <c r="E521" s="201">
        <v>0</v>
      </c>
    </row>
    <row r="522" spans="2:5">
      <c r="B522" s="216" t="s">
        <v>340</v>
      </c>
      <c r="C522" s="201">
        <v>20216062</v>
      </c>
      <c r="D522" s="201">
        <v>5216062</v>
      </c>
      <c r="E522" s="201">
        <v>0</v>
      </c>
    </row>
    <row r="523" spans="2:5">
      <c r="B523" s="215" t="s">
        <v>672</v>
      </c>
      <c r="C523" s="201">
        <v>20216062</v>
      </c>
      <c r="D523" s="201">
        <v>5216062</v>
      </c>
      <c r="E523" s="201">
        <v>0</v>
      </c>
    </row>
    <row r="524" spans="2:5">
      <c r="B524" s="216" t="s">
        <v>4128</v>
      </c>
      <c r="C524" s="201">
        <v>7819574</v>
      </c>
      <c r="D524" s="201">
        <v>819574</v>
      </c>
      <c r="E524" s="201">
        <v>0</v>
      </c>
    </row>
    <row r="525" spans="2:5">
      <c r="B525" s="215" t="s">
        <v>673</v>
      </c>
      <c r="C525" s="201">
        <v>7819574</v>
      </c>
      <c r="D525" s="201">
        <v>819574</v>
      </c>
      <c r="E525" s="201">
        <v>0</v>
      </c>
    </row>
    <row r="526" spans="2:5">
      <c r="B526" s="216" t="s">
        <v>4127</v>
      </c>
      <c r="C526" s="201">
        <v>15458511</v>
      </c>
      <c r="D526" s="201">
        <v>3699744</v>
      </c>
      <c r="E526" s="201">
        <v>3699743</v>
      </c>
    </row>
    <row r="527" spans="2:5">
      <c r="B527" s="215" t="s">
        <v>674</v>
      </c>
      <c r="C527" s="201">
        <v>8857004</v>
      </c>
      <c r="D527" s="201">
        <v>3699743</v>
      </c>
      <c r="E527" s="201">
        <v>3699743</v>
      </c>
    </row>
    <row r="528" spans="2:5">
      <c r="B528" s="215" t="s">
        <v>2826</v>
      </c>
      <c r="C528" s="201">
        <v>6601507</v>
      </c>
      <c r="D528" s="201">
        <v>1</v>
      </c>
      <c r="E528" s="201">
        <v>0</v>
      </c>
    </row>
    <row r="529" spans="2:5">
      <c r="B529" s="216" t="s">
        <v>2827</v>
      </c>
      <c r="C529" s="201">
        <v>7473189</v>
      </c>
      <c r="D529" s="201">
        <v>3</v>
      </c>
      <c r="E529" s="201">
        <v>0</v>
      </c>
    </row>
    <row r="530" spans="2:5">
      <c r="B530" s="215" t="s">
        <v>2828</v>
      </c>
      <c r="C530" s="201">
        <v>7473189</v>
      </c>
      <c r="D530" s="201">
        <v>3</v>
      </c>
      <c r="E530" s="201">
        <v>0</v>
      </c>
    </row>
    <row r="531" spans="2:5">
      <c r="B531" s="216" t="s">
        <v>2829</v>
      </c>
      <c r="C531" s="201">
        <v>7477542</v>
      </c>
      <c r="D531" s="201">
        <v>2</v>
      </c>
      <c r="E531" s="201">
        <v>0</v>
      </c>
    </row>
    <row r="532" spans="2:5">
      <c r="B532" s="215" t="s">
        <v>2830</v>
      </c>
      <c r="C532" s="201">
        <v>7477542</v>
      </c>
      <c r="D532" s="201">
        <v>2</v>
      </c>
      <c r="E532" s="201">
        <v>0</v>
      </c>
    </row>
    <row r="533" spans="2:5">
      <c r="B533" s="216" t="s">
        <v>3710</v>
      </c>
      <c r="C533" s="201">
        <v>0</v>
      </c>
      <c r="D533" s="201">
        <v>4046547.86</v>
      </c>
      <c r="E533" s="201">
        <v>0</v>
      </c>
    </row>
    <row r="534" spans="2:5">
      <c r="B534" s="215" t="s">
        <v>3709</v>
      </c>
      <c r="C534" s="201">
        <v>0</v>
      </c>
      <c r="D534" s="201">
        <v>4046547.86</v>
      </c>
      <c r="E534" s="201">
        <v>0</v>
      </c>
    </row>
    <row r="535" spans="2:5">
      <c r="B535" s="216" t="s">
        <v>341</v>
      </c>
      <c r="C535" s="201">
        <v>15366806</v>
      </c>
      <c r="D535" s="201">
        <v>12952806</v>
      </c>
      <c r="E535" s="201">
        <v>12948211.52</v>
      </c>
    </row>
    <row r="536" spans="2:5">
      <c r="B536" s="215" t="s">
        <v>675</v>
      </c>
      <c r="C536" s="201">
        <v>15366806</v>
      </c>
      <c r="D536" s="201">
        <v>12952806</v>
      </c>
      <c r="E536" s="201">
        <v>12948211.52</v>
      </c>
    </row>
    <row r="537" spans="2:5">
      <c r="B537" s="216" t="s">
        <v>4126</v>
      </c>
      <c r="C537" s="201">
        <v>0</v>
      </c>
      <c r="D537" s="201">
        <v>0</v>
      </c>
      <c r="E537" s="201">
        <v>0</v>
      </c>
    </row>
    <row r="538" spans="2:5">
      <c r="B538" s="215" t="s">
        <v>3576</v>
      </c>
      <c r="C538" s="201">
        <v>0</v>
      </c>
      <c r="D538" s="201">
        <v>0</v>
      </c>
      <c r="E538" s="201">
        <v>0</v>
      </c>
    </row>
    <row r="539" spans="2:5">
      <c r="B539" s="216" t="s">
        <v>342</v>
      </c>
      <c r="C539" s="201">
        <v>9160677</v>
      </c>
      <c r="D539" s="201">
        <v>7632305</v>
      </c>
      <c r="E539" s="201">
        <v>5951196</v>
      </c>
    </row>
    <row r="540" spans="2:5">
      <c r="B540" s="215" t="s">
        <v>676</v>
      </c>
      <c r="C540" s="201">
        <v>9160677</v>
      </c>
      <c r="D540" s="201">
        <v>7632305</v>
      </c>
      <c r="E540" s="201">
        <v>5951196</v>
      </c>
    </row>
    <row r="541" spans="2:5">
      <c r="B541" s="216" t="s">
        <v>3575</v>
      </c>
      <c r="C541" s="201">
        <v>0</v>
      </c>
      <c r="D541" s="201">
        <v>0</v>
      </c>
      <c r="E541" s="201">
        <v>0</v>
      </c>
    </row>
    <row r="542" spans="2:5">
      <c r="B542" s="215" t="s">
        <v>3574</v>
      </c>
      <c r="C542" s="201">
        <v>0</v>
      </c>
      <c r="D542" s="201">
        <v>0</v>
      </c>
      <c r="E542" s="201">
        <v>0</v>
      </c>
    </row>
    <row r="543" spans="2:5">
      <c r="B543" s="216" t="s">
        <v>3573</v>
      </c>
      <c r="C543" s="201">
        <v>0</v>
      </c>
      <c r="D543" s="201">
        <v>0</v>
      </c>
      <c r="E543" s="201">
        <v>0</v>
      </c>
    </row>
    <row r="544" spans="2:5">
      <c r="B544" s="215" t="s">
        <v>3572</v>
      </c>
      <c r="C544" s="201">
        <v>0</v>
      </c>
      <c r="D544" s="201">
        <v>0</v>
      </c>
      <c r="E544" s="201">
        <v>0</v>
      </c>
    </row>
    <row r="545" spans="2:5">
      <c r="B545" s="216" t="s">
        <v>3571</v>
      </c>
      <c r="C545" s="201">
        <v>0</v>
      </c>
      <c r="D545" s="201">
        <v>0</v>
      </c>
      <c r="E545" s="201">
        <v>0</v>
      </c>
    </row>
    <row r="546" spans="2:5">
      <c r="B546" s="215" t="s">
        <v>3570</v>
      </c>
      <c r="C546" s="201">
        <v>0</v>
      </c>
      <c r="D546" s="201">
        <v>0</v>
      </c>
      <c r="E546" s="201">
        <v>0</v>
      </c>
    </row>
    <row r="547" spans="2:5">
      <c r="B547" s="216" t="s">
        <v>1062</v>
      </c>
      <c r="C547" s="201">
        <v>3343087</v>
      </c>
      <c r="D547" s="201">
        <v>0</v>
      </c>
      <c r="E547" s="201">
        <v>0</v>
      </c>
    </row>
    <row r="548" spans="2:5">
      <c r="B548" s="215" t="s">
        <v>1063</v>
      </c>
      <c r="C548" s="201">
        <v>3343087</v>
      </c>
      <c r="D548" s="201">
        <v>0</v>
      </c>
      <c r="E548" s="201">
        <v>0</v>
      </c>
    </row>
    <row r="549" spans="2:5">
      <c r="B549" s="216" t="s">
        <v>2749</v>
      </c>
      <c r="C549" s="201">
        <v>8357720</v>
      </c>
      <c r="D549" s="201">
        <v>20000000</v>
      </c>
      <c r="E549" s="201">
        <v>0</v>
      </c>
    </row>
    <row r="550" spans="2:5">
      <c r="B550" s="215" t="s">
        <v>2750</v>
      </c>
      <c r="C550" s="201">
        <v>8357720</v>
      </c>
      <c r="D550" s="201">
        <v>20000000</v>
      </c>
      <c r="E550" s="201">
        <v>0</v>
      </c>
    </row>
    <row r="551" spans="2:5">
      <c r="B551" s="216" t="s">
        <v>3708</v>
      </c>
      <c r="C551" s="201">
        <v>0</v>
      </c>
      <c r="D551" s="201">
        <v>12050501.359999999</v>
      </c>
      <c r="E551" s="201">
        <v>12050496.359999999</v>
      </c>
    </row>
    <row r="552" spans="2:5">
      <c r="B552" s="215" t="s">
        <v>3707</v>
      </c>
      <c r="C552" s="201">
        <v>0</v>
      </c>
      <c r="D552" s="201">
        <v>12050501.359999999</v>
      </c>
      <c r="E552" s="201">
        <v>12050496.359999999</v>
      </c>
    </row>
    <row r="553" spans="2:5">
      <c r="B553" s="216" t="s">
        <v>3095</v>
      </c>
      <c r="C553" s="201">
        <v>0</v>
      </c>
      <c r="D553" s="201">
        <v>15943994</v>
      </c>
      <c r="E553" s="201">
        <v>0</v>
      </c>
    </row>
    <row r="554" spans="2:5">
      <c r="B554" s="215" t="s">
        <v>3096</v>
      </c>
      <c r="C554" s="201">
        <v>0</v>
      </c>
      <c r="D554" s="201">
        <v>15943994</v>
      </c>
      <c r="E554" s="201">
        <v>0</v>
      </c>
    </row>
    <row r="555" spans="2:5">
      <c r="B555" s="216" t="s">
        <v>3097</v>
      </c>
      <c r="C555" s="201">
        <v>0</v>
      </c>
      <c r="D555" s="201">
        <v>6462001</v>
      </c>
      <c r="E555" s="201">
        <v>1693855.6</v>
      </c>
    </row>
    <row r="556" spans="2:5">
      <c r="B556" s="215" t="s">
        <v>3098</v>
      </c>
      <c r="C556" s="201">
        <v>0</v>
      </c>
      <c r="D556" s="201">
        <v>6462001</v>
      </c>
      <c r="E556" s="201">
        <v>1693855.6</v>
      </c>
    </row>
    <row r="557" spans="2:5">
      <c r="B557" s="216" t="s">
        <v>3099</v>
      </c>
      <c r="C557" s="201">
        <v>0</v>
      </c>
      <c r="D557" s="201">
        <v>9462000</v>
      </c>
      <c r="E557" s="201">
        <v>0</v>
      </c>
    </row>
    <row r="558" spans="2:5">
      <c r="B558" s="215" t="s">
        <v>3100</v>
      </c>
      <c r="C558" s="201">
        <v>0</v>
      </c>
      <c r="D558" s="201">
        <v>9462000</v>
      </c>
      <c r="E558" s="201">
        <v>0</v>
      </c>
    </row>
    <row r="559" spans="2:5">
      <c r="B559" s="216" t="s">
        <v>3101</v>
      </c>
      <c r="C559" s="201">
        <v>0</v>
      </c>
      <c r="D559" s="201">
        <v>14340059.02</v>
      </c>
      <c r="E559" s="201">
        <v>0</v>
      </c>
    </row>
    <row r="560" spans="2:5">
      <c r="B560" s="215" t="s">
        <v>3102</v>
      </c>
      <c r="C560" s="201">
        <v>0</v>
      </c>
      <c r="D560" s="201">
        <v>14340059.02</v>
      </c>
      <c r="E560" s="201">
        <v>0</v>
      </c>
    </row>
    <row r="561" spans="2:5">
      <c r="B561" s="220" t="s">
        <v>283</v>
      </c>
      <c r="C561" s="219">
        <v>18551684</v>
      </c>
      <c r="D561" s="219">
        <v>321692318.08999997</v>
      </c>
      <c r="E561" s="219">
        <v>146796952.13</v>
      </c>
    </row>
    <row r="562" spans="2:5">
      <c r="B562" s="216" t="s">
        <v>2831</v>
      </c>
      <c r="C562" s="201">
        <v>1372434</v>
      </c>
      <c r="D562" s="201">
        <v>6692318.0899999999</v>
      </c>
      <c r="E562" s="201">
        <v>4203214.12</v>
      </c>
    </row>
    <row r="563" spans="2:5">
      <c r="B563" s="215" t="s">
        <v>2512</v>
      </c>
      <c r="C563" s="201">
        <v>1372434</v>
      </c>
      <c r="D563" s="201">
        <v>6692318.0899999999</v>
      </c>
      <c r="E563" s="201">
        <v>4203214.12</v>
      </c>
    </row>
    <row r="564" spans="2:5">
      <c r="B564" s="216" t="s">
        <v>4125</v>
      </c>
      <c r="C564" s="201">
        <v>2874885</v>
      </c>
      <c r="D564" s="201">
        <v>0</v>
      </c>
      <c r="E564" s="201">
        <v>0</v>
      </c>
    </row>
    <row r="565" spans="2:5">
      <c r="B565" s="215" t="s">
        <v>2514</v>
      </c>
      <c r="C565" s="201">
        <v>2874885</v>
      </c>
      <c r="D565" s="201">
        <v>0</v>
      </c>
      <c r="E565" s="201">
        <v>0</v>
      </c>
    </row>
    <row r="566" spans="2:5">
      <c r="B566" s="216" t="s">
        <v>4124</v>
      </c>
      <c r="C566" s="201">
        <v>3641703</v>
      </c>
      <c r="D566" s="201">
        <v>0</v>
      </c>
      <c r="E566" s="201">
        <v>0</v>
      </c>
    </row>
    <row r="567" spans="2:5">
      <c r="B567" s="215" t="s">
        <v>2513</v>
      </c>
      <c r="C567" s="201">
        <v>3641703</v>
      </c>
      <c r="D567" s="201">
        <v>0</v>
      </c>
      <c r="E567" s="201">
        <v>0</v>
      </c>
    </row>
    <row r="568" spans="2:5">
      <c r="B568" s="216" t="s">
        <v>4123</v>
      </c>
      <c r="C568" s="201">
        <v>10662662</v>
      </c>
      <c r="D568" s="201">
        <v>0</v>
      </c>
      <c r="E568" s="201">
        <v>0</v>
      </c>
    </row>
    <row r="569" spans="2:5">
      <c r="B569" s="215" t="s">
        <v>2515</v>
      </c>
      <c r="C569" s="201">
        <v>10662662</v>
      </c>
      <c r="D569" s="201">
        <v>0</v>
      </c>
      <c r="E569" s="201">
        <v>0</v>
      </c>
    </row>
    <row r="570" spans="2:5">
      <c r="B570" s="216" t="s">
        <v>339</v>
      </c>
      <c r="C570" s="201">
        <v>0</v>
      </c>
      <c r="D570" s="201">
        <v>15000000</v>
      </c>
      <c r="E570" s="201">
        <v>0</v>
      </c>
    </row>
    <row r="571" spans="2:5">
      <c r="B571" s="215" t="s">
        <v>670</v>
      </c>
      <c r="C571" s="201">
        <v>0</v>
      </c>
      <c r="D571" s="201">
        <v>15000000</v>
      </c>
      <c r="E571" s="201">
        <v>0</v>
      </c>
    </row>
    <row r="572" spans="2:5">
      <c r="B572" s="216" t="s">
        <v>3133</v>
      </c>
      <c r="C572" s="201">
        <v>0</v>
      </c>
      <c r="D572" s="201">
        <v>300000000</v>
      </c>
      <c r="E572" s="201">
        <v>142593738.00999999</v>
      </c>
    </row>
    <row r="573" spans="2:5">
      <c r="B573" s="215" t="s">
        <v>3134</v>
      </c>
      <c r="C573" s="201">
        <v>0</v>
      </c>
      <c r="D573" s="201">
        <v>300000000</v>
      </c>
      <c r="E573" s="201">
        <v>142593738.00999999</v>
      </c>
    </row>
    <row r="574" spans="2:5">
      <c r="B574" s="220" t="s">
        <v>298</v>
      </c>
      <c r="C574" s="219">
        <v>0</v>
      </c>
      <c r="D574" s="219">
        <v>14824026.689999999</v>
      </c>
      <c r="E574" s="219">
        <v>0</v>
      </c>
    </row>
    <row r="575" spans="2:5">
      <c r="B575" s="216" t="s">
        <v>3287</v>
      </c>
      <c r="C575" s="201">
        <v>0</v>
      </c>
      <c r="D575" s="201">
        <v>14824026.689999999</v>
      </c>
      <c r="E575" s="201">
        <v>0</v>
      </c>
    </row>
    <row r="576" spans="2:5">
      <c r="B576" s="215" t="s">
        <v>3286</v>
      </c>
      <c r="C576" s="201">
        <v>0</v>
      </c>
      <c r="D576" s="201">
        <v>14824026.689999999</v>
      </c>
      <c r="E576" s="201">
        <v>0</v>
      </c>
    </row>
    <row r="577" spans="2:5">
      <c r="B577" s="220" t="s">
        <v>284</v>
      </c>
      <c r="C577" s="219">
        <v>262241299</v>
      </c>
      <c r="D577" s="219">
        <v>257399788.49000001</v>
      </c>
      <c r="E577" s="219">
        <v>209326049.45999995</v>
      </c>
    </row>
    <row r="578" spans="2:5">
      <c r="B578" s="216" t="s">
        <v>324</v>
      </c>
      <c r="C578" s="201">
        <v>262241299</v>
      </c>
      <c r="D578" s="201">
        <v>257399788.49000001</v>
      </c>
      <c r="E578" s="201">
        <v>209326049.45999995</v>
      </c>
    </row>
    <row r="579" spans="2:5">
      <c r="B579" s="215" t="s">
        <v>4210</v>
      </c>
      <c r="C579" s="201">
        <v>262241299</v>
      </c>
      <c r="D579" s="201">
        <v>257399788.49000001</v>
      </c>
      <c r="E579" s="201">
        <v>209326049.45999995</v>
      </c>
    </row>
    <row r="580" spans="2:5">
      <c r="B580" s="217" t="s">
        <v>343</v>
      </c>
      <c r="C580" s="201">
        <v>1970776375</v>
      </c>
      <c r="D580" s="201">
        <v>1532207216.6200004</v>
      </c>
      <c r="E580" s="201">
        <v>1058294998.6899997</v>
      </c>
    </row>
    <row r="581" spans="2:5">
      <c r="B581" s="220" t="s">
        <v>281</v>
      </c>
      <c r="C581" s="219">
        <v>1970776375</v>
      </c>
      <c r="D581" s="219">
        <v>1532207216.6200004</v>
      </c>
      <c r="E581" s="219">
        <v>1058294998.6899997</v>
      </c>
    </row>
    <row r="582" spans="2:5">
      <c r="B582" s="216" t="s">
        <v>2689</v>
      </c>
      <c r="C582" s="201">
        <v>1250000000</v>
      </c>
      <c r="D582" s="201">
        <v>900000000</v>
      </c>
      <c r="E582" s="201">
        <v>611810589.32999992</v>
      </c>
    </row>
    <row r="583" spans="2:5">
      <c r="B583" s="215" t="s">
        <v>677</v>
      </c>
      <c r="C583" s="201">
        <v>1250000000</v>
      </c>
      <c r="D583" s="201">
        <v>900000000</v>
      </c>
      <c r="E583" s="201">
        <v>611810589.32999992</v>
      </c>
    </row>
    <row r="584" spans="2:5">
      <c r="B584" s="216" t="s">
        <v>996</v>
      </c>
      <c r="C584" s="201">
        <v>70393227</v>
      </c>
      <c r="D584" s="201">
        <v>1</v>
      </c>
      <c r="E584" s="201">
        <v>0</v>
      </c>
    </row>
    <row r="585" spans="2:5">
      <c r="B585" s="215" t="s">
        <v>997</v>
      </c>
      <c r="C585" s="201">
        <v>70393227</v>
      </c>
      <c r="D585" s="201">
        <v>1</v>
      </c>
      <c r="E585" s="201">
        <v>0</v>
      </c>
    </row>
    <row r="586" spans="2:5">
      <c r="B586" s="216" t="s">
        <v>3706</v>
      </c>
      <c r="C586" s="201">
        <v>0</v>
      </c>
      <c r="D586" s="201">
        <v>46000852.869999997</v>
      </c>
      <c r="E586" s="201">
        <v>36800682.289999999</v>
      </c>
    </row>
    <row r="587" spans="2:5">
      <c r="B587" s="215" t="s">
        <v>3705</v>
      </c>
      <c r="C587" s="201">
        <v>0</v>
      </c>
      <c r="D587" s="201">
        <v>46000852.869999997</v>
      </c>
      <c r="E587" s="201">
        <v>36800682.289999999</v>
      </c>
    </row>
    <row r="588" spans="2:5">
      <c r="B588" s="216" t="s">
        <v>1165</v>
      </c>
      <c r="C588" s="201">
        <v>12403731</v>
      </c>
      <c r="D588" s="201">
        <v>9618193.7100000009</v>
      </c>
      <c r="E588" s="201">
        <v>7197497.5800000001</v>
      </c>
    </row>
    <row r="589" spans="2:5">
      <c r="B589" s="215" t="s">
        <v>1166</v>
      </c>
      <c r="C589" s="201">
        <v>12403731</v>
      </c>
      <c r="D589" s="201">
        <v>9618193.7100000009</v>
      </c>
      <c r="E589" s="201">
        <v>7197497.5800000001</v>
      </c>
    </row>
    <row r="590" spans="2:5">
      <c r="B590" s="216" t="s">
        <v>4122</v>
      </c>
      <c r="C590" s="201">
        <v>33243422</v>
      </c>
      <c r="D590" s="201">
        <v>642200</v>
      </c>
      <c r="E590" s="201">
        <v>642198</v>
      </c>
    </row>
    <row r="591" spans="2:5">
      <c r="B591" s="215" t="s">
        <v>2576</v>
      </c>
      <c r="C591" s="201">
        <v>33243422</v>
      </c>
      <c r="D591" s="201">
        <v>642200</v>
      </c>
      <c r="E591" s="201">
        <v>642198</v>
      </c>
    </row>
    <row r="592" spans="2:5">
      <c r="B592" s="216" t="s">
        <v>1167</v>
      </c>
      <c r="C592" s="201">
        <v>6606206</v>
      </c>
      <c r="D592" s="201">
        <v>4401507.47</v>
      </c>
      <c r="E592" s="201">
        <v>3611507.25</v>
      </c>
    </row>
    <row r="593" spans="2:5">
      <c r="B593" s="215" t="s">
        <v>1168</v>
      </c>
      <c r="C593" s="201">
        <v>6606206</v>
      </c>
      <c r="D593" s="201">
        <v>4401507.47</v>
      </c>
      <c r="E593" s="201">
        <v>3611507.25</v>
      </c>
    </row>
    <row r="594" spans="2:5">
      <c r="B594" s="216" t="s">
        <v>1169</v>
      </c>
      <c r="C594" s="201">
        <v>11116179</v>
      </c>
      <c r="D594" s="201">
        <v>9726656.3699999992</v>
      </c>
      <c r="E594" s="201">
        <v>7178041.8600000003</v>
      </c>
    </row>
    <row r="595" spans="2:5">
      <c r="B595" s="215" t="s">
        <v>1170</v>
      </c>
      <c r="C595" s="201">
        <v>11116179</v>
      </c>
      <c r="D595" s="201">
        <v>9726656.3699999992</v>
      </c>
      <c r="E595" s="201">
        <v>7178041.8600000003</v>
      </c>
    </row>
    <row r="596" spans="2:5">
      <c r="B596" s="216" t="s">
        <v>4121</v>
      </c>
      <c r="C596" s="201">
        <v>62324114</v>
      </c>
      <c r="D596" s="201">
        <v>57907123.740000002</v>
      </c>
      <c r="E596" s="201">
        <v>57907120.410000004</v>
      </c>
    </row>
    <row r="597" spans="2:5">
      <c r="B597" s="215" t="s">
        <v>2577</v>
      </c>
      <c r="C597" s="201">
        <v>62324114</v>
      </c>
      <c r="D597" s="201">
        <v>57907123.740000002</v>
      </c>
      <c r="E597" s="201">
        <v>57907120.410000004</v>
      </c>
    </row>
    <row r="598" spans="2:5">
      <c r="B598" s="216" t="s">
        <v>1171</v>
      </c>
      <c r="C598" s="201">
        <v>6606206</v>
      </c>
      <c r="D598" s="201">
        <v>1.83</v>
      </c>
      <c r="E598" s="201">
        <v>0</v>
      </c>
    </row>
    <row r="599" spans="2:5">
      <c r="B599" s="215" t="s">
        <v>1172</v>
      </c>
      <c r="C599" s="201">
        <v>6606206</v>
      </c>
      <c r="D599" s="201">
        <v>1.83</v>
      </c>
      <c r="E599" s="201">
        <v>0</v>
      </c>
    </row>
    <row r="600" spans="2:5">
      <c r="B600" s="216" t="s">
        <v>344</v>
      </c>
      <c r="C600" s="201">
        <v>18028485</v>
      </c>
      <c r="D600" s="201">
        <v>127452315.98</v>
      </c>
      <c r="E600" s="201">
        <v>56471982.439999998</v>
      </c>
    </row>
    <row r="601" spans="2:5">
      <c r="B601" s="215" t="s">
        <v>678</v>
      </c>
      <c r="C601" s="201">
        <v>18028485</v>
      </c>
      <c r="D601" s="201">
        <v>127452315.98</v>
      </c>
      <c r="E601" s="201">
        <v>56471982.439999998</v>
      </c>
    </row>
    <row r="602" spans="2:5">
      <c r="B602" s="216" t="s">
        <v>4120</v>
      </c>
      <c r="C602" s="201">
        <v>17933797</v>
      </c>
      <c r="D602" s="201">
        <v>17012305</v>
      </c>
      <c r="E602" s="201">
        <v>16991163.899999999</v>
      </c>
    </row>
    <row r="603" spans="2:5">
      <c r="B603" s="215" t="s">
        <v>2578</v>
      </c>
      <c r="C603" s="201">
        <v>17933797</v>
      </c>
      <c r="D603" s="201">
        <v>17012305</v>
      </c>
      <c r="E603" s="201">
        <v>16991163.899999999</v>
      </c>
    </row>
    <row r="604" spans="2:5">
      <c r="B604" s="216" t="s">
        <v>2579</v>
      </c>
      <c r="C604" s="201">
        <v>27747236</v>
      </c>
      <c r="D604" s="201">
        <v>16086407</v>
      </c>
      <c r="E604" s="201">
        <v>16071031.4</v>
      </c>
    </row>
    <row r="605" spans="2:5">
      <c r="B605" s="215" t="s">
        <v>2580</v>
      </c>
      <c r="C605" s="201">
        <v>27747236</v>
      </c>
      <c r="D605" s="201">
        <v>16086407</v>
      </c>
      <c r="E605" s="201">
        <v>16071031.4</v>
      </c>
    </row>
    <row r="606" spans="2:5">
      <c r="B606" s="216" t="s">
        <v>345</v>
      </c>
      <c r="C606" s="201">
        <v>7086485</v>
      </c>
      <c r="D606" s="201">
        <v>24175849.18</v>
      </c>
      <c r="E606" s="201">
        <v>24175848.18</v>
      </c>
    </row>
    <row r="607" spans="2:5">
      <c r="B607" s="215" t="s">
        <v>679</v>
      </c>
      <c r="C607" s="201">
        <v>7086485</v>
      </c>
      <c r="D607" s="201">
        <v>24175849.18</v>
      </c>
      <c r="E607" s="201">
        <v>24175848.18</v>
      </c>
    </row>
    <row r="608" spans="2:5">
      <c r="B608" s="216" t="s">
        <v>3135</v>
      </c>
      <c r="C608" s="201">
        <v>0</v>
      </c>
      <c r="D608" s="201">
        <v>28643450.190000001</v>
      </c>
      <c r="E608" s="201">
        <v>25648801.609999999</v>
      </c>
    </row>
    <row r="609" spans="2:5">
      <c r="B609" s="215" t="s">
        <v>3136</v>
      </c>
      <c r="C609" s="201">
        <v>0</v>
      </c>
      <c r="D609" s="201">
        <v>28643450.190000001</v>
      </c>
      <c r="E609" s="201">
        <v>25648801.609999999</v>
      </c>
    </row>
    <row r="610" spans="2:5">
      <c r="B610" s="216" t="s">
        <v>3137</v>
      </c>
      <c r="C610" s="201">
        <v>0</v>
      </c>
      <c r="D610" s="201">
        <v>31568362.420000002</v>
      </c>
      <c r="E610" s="201">
        <v>31568353.82</v>
      </c>
    </row>
    <row r="611" spans="2:5">
      <c r="B611" s="215" t="s">
        <v>3138</v>
      </c>
      <c r="C611" s="201">
        <v>0</v>
      </c>
      <c r="D611" s="201">
        <v>31568362.420000002</v>
      </c>
      <c r="E611" s="201">
        <v>31568353.82</v>
      </c>
    </row>
    <row r="612" spans="2:5">
      <c r="B612" s="216" t="s">
        <v>2152</v>
      </c>
      <c r="C612" s="201">
        <v>6779437</v>
      </c>
      <c r="D612" s="201">
        <v>5939322.54</v>
      </c>
      <c r="E612" s="201">
        <v>3939322.31</v>
      </c>
    </row>
    <row r="613" spans="2:5">
      <c r="B613" s="215" t="s">
        <v>2153</v>
      </c>
      <c r="C613" s="201">
        <v>6779437</v>
      </c>
      <c r="D613" s="201">
        <v>5939322.54</v>
      </c>
      <c r="E613" s="201">
        <v>3939322.31</v>
      </c>
    </row>
    <row r="614" spans="2:5">
      <c r="B614" s="216" t="s">
        <v>2154</v>
      </c>
      <c r="C614" s="201">
        <v>4802120</v>
      </c>
      <c r="D614" s="201">
        <v>2602816.0299999998</v>
      </c>
      <c r="E614" s="201">
        <v>2602779.4</v>
      </c>
    </row>
    <row r="615" spans="2:5">
      <c r="B615" s="215" t="s">
        <v>2155</v>
      </c>
      <c r="C615" s="201">
        <v>4802120</v>
      </c>
      <c r="D615" s="201">
        <v>2602816.0299999998</v>
      </c>
      <c r="E615" s="201">
        <v>2602779.4</v>
      </c>
    </row>
    <row r="616" spans="2:5">
      <c r="B616" s="216" t="s">
        <v>2156</v>
      </c>
      <c r="C616" s="201">
        <v>6779437</v>
      </c>
      <c r="D616" s="201">
        <v>1564304.51</v>
      </c>
      <c r="E616" s="201">
        <v>1564303.51</v>
      </c>
    </row>
    <row r="617" spans="2:5">
      <c r="B617" s="215" t="s">
        <v>2157</v>
      </c>
      <c r="C617" s="201">
        <v>6779437</v>
      </c>
      <c r="D617" s="201">
        <v>1564304.51</v>
      </c>
      <c r="E617" s="201">
        <v>1564303.51</v>
      </c>
    </row>
    <row r="618" spans="2:5">
      <c r="B618" s="216" t="s">
        <v>346</v>
      </c>
      <c r="C618" s="201">
        <v>2111081</v>
      </c>
      <c r="D618" s="201">
        <v>14158455.380000001</v>
      </c>
      <c r="E618" s="201">
        <v>14157909.08</v>
      </c>
    </row>
    <row r="619" spans="2:5">
      <c r="B619" s="215" t="s">
        <v>680</v>
      </c>
      <c r="C619" s="201">
        <v>2111081</v>
      </c>
      <c r="D619" s="201">
        <v>14158455.380000001</v>
      </c>
      <c r="E619" s="201">
        <v>14157909.08</v>
      </c>
    </row>
    <row r="620" spans="2:5">
      <c r="B620" s="216" t="s">
        <v>2832</v>
      </c>
      <c r="C620" s="201">
        <v>3694504</v>
      </c>
      <c r="D620" s="201">
        <v>150266.20000000001</v>
      </c>
      <c r="E620" s="201">
        <v>0</v>
      </c>
    </row>
    <row r="621" spans="2:5">
      <c r="B621" s="215" t="s">
        <v>2833</v>
      </c>
      <c r="C621" s="201">
        <v>3694504</v>
      </c>
      <c r="D621" s="201">
        <v>150266.20000000001</v>
      </c>
      <c r="E621" s="201">
        <v>0</v>
      </c>
    </row>
    <row r="622" spans="2:5">
      <c r="B622" s="216" t="s">
        <v>1064</v>
      </c>
      <c r="C622" s="201">
        <v>27066154</v>
      </c>
      <c r="D622" s="201">
        <v>25656032.199999999</v>
      </c>
      <c r="E622" s="201">
        <v>25656030.030000001</v>
      </c>
    </row>
    <row r="623" spans="2:5">
      <c r="B623" s="215" t="s">
        <v>1065</v>
      </c>
      <c r="C623" s="201">
        <v>27066154</v>
      </c>
      <c r="D623" s="201">
        <v>25656032.199999999</v>
      </c>
      <c r="E623" s="201">
        <v>25656030.030000001</v>
      </c>
    </row>
    <row r="624" spans="2:5">
      <c r="B624" s="216" t="s">
        <v>3569</v>
      </c>
      <c r="C624" s="201">
        <v>0</v>
      </c>
      <c r="D624" s="201">
        <v>0</v>
      </c>
      <c r="E624" s="201">
        <v>0</v>
      </c>
    </row>
    <row r="625" spans="2:5">
      <c r="B625" s="215" t="s">
        <v>3568</v>
      </c>
      <c r="C625" s="201">
        <v>0</v>
      </c>
      <c r="D625" s="201">
        <v>0</v>
      </c>
      <c r="E625" s="201">
        <v>0</v>
      </c>
    </row>
    <row r="626" spans="2:5">
      <c r="B626" s="216" t="s">
        <v>3567</v>
      </c>
      <c r="C626" s="201">
        <v>0</v>
      </c>
      <c r="D626" s="201">
        <v>0</v>
      </c>
      <c r="E626" s="201">
        <v>0</v>
      </c>
    </row>
    <row r="627" spans="2:5">
      <c r="B627" s="215" t="s">
        <v>3566</v>
      </c>
      <c r="C627" s="201">
        <v>0</v>
      </c>
      <c r="D627" s="201">
        <v>0</v>
      </c>
      <c r="E627" s="201">
        <v>0</v>
      </c>
    </row>
    <row r="628" spans="2:5">
      <c r="B628" s="216" t="s">
        <v>3565</v>
      </c>
      <c r="C628" s="201">
        <v>0</v>
      </c>
      <c r="D628" s="201">
        <v>0</v>
      </c>
      <c r="E628" s="201">
        <v>0</v>
      </c>
    </row>
    <row r="629" spans="2:5">
      <c r="B629" s="215" t="s">
        <v>3564</v>
      </c>
      <c r="C629" s="201">
        <v>0</v>
      </c>
      <c r="D629" s="201">
        <v>0</v>
      </c>
      <c r="E629" s="201">
        <v>0</v>
      </c>
    </row>
    <row r="630" spans="2:5">
      <c r="B630" s="216" t="s">
        <v>3563</v>
      </c>
      <c r="C630" s="201">
        <v>0</v>
      </c>
      <c r="D630" s="201">
        <v>0</v>
      </c>
      <c r="E630" s="201">
        <v>0</v>
      </c>
    </row>
    <row r="631" spans="2:5">
      <c r="B631" s="215" t="s">
        <v>3562</v>
      </c>
      <c r="C631" s="201">
        <v>0</v>
      </c>
      <c r="D631" s="201">
        <v>0</v>
      </c>
      <c r="E631" s="201">
        <v>0</v>
      </c>
    </row>
    <row r="632" spans="2:5">
      <c r="B632" s="216" t="s">
        <v>3561</v>
      </c>
      <c r="C632" s="201">
        <v>0</v>
      </c>
      <c r="D632" s="201">
        <v>0</v>
      </c>
      <c r="E632" s="201">
        <v>0</v>
      </c>
    </row>
    <row r="633" spans="2:5">
      <c r="B633" s="215" t="s">
        <v>3560</v>
      </c>
      <c r="C633" s="201">
        <v>0</v>
      </c>
      <c r="D633" s="201">
        <v>0</v>
      </c>
      <c r="E633" s="201">
        <v>0</v>
      </c>
    </row>
    <row r="634" spans="2:5">
      <c r="B634" s="216" t="s">
        <v>347</v>
      </c>
      <c r="C634" s="201">
        <v>396054554</v>
      </c>
      <c r="D634" s="201">
        <v>208900793</v>
      </c>
      <c r="E634" s="201">
        <v>114299836.29000001</v>
      </c>
    </row>
    <row r="635" spans="2:5">
      <c r="B635" s="215" t="s">
        <v>681</v>
      </c>
      <c r="C635" s="201">
        <v>396054554</v>
      </c>
      <c r="D635" s="201">
        <v>208900793</v>
      </c>
      <c r="E635" s="201">
        <v>114299836.29000001</v>
      </c>
    </row>
    <row r="636" spans="2:5">
      <c r="B636" s="217" t="s">
        <v>287</v>
      </c>
      <c r="C636" s="201">
        <v>3157458149</v>
      </c>
      <c r="D636" s="201">
        <v>3450802301.9899998</v>
      </c>
      <c r="E636" s="201">
        <v>2596546918.2499995</v>
      </c>
    </row>
    <row r="637" spans="2:5">
      <c r="B637" s="220" t="s">
        <v>281</v>
      </c>
      <c r="C637" s="219">
        <v>2839965997</v>
      </c>
      <c r="D637" s="219">
        <v>3084582210.3399997</v>
      </c>
      <c r="E637" s="219">
        <v>2376752597.9399996</v>
      </c>
    </row>
    <row r="638" spans="2:5">
      <c r="B638" s="216" t="s">
        <v>2799</v>
      </c>
      <c r="C638" s="201">
        <v>17837386</v>
      </c>
      <c r="D638" s="201">
        <v>2</v>
      </c>
      <c r="E638" s="201">
        <v>0</v>
      </c>
    </row>
    <row r="639" spans="2:5">
      <c r="B639" s="215" t="s">
        <v>2581</v>
      </c>
      <c r="C639" s="201">
        <v>17837386</v>
      </c>
      <c r="D639" s="201">
        <v>2</v>
      </c>
      <c r="E639" s="201">
        <v>0</v>
      </c>
    </row>
    <row r="640" spans="2:5">
      <c r="B640" s="216" t="s">
        <v>2834</v>
      </c>
      <c r="C640" s="201">
        <v>10740698</v>
      </c>
      <c r="D640" s="201">
        <v>2</v>
      </c>
      <c r="E640" s="201">
        <v>0</v>
      </c>
    </row>
    <row r="641" spans="2:5">
      <c r="B641" s="215" t="s">
        <v>2835</v>
      </c>
      <c r="C641" s="201">
        <v>10740698</v>
      </c>
      <c r="D641" s="201">
        <v>2</v>
      </c>
      <c r="E641" s="201">
        <v>0</v>
      </c>
    </row>
    <row r="642" spans="2:5">
      <c r="B642" s="216" t="s">
        <v>4119</v>
      </c>
      <c r="C642" s="201">
        <v>11035275</v>
      </c>
      <c r="D642" s="201">
        <v>0.56000000000000005</v>
      </c>
      <c r="E642" s="201">
        <v>0</v>
      </c>
    </row>
    <row r="643" spans="2:5">
      <c r="B643" s="215" t="s">
        <v>1173</v>
      </c>
      <c r="C643" s="201">
        <v>11035275</v>
      </c>
      <c r="D643" s="201">
        <v>0.56000000000000005</v>
      </c>
      <c r="E643" s="201">
        <v>0</v>
      </c>
    </row>
    <row r="644" spans="2:5">
      <c r="B644" s="216" t="s">
        <v>348</v>
      </c>
      <c r="C644" s="201">
        <v>8038270</v>
      </c>
      <c r="D644" s="201">
        <v>36360059.850000001</v>
      </c>
      <c r="E644" s="201">
        <v>16252825.449999999</v>
      </c>
    </row>
    <row r="645" spans="2:5">
      <c r="B645" s="215" t="s">
        <v>682</v>
      </c>
      <c r="C645" s="201">
        <v>8038270</v>
      </c>
      <c r="D645" s="201">
        <v>36360059.850000001</v>
      </c>
      <c r="E645" s="201">
        <v>16252825.449999999</v>
      </c>
    </row>
    <row r="646" spans="2:5">
      <c r="B646" s="216" t="s">
        <v>1174</v>
      </c>
      <c r="C646" s="201">
        <v>4595200</v>
      </c>
      <c r="D646" s="201">
        <v>1.93</v>
      </c>
      <c r="E646" s="201">
        <v>0</v>
      </c>
    </row>
    <row r="647" spans="2:5">
      <c r="B647" s="215" t="s">
        <v>1175</v>
      </c>
      <c r="C647" s="201">
        <v>4595200</v>
      </c>
      <c r="D647" s="201">
        <v>1.93</v>
      </c>
      <c r="E647" s="201">
        <v>0</v>
      </c>
    </row>
    <row r="648" spans="2:5">
      <c r="B648" s="216" t="s">
        <v>4118</v>
      </c>
      <c r="C648" s="201">
        <v>12313456</v>
      </c>
      <c r="D648" s="201">
        <v>1.42</v>
      </c>
      <c r="E648" s="201">
        <v>0</v>
      </c>
    </row>
    <row r="649" spans="2:5">
      <c r="B649" s="215" t="s">
        <v>1176</v>
      </c>
      <c r="C649" s="201">
        <v>12313456</v>
      </c>
      <c r="D649" s="201">
        <v>1.42</v>
      </c>
      <c r="E649" s="201">
        <v>0</v>
      </c>
    </row>
    <row r="650" spans="2:5">
      <c r="B650" s="216" t="s">
        <v>349</v>
      </c>
      <c r="C650" s="201">
        <v>14208763</v>
      </c>
      <c r="D650" s="201">
        <v>14208763</v>
      </c>
      <c r="E650" s="201">
        <v>0</v>
      </c>
    </row>
    <row r="651" spans="2:5">
      <c r="B651" s="215" t="s">
        <v>683</v>
      </c>
      <c r="C651" s="201">
        <v>14208763</v>
      </c>
      <c r="D651" s="201">
        <v>14208763</v>
      </c>
      <c r="E651" s="201">
        <v>0</v>
      </c>
    </row>
    <row r="652" spans="2:5">
      <c r="B652" s="216" t="s">
        <v>4098</v>
      </c>
      <c r="C652" s="201">
        <v>11951551</v>
      </c>
      <c r="D652" s="201">
        <v>11951551</v>
      </c>
      <c r="E652" s="201">
        <v>2212500</v>
      </c>
    </row>
    <row r="653" spans="2:5">
      <c r="B653" s="215" t="s">
        <v>684</v>
      </c>
      <c r="C653" s="201">
        <v>11951551</v>
      </c>
      <c r="D653" s="201">
        <v>11951551</v>
      </c>
      <c r="E653" s="201">
        <v>2212500</v>
      </c>
    </row>
    <row r="654" spans="2:5">
      <c r="B654" s="216" t="s">
        <v>2690</v>
      </c>
      <c r="C654" s="201">
        <v>7102971</v>
      </c>
      <c r="D654" s="201">
        <v>24712829.260000002</v>
      </c>
      <c r="E654" s="201">
        <v>24712828.690000001</v>
      </c>
    </row>
    <row r="655" spans="2:5">
      <c r="B655" s="215" t="s">
        <v>998</v>
      </c>
      <c r="C655" s="201">
        <v>7102971</v>
      </c>
      <c r="D655" s="201">
        <v>24712829.260000002</v>
      </c>
      <c r="E655" s="201">
        <v>24712828.690000001</v>
      </c>
    </row>
    <row r="656" spans="2:5">
      <c r="B656" s="216" t="s">
        <v>350</v>
      </c>
      <c r="C656" s="201">
        <v>54508365</v>
      </c>
      <c r="D656" s="201">
        <v>41979489.509999998</v>
      </c>
      <c r="E656" s="201">
        <v>31068875.010000002</v>
      </c>
    </row>
    <row r="657" spans="2:5">
      <c r="B657" s="215" t="s">
        <v>685</v>
      </c>
      <c r="C657" s="201">
        <v>54508365</v>
      </c>
      <c r="D657" s="201">
        <v>41979489.509999998</v>
      </c>
      <c r="E657" s="201">
        <v>31068875.010000002</v>
      </c>
    </row>
    <row r="658" spans="2:5">
      <c r="B658" s="216" t="s">
        <v>2800</v>
      </c>
      <c r="C658" s="201">
        <v>17078119</v>
      </c>
      <c r="D658" s="201">
        <v>1</v>
      </c>
      <c r="E658" s="201">
        <v>0</v>
      </c>
    </row>
    <row r="659" spans="2:5">
      <c r="B659" s="215" t="s">
        <v>2584</v>
      </c>
      <c r="C659" s="201">
        <v>17078119</v>
      </c>
      <c r="D659" s="201">
        <v>1</v>
      </c>
      <c r="E659" s="201">
        <v>0</v>
      </c>
    </row>
    <row r="660" spans="2:5">
      <c r="B660" s="216" t="s">
        <v>351</v>
      </c>
      <c r="C660" s="201">
        <v>37399895</v>
      </c>
      <c r="D660" s="201">
        <v>44492141.350000001</v>
      </c>
      <c r="E660" s="201">
        <v>7600029.2000000002</v>
      </c>
    </row>
    <row r="661" spans="2:5">
      <c r="B661" s="215" t="s">
        <v>686</v>
      </c>
      <c r="C661" s="201">
        <v>37399895</v>
      </c>
      <c r="D661" s="201">
        <v>44492141.350000001</v>
      </c>
      <c r="E661" s="201">
        <v>7600029.2000000002</v>
      </c>
    </row>
    <row r="662" spans="2:5">
      <c r="B662" s="216" t="s">
        <v>4099</v>
      </c>
      <c r="C662" s="201">
        <v>29578279</v>
      </c>
      <c r="D662" s="201">
        <v>3</v>
      </c>
      <c r="E662" s="201">
        <v>0</v>
      </c>
    </row>
    <row r="663" spans="2:5">
      <c r="B663" s="215" t="s">
        <v>2581</v>
      </c>
      <c r="C663" s="201">
        <v>29578279</v>
      </c>
      <c r="D663" s="201">
        <v>3</v>
      </c>
      <c r="E663" s="201">
        <v>0</v>
      </c>
    </row>
    <row r="664" spans="2:5">
      <c r="B664" s="216" t="s">
        <v>352</v>
      </c>
      <c r="C664" s="201">
        <v>11859548</v>
      </c>
      <c r="D664" s="201">
        <v>11859548</v>
      </c>
      <c r="E664" s="201">
        <v>4605680.74</v>
      </c>
    </row>
    <row r="665" spans="2:5">
      <c r="B665" s="215" t="s">
        <v>687</v>
      </c>
      <c r="C665" s="201">
        <v>11859548</v>
      </c>
      <c r="D665" s="201">
        <v>11859548</v>
      </c>
      <c r="E665" s="201">
        <v>4605680.74</v>
      </c>
    </row>
    <row r="666" spans="2:5">
      <c r="B666" s="216" t="s">
        <v>2582</v>
      </c>
      <c r="C666" s="201">
        <v>67561129</v>
      </c>
      <c r="D666" s="201">
        <v>53741665.390000001</v>
      </c>
      <c r="E666" s="201">
        <v>40000000</v>
      </c>
    </row>
    <row r="667" spans="2:5">
      <c r="B667" s="215" t="s">
        <v>2583</v>
      </c>
      <c r="C667" s="201">
        <v>62629959</v>
      </c>
      <c r="D667" s="201">
        <v>53741663.390000001</v>
      </c>
      <c r="E667" s="201">
        <v>40000000</v>
      </c>
    </row>
    <row r="668" spans="2:5">
      <c r="B668" s="215" t="s">
        <v>2836</v>
      </c>
      <c r="C668" s="201">
        <v>4931170</v>
      </c>
      <c r="D668" s="201">
        <v>2</v>
      </c>
      <c r="E668" s="201">
        <v>0</v>
      </c>
    </row>
    <row r="669" spans="2:5">
      <c r="B669" s="216" t="s">
        <v>2751</v>
      </c>
      <c r="C669" s="201">
        <v>60671173</v>
      </c>
      <c r="D669" s="201">
        <v>76792141</v>
      </c>
      <c r="E669" s="201">
        <v>47741465.590000004</v>
      </c>
    </row>
    <row r="670" spans="2:5">
      <c r="B670" s="215" t="s">
        <v>2752</v>
      </c>
      <c r="C670" s="201">
        <v>60671173</v>
      </c>
      <c r="D670" s="201">
        <v>76792141</v>
      </c>
      <c r="E670" s="201">
        <v>47741465.590000004</v>
      </c>
    </row>
    <row r="671" spans="2:5">
      <c r="B671" s="216" t="s">
        <v>1838</v>
      </c>
      <c r="C671" s="201">
        <v>12486882</v>
      </c>
      <c r="D671" s="201">
        <v>0</v>
      </c>
      <c r="E671" s="201">
        <v>0</v>
      </c>
    </row>
    <row r="672" spans="2:5">
      <c r="B672" s="215" t="s">
        <v>1839</v>
      </c>
      <c r="C672" s="201">
        <v>12486882</v>
      </c>
      <c r="D672" s="201">
        <v>0</v>
      </c>
      <c r="E672" s="201">
        <v>0</v>
      </c>
    </row>
    <row r="673" spans="2:5">
      <c r="B673" s="216" t="s">
        <v>4117</v>
      </c>
      <c r="C673" s="201">
        <v>3043403</v>
      </c>
      <c r="D673" s="201">
        <v>2856054</v>
      </c>
      <c r="E673" s="201">
        <v>0</v>
      </c>
    </row>
    <row r="674" spans="2:5">
      <c r="B674" s="215" t="s">
        <v>2837</v>
      </c>
      <c r="C674" s="201">
        <v>3043403</v>
      </c>
      <c r="D674" s="201">
        <v>2856054</v>
      </c>
      <c r="E674" s="201">
        <v>0</v>
      </c>
    </row>
    <row r="675" spans="2:5">
      <c r="B675" s="216" t="s">
        <v>1840</v>
      </c>
      <c r="C675" s="201">
        <v>11208701</v>
      </c>
      <c r="D675" s="201">
        <v>6345551.0300000003</v>
      </c>
      <c r="E675" s="201">
        <v>5575450.1900000004</v>
      </c>
    </row>
    <row r="676" spans="2:5">
      <c r="B676" s="215" t="s">
        <v>1841</v>
      </c>
      <c r="C676" s="201">
        <v>11208701</v>
      </c>
      <c r="D676" s="201">
        <v>6345551.0300000003</v>
      </c>
      <c r="E676" s="201">
        <v>5575450.1900000004</v>
      </c>
    </row>
    <row r="677" spans="2:5">
      <c r="B677" s="216" t="s">
        <v>1842</v>
      </c>
      <c r="C677" s="201">
        <v>11208701</v>
      </c>
      <c r="D677" s="201">
        <v>5575551.0300000003</v>
      </c>
      <c r="E677" s="201">
        <v>5575450.1900000004</v>
      </c>
    </row>
    <row r="678" spans="2:5">
      <c r="B678" s="215" t="s">
        <v>1843</v>
      </c>
      <c r="C678" s="201">
        <v>11208701</v>
      </c>
      <c r="D678" s="201">
        <v>5575551.0300000003</v>
      </c>
      <c r="E678" s="201">
        <v>5575450.1900000004</v>
      </c>
    </row>
    <row r="679" spans="2:5">
      <c r="B679" s="216" t="s">
        <v>2691</v>
      </c>
      <c r="C679" s="201">
        <v>11208701</v>
      </c>
      <c r="D679" s="201">
        <v>5575415.7599999998</v>
      </c>
      <c r="E679" s="201">
        <v>5575415.7599999998</v>
      </c>
    </row>
    <row r="680" spans="2:5">
      <c r="B680" s="215" t="s">
        <v>1844</v>
      </c>
      <c r="C680" s="201">
        <v>11208701</v>
      </c>
      <c r="D680" s="201">
        <v>5575415.7599999998</v>
      </c>
      <c r="E680" s="201">
        <v>5575415.7599999998</v>
      </c>
    </row>
    <row r="681" spans="2:5">
      <c r="B681" s="216" t="s">
        <v>1845</v>
      </c>
      <c r="C681" s="201">
        <v>6731551</v>
      </c>
      <c r="D681" s="201">
        <v>3749440.43</v>
      </c>
      <c r="E681" s="201">
        <v>3318607.81</v>
      </c>
    </row>
    <row r="682" spans="2:5">
      <c r="B682" s="215" t="s">
        <v>1846</v>
      </c>
      <c r="C682" s="201">
        <v>6731551</v>
      </c>
      <c r="D682" s="201">
        <v>3749440.43</v>
      </c>
      <c r="E682" s="201">
        <v>3318607.81</v>
      </c>
    </row>
    <row r="683" spans="2:5">
      <c r="B683" s="216" t="s">
        <v>1847</v>
      </c>
      <c r="C683" s="201">
        <v>4768626</v>
      </c>
      <c r="D683" s="201">
        <v>1088835</v>
      </c>
      <c r="E683" s="201">
        <v>1088833.44</v>
      </c>
    </row>
    <row r="684" spans="2:5">
      <c r="B684" s="215" t="s">
        <v>1848</v>
      </c>
      <c r="C684" s="201">
        <v>4768626</v>
      </c>
      <c r="D684" s="201">
        <v>1088835</v>
      </c>
      <c r="E684" s="201">
        <v>1088833.44</v>
      </c>
    </row>
    <row r="685" spans="2:5">
      <c r="B685" s="216" t="s">
        <v>1849</v>
      </c>
      <c r="C685" s="201">
        <v>4768626</v>
      </c>
      <c r="D685" s="201">
        <v>1088835</v>
      </c>
      <c r="E685" s="201">
        <v>1088833.45</v>
      </c>
    </row>
    <row r="686" spans="2:5">
      <c r="B686" s="215" t="s">
        <v>1850</v>
      </c>
      <c r="C686" s="201">
        <v>4768626</v>
      </c>
      <c r="D686" s="201">
        <v>1088835</v>
      </c>
      <c r="E686" s="201">
        <v>1088833.45</v>
      </c>
    </row>
    <row r="687" spans="2:5">
      <c r="B687" s="216" t="s">
        <v>4116</v>
      </c>
      <c r="C687" s="201">
        <v>11208701</v>
      </c>
      <c r="D687" s="201">
        <v>9672812.6300000008</v>
      </c>
      <c r="E687" s="201">
        <v>2506068</v>
      </c>
    </row>
    <row r="688" spans="2:5">
      <c r="B688" s="215" t="s">
        <v>1851</v>
      </c>
      <c r="C688" s="201">
        <v>11208701</v>
      </c>
      <c r="D688" s="201">
        <v>9672812.6300000008</v>
      </c>
      <c r="E688" s="201">
        <v>2506068</v>
      </c>
    </row>
    <row r="689" spans="2:5">
      <c r="B689" s="216" t="s">
        <v>353</v>
      </c>
      <c r="C689" s="201">
        <v>2763625</v>
      </c>
      <c r="D689" s="201">
        <v>95494366.609999999</v>
      </c>
      <c r="E689" s="201">
        <v>75064906.260000005</v>
      </c>
    </row>
    <row r="690" spans="2:5">
      <c r="B690" s="215" t="s">
        <v>688</v>
      </c>
      <c r="C690" s="201">
        <v>2763625</v>
      </c>
      <c r="D690" s="201">
        <v>95494366.609999999</v>
      </c>
      <c r="E690" s="201">
        <v>75064906.260000005</v>
      </c>
    </row>
    <row r="691" spans="2:5">
      <c r="B691" s="216" t="s">
        <v>1852</v>
      </c>
      <c r="C691" s="201">
        <v>11208701</v>
      </c>
      <c r="D691" s="201">
        <v>2506069</v>
      </c>
      <c r="E691" s="201">
        <v>2506067.9900000002</v>
      </c>
    </row>
    <row r="692" spans="2:5">
      <c r="B692" s="215" t="s">
        <v>1853</v>
      </c>
      <c r="C692" s="201">
        <v>11208701</v>
      </c>
      <c r="D692" s="201">
        <v>2506069</v>
      </c>
      <c r="E692" s="201">
        <v>2506067.9900000002</v>
      </c>
    </row>
    <row r="693" spans="2:5">
      <c r="B693" s="216" t="s">
        <v>1854</v>
      </c>
      <c r="C693" s="201">
        <v>6731551</v>
      </c>
      <c r="D693" s="201">
        <v>1519416</v>
      </c>
      <c r="E693" s="201">
        <v>1519414.04</v>
      </c>
    </row>
    <row r="694" spans="2:5">
      <c r="B694" s="215" t="s">
        <v>1855</v>
      </c>
      <c r="C694" s="201">
        <v>6731551</v>
      </c>
      <c r="D694" s="201">
        <v>1519416</v>
      </c>
      <c r="E694" s="201">
        <v>1519414.04</v>
      </c>
    </row>
    <row r="695" spans="2:5">
      <c r="B695" s="216" t="s">
        <v>4115</v>
      </c>
      <c r="C695" s="201">
        <v>6731551</v>
      </c>
      <c r="D695" s="201">
        <v>1519416</v>
      </c>
      <c r="E695" s="201">
        <v>1519414.04</v>
      </c>
    </row>
    <row r="696" spans="2:5">
      <c r="B696" s="215" t="s">
        <v>1856</v>
      </c>
      <c r="C696" s="201">
        <v>6731551</v>
      </c>
      <c r="D696" s="201">
        <v>1519416</v>
      </c>
      <c r="E696" s="201">
        <v>1519414.04</v>
      </c>
    </row>
    <row r="697" spans="2:5">
      <c r="B697" s="216" t="s">
        <v>999</v>
      </c>
      <c r="C697" s="201">
        <v>9944159</v>
      </c>
      <c r="D697" s="201">
        <v>33797176.43</v>
      </c>
      <c r="E697" s="201">
        <v>33797175.43</v>
      </c>
    </row>
    <row r="698" spans="2:5">
      <c r="B698" s="215" t="s">
        <v>1000</v>
      </c>
      <c r="C698" s="201">
        <v>9944159</v>
      </c>
      <c r="D698" s="201">
        <v>33797176.43</v>
      </c>
      <c r="E698" s="201">
        <v>33797175.43</v>
      </c>
    </row>
    <row r="699" spans="2:5">
      <c r="B699" s="216" t="s">
        <v>2692</v>
      </c>
      <c r="C699" s="201">
        <v>12486882</v>
      </c>
      <c r="D699" s="201">
        <v>2884429</v>
      </c>
      <c r="E699" s="201">
        <v>2884427.29</v>
      </c>
    </row>
    <row r="700" spans="2:5">
      <c r="B700" s="215" t="s">
        <v>1857</v>
      </c>
      <c r="C700" s="201">
        <v>12486882</v>
      </c>
      <c r="D700" s="201">
        <v>2884429</v>
      </c>
      <c r="E700" s="201">
        <v>2884427.29</v>
      </c>
    </row>
    <row r="701" spans="2:5">
      <c r="B701" s="216" t="s">
        <v>1858</v>
      </c>
      <c r="C701" s="201">
        <v>11208701</v>
      </c>
      <c r="D701" s="201">
        <v>2437448.94</v>
      </c>
      <c r="E701" s="201">
        <v>2437448.94</v>
      </c>
    </row>
    <row r="702" spans="2:5">
      <c r="B702" s="215" t="s">
        <v>1859</v>
      </c>
      <c r="C702" s="201">
        <v>11208701</v>
      </c>
      <c r="D702" s="201">
        <v>2437448.94</v>
      </c>
      <c r="E702" s="201">
        <v>2437448.94</v>
      </c>
    </row>
    <row r="703" spans="2:5">
      <c r="B703" s="216" t="s">
        <v>1860</v>
      </c>
      <c r="C703" s="201">
        <v>6731551</v>
      </c>
      <c r="D703" s="201">
        <v>0</v>
      </c>
      <c r="E703" s="201">
        <v>0</v>
      </c>
    </row>
    <row r="704" spans="2:5">
      <c r="B704" s="215" t="s">
        <v>1861</v>
      </c>
      <c r="C704" s="201">
        <v>6731551</v>
      </c>
      <c r="D704" s="201">
        <v>0</v>
      </c>
      <c r="E704" s="201">
        <v>0</v>
      </c>
    </row>
    <row r="705" spans="2:5">
      <c r="B705" s="216" t="s">
        <v>4114</v>
      </c>
      <c r="C705" s="201">
        <v>3754097</v>
      </c>
      <c r="D705" s="201">
        <v>3524141</v>
      </c>
      <c r="E705" s="201">
        <v>0</v>
      </c>
    </row>
    <row r="706" spans="2:5">
      <c r="B706" s="215" t="s">
        <v>2838</v>
      </c>
      <c r="C706" s="201">
        <v>3754097</v>
      </c>
      <c r="D706" s="201">
        <v>3524141</v>
      </c>
      <c r="E706" s="201">
        <v>0</v>
      </c>
    </row>
    <row r="707" spans="2:5">
      <c r="B707" s="216" t="s">
        <v>1862</v>
      </c>
      <c r="C707" s="201">
        <v>6731551</v>
      </c>
      <c r="D707" s="201">
        <v>1</v>
      </c>
      <c r="E707" s="201">
        <v>0</v>
      </c>
    </row>
    <row r="708" spans="2:5">
      <c r="B708" s="215" t="s">
        <v>1863</v>
      </c>
      <c r="C708" s="201">
        <v>6731551</v>
      </c>
      <c r="D708" s="201">
        <v>1</v>
      </c>
      <c r="E708" s="201">
        <v>0</v>
      </c>
    </row>
    <row r="709" spans="2:5">
      <c r="B709" s="216" t="s">
        <v>4113</v>
      </c>
      <c r="C709" s="201">
        <v>6731551</v>
      </c>
      <c r="D709" s="201">
        <v>1</v>
      </c>
      <c r="E709" s="201">
        <v>0</v>
      </c>
    </row>
    <row r="710" spans="2:5">
      <c r="B710" s="215" t="s">
        <v>1864</v>
      </c>
      <c r="C710" s="201">
        <v>6731551</v>
      </c>
      <c r="D710" s="201">
        <v>1</v>
      </c>
      <c r="E710" s="201">
        <v>0</v>
      </c>
    </row>
    <row r="711" spans="2:5">
      <c r="B711" s="216" t="s">
        <v>1001</v>
      </c>
      <c r="C711" s="201">
        <v>17047130</v>
      </c>
      <c r="D711" s="201">
        <v>0</v>
      </c>
      <c r="E711" s="201">
        <v>0</v>
      </c>
    </row>
    <row r="712" spans="2:5">
      <c r="B712" s="215" t="s">
        <v>1002</v>
      </c>
      <c r="C712" s="201">
        <v>17047130</v>
      </c>
      <c r="D712" s="201">
        <v>0</v>
      </c>
      <c r="E712" s="201">
        <v>0</v>
      </c>
    </row>
    <row r="713" spans="2:5">
      <c r="B713" s="216" t="s">
        <v>1865</v>
      </c>
      <c r="C713" s="201">
        <v>21746580</v>
      </c>
      <c r="D713" s="201">
        <v>1</v>
      </c>
      <c r="E713" s="201">
        <v>0</v>
      </c>
    </row>
    <row r="714" spans="2:5">
      <c r="B714" s="215" t="s">
        <v>1866</v>
      </c>
      <c r="C714" s="201">
        <v>21746580</v>
      </c>
      <c r="D714" s="201">
        <v>1</v>
      </c>
      <c r="E714" s="201">
        <v>0</v>
      </c>
    </row>
    <row r="715" spans="2:5">
      <c r="B715" s="216" t="s">
        <v>4112</v>
      </c>
      <c r="C715" s="201">
        <v>25327139</v>
      </c>
      <c r="D715" s="201">
        <v>1</v>
      </c>
      <c r="E715" s="201">
        <v>0</v>
      </c>
    </row>
    <row r="716" spans="2:5">
      <c r="B716" s="215" t="s">
        <v>2584</v>
      </c>
      <c r="C716" s="201">
        <v>25327139</v>
      </c>
      <c r="D716" s="201">
        <v>1</v>
      </c>
      <c r="E716" s="201">
        <v>0</v>
      </c>
    </row>
    <row r="717" spans="2:5">
      <c r="B717" s="216" t="s">
        <v>1867</v>
      </c>
      <c r="C717" s="201">
        <v>11208701</v>
      </c>
      <c r="D717" s="201">
        <v>2413074</v>
      </c>
      <c r="E717" s="201">
        <v>2413072.25</v>
      </c>
    </row>
    <row r="718" spans="2:5">
      <c r="B718" s="215" t="s">
        <v>1868</v>
      </c>
      <c r="C718" s="201">
        <v>11208701</v>
      </c>
      <c r="D718" s="201">
        <v>2413074</v>
      </c>
      <c r="E718" s="201">
        <v>2413072.25</v>
      </c>
    </row>
    <row r="719" spans="2:5">
      <c r="B719" s="216" t="s">
        <v>4111</v>
      </c>
      <c r="C719" s="201">
        <v>73882266</v>
      </c>
      <c r="D719" s="201">
        <v>0</v>
      </c>
      <c r="E719" s="201">
        <v>0</v>
      </c>
    </row>
    <row r="720" spans="2:5">
      <c r="B720" s="215" t="s">
        <v>2581</v>
      </c>
      <c r="C720" s="201">
        <v>73882266</v>
      </c>
      <c r="D720" s="201">
        <v>0</v>
      </c>
      <c r="E720" s="201">
        <v>0</v>
      </c>
    </row>
    <row r="721" spans="2:5">
      <c r="B721" s="216" t="s">
        <v>1869</v>
      </c>
      <c r="C721" s="201">
        <v>6731551</v>
      </c>
      <c r="D721" s="201">
        <v>1559025</v>
      </c>
      <c r="E721" s="201">
        <v>1559023.52</v>
      </c>
    </row>
    <row r="722" spans="2:5">
      <c r="B722" s="215" t="s">
        <v>1870</v>
      </c>
      <c r="C722" s="201">
        <v>6731551</v>
      </c>
      <c r="D722" s="201">
        <v>1559025</v>
      </c>
      <c r="E722" s="201">
        <v>1559023.52</v>
      </c>
    </row>
    <row r="723" spans="2:5">
      <c r="B723" s="216" t="s">
        <v>1871</v>
      </c>
      <c r="C723" s="201">
        <v>6731551</v>
      </c>
      <c r="D723" s="201">
        <v>1559025</v>
      </c>
      <c r="E723" s="201">
        <v>1559023.52</v>
      </c>
    </row>
    <row r="724" spans="2:5">
      <c r="B724" s="215" t="s">
        <v>1872</v>
      </c>
      <c r="C724" s="201">
        <v>6731551</v>
      </c>
      <c r="D724" s="201">
        <v>1559025</v>
      </c>
      <c r="E724" s="201">
        <v>1559023.52</v>
      </c>
    </row>
    <row r="725" spans="2:5">
      <c r="B725" s="216" t="s">
        <v>4110</v>
      </c>
      <c r="C725" s="201">
        <v>6731551</v>
      </c>
      <c r="D725" s="201">
        <v>1559025</v>
      </c>
      <c r="E725" s="201">
        <v>1559023.52</v>
      </c>
    </row>
    <row r="726" spans="2:5">
      <c r="B726" s="215" t="s">
        <v>1873</v>
      </c>
      <c r="C726" s="201">
        <v>6731551</v>
      </c>
      <c r="D726" s="201">
        <v>1559025</v>
      </c>
      <c r="E726" s="201">
        <v>1559023.52</v>
      </c>
    </row>
    <row r="727" spans="2:5">
      <c r="B727" s="216" t="s">
        <v>1003</v>
      </c>
      <c r="C727" s="201">
        <v>42879899</v>
      </c>
      <c r="D727" s="201">
        <v>50000002</v>
      </c>
      <c r="E727" s="201">
        <v>0</v>
      </c>
    </row>
    <row r="728" spans="2:5">
      <c r="B728" s="215" t="s">
        <v>1004</v>
      </c>
      <c r="C728" s="201">
        <v>34241206</v>
      </c>
      <c r="D728" s="201">
        <v>50000001</v>
      </c>
      <c r="E728" s="201">
        <v>0</v>
      </c>
    </row>
    <row r="729" spans="2:5">
      <c r="B729" s="215" t="s">
        <v>2839</v>
      </c>
      <c r="C729" s="201">
        <v>8638693</v>
      </c>
      <c r="D729" s="201">
        <v>1</v>
      </c>
      <c r="E729" s="201">
        <v>0</v>
      </c>
    </row>
    <row r="730" spans="2:5">
      <c r="B730" s="216" t="s">
        <v>354</v>
      </c>
      <c r="C730" s="201">
        <v>17520178</v>
      </c>
      <c r="D730" s="201">
        <v>11332763.02</v>
      </c>
      <c r="E730" s="201">
        <v>5995681.2199999997</v>
      </c>
    </row>
    <row r="731" spans="2:5">
      <c r="B731" s="215" t="s">
        <v>689</v>
      </c>
      <c r="C731" s="201">
        <v>17520178</v>
      </c>
      <c r="D731" s="201">
        <v>11332763.02</v>
      </c>
      <c r="E731" s="201">
        <v>5995681.2199999997</v>
      </c>
    </row>
    <row r="732" spans="2:5">
      <c r="B732" s="216" t="s">
        <v>4109</v>
      </c>
      <c r="C732" s="201">
        <v>4768626</v>
      </c>
      <c r="D732" s="201">
        <v>1072942</v>
      </c>
      <c r="E732" s="201">
        <v>1072940.79</v>
      </c>
    </row>
    <row r="733" spans="2:5">
      <c r="B733" s="215" t="s">
        <v>1874</v>
      </c>
      <c r="C733" s="201">
        <v>4768626</v>
      </c>
      <c r="D733" s="201">
        <v>1072942</v>
      </c>
      <c r="E733" s="201">
        <v>1072940.79</v>
      </c>
    </row>
    <row r="734" spans="2:5">
      <c r="B734" s="216" t="s">
        <v>4108</v>
      </c>
      <c r="C734" s="201">
        <v>13364163</v>
      </c>
      <c r="D734" s="201">
        <v>2</v>
      </c>
      <c r="E734" s="201">
        <v>0</v>
      </c>
    </row>
    <row r="735" spans="2:5">
      <c r="B735" s="215" t="s">
        <v>2840</v>
      </c>
      <c r="C735" s="201">
        <v>13364163</v>
      </c>
      <c r="D735" s="201">
        <v>2</v>
      </c>
      <c r="E735" s="201">
        <v>0</v>
      </c>
    </row>
    <row r="736" spans="2:5">
      <c r="B736" s="216" t="s">
        <v>1875</v>
      </c>
      <c r="C736" s="201">
        <v>6731551</v>
      </c>
      <c r="D736" s="201">
        <v>1514600</v>
      </c>
      <c r="E736" s="201">
        <v>1514598.83</v>
      </c>
    </row>
    <row r="737" spans="2:5">
      <c r="B737" s="215" t="s">
        <v>1876</v>
      </c>
      <c r="C737" s="201">
        <v>6731551</v>
      </c>
      <c r="D737" s="201">
        <v>1514600</v>
      </c>
      <c r="E737" s="201">
        <v>1514598.83</v>
      </c>
    </row>
    <row r="738" spans="2:5">
      <c r="B738" s="216" t="s">
        <v>1877</v>
      </c>
      <c r="C738" s="201">
        <v>6731551</v>
      </c>
      <c r="D738" s="201">
        <v>1514600</v>
      </c>
      <c r="E738" s="201">
        <v>1514598.83</v>
      </c>
    </row>
    <row r="739" spans="2:5">
      <c r="B739" s="215" t="s">
        <v>1878</v>
      </c>
      <c r="C739" s="201">
        <v>6731551</v>
      </c>
      <c r="D739" s="201">
        <v>1514600</v>
      </c>
      <c r="E739" s="201">
        <v>1514598.83</v>
      </c>
    </row>
    <row r="740" spans="2:5">
      <c r="B740" s="216" t="s">
        <v>1879</v>
      </c>
      <c r="C740" s="201">
        <v>6731551</v>
      </c>
      <c r="D740" s="201">
        <v>1514600</v>
      </c>
      <c r="E740" s="201">
        <v>1514598.83</v>
      </c>
    </row>
    <row r="741" spans="2:5">
      <c r="B741" s="215" t="s">
        <v>1880</v>
      </c>
      <c r="C741" s="201">
        <v>6731551</v>
      </c>
      <c r="D741" s="201">
        <v>1514600</v>
      </c>
      <c r="E741" s="201">
        <v>1514598.83</v>
      </c>
    </row>
    <row r="742" spans="2:5">
      <c r="B742" s="216" t="s">
        <v>1881</v>
      </c>
      <c r="C742" s="201">
        <v>4768626</v>
      </c>
      <c r="D742" s="201">
        <v>3331538.9</v>
      </c>
      <c r="E742" s="201">
        <v>1082884.58</v>
      </c>
    </row>
    <row r="743" spans="2:5">
      <c r="B743" s="215" t="s">
        <v>1882</v>
      </c>
      <c r="C743" s="201">
        <v>4768626</v>
      </c>
      <c r="D743" s="201">
        <v>3331538.9</v>
      </c>
      <c r="E743" s="201">
        <v>1082884.58</v>
      </c>
    </row>
    <row r="744" spans="2:5">
      <c r="B744" s="216" t="s">
        <v>1883</v>
      </c>
      <c r="C744" s="201">
        <v>4768626</v>
      </c>
      <c r="D744" s="201">
        <v>3331538.88</v>
      </c>
      <c r="E744" s="201">
        <v>1082884.58</v>
      </c>
    </row>
    <row r="745" spans="2:5">
      <c r="B745" s="215" t="s">
        <v>1884</v>
      </c>
      <c r="C745" s="201">
        <v>4768626</v>
      </c>
      <c r="D745" s="201">
        <v>3331538.88</v>
      </c>
      <c r="E745" s="201">
        <v>1082884.58</v>
      </c>
    </row>
    <row r="746" spans="2:5">
      <c r="B746" s="216" t="s">
        <v>1885</v>
      </c>
      <c r="C746" s="201">
        <v>4768626</v>
      </c>
      <c r="D746" s="201">
        <v>3331538.88</v>
      </c>
      <c r="E746" s="201">
        <v>1082884.58</v>
      </c>
    </row>
    <row r="747" spans="2:5">
      <c r="B747" s="215" t="s">
        <v>1886</v>
      </c>
      <c r="C747" s="201">
        <v>4768626</v>
      </c>
      <c r="D747" s="201">
        <v>3331538.88</v>
      </c>
      <c r="E747" s="201">
        <v>1082884.58</v>
      </c>
    </row>
    <row r="748" spans="2:5">
      <c r="B748" s="216" t="s">
        <v>2693</v>
      </c>
      <c r="C748" s="201">
        <v>6731551</v>
      </c>
      <c r="D748" s="201">
        <v>4968566.9400000004</v>
      </c>
      <c r="E748" s="201">
        <v>1492141.73</v>
      </c>
    </row>
    <row r="749" spans="2:5">
      <c r="B749" s="215" t="s">
        <v>1887</v>
      </c>
      <c r="C749" s="201">
        <v>6731551</v>
      </c>
      <c r="D749" s="201">
        <v>4968566.9400000004</v>
      </c>
      <c r="E749" s="201">
        <v>1492141.73</v>
      </c>
    </row>
    <row r="750" spans="2:5">
      <c r="B750" s="216" t="s">
        <v>4107</v>
      </c>
      <c r="C750" s="201">
        <v>0</v>
      </c>
      <c r="D750" s="201">
        <v>30336106.729999997</v>
      </c>
      <c r="E750" s="201">
        <v>15447461.91</v>
      </c>
    </row>
    <row r="751" spans="2:5">
      <c r="B751" s="215" t="s">
        <v>3285</v>
      </c>
      <c r="C751" s="201">
        <v>0</v>
      </c>
      <c r="D751" s="201">
        <v>30336106.729999997</v>
      </c>
      <c r="E751" s="201">
        <v>15447461.91</v>
      </c>
    </row>
    <row r="752" spans="2:5">
      <c r="B752" s="216" t="s">
        <v>1888</v>
      </c>
      <c r="C752" s="201">
        <v>4768626</v>
      </c>
      <c r="D752" s="201">
        <v>4331538.88</v>
      </c>
      <c r="E752" s="201">
        <v>1082884.56</v>
      </c>
    </row>
    <row r="753" spans="2:5">
      <c r="B753" s="215" t="s">
        <v>1889</v>
      </c>
      <c r="C753" s="201">
        <v>4768626</v>
      </c>
      <c r="D753" s="201">
        <v>4331538.88</v>
      </c>
      <c r="E753" s="201">
        <v>1082884.56</v>
      </c>
    </row>
    <row r="754" spans="2:5">
      <c r="B754" s="216" t="s">
        <v>1890</v>
      </c>
      <c r="C754" s="201">
        <v>6731551</v>
      </c>
      <c r="D754" s="201">
        <v>1612000</v>
      </c>
      <c r="E754" s="201">
        <v>1611998.8</v>
      </c>
    </row>
    <row r="755" spans="2:5">
      <c r="B755" s="215" t="s">
        <v>1891</v>
      </c>
      <c r="C755" s="201">
        <v>6731551</v>
      </c>
      <c r="D755" s="201">
        <v>1612000</v>
      </c>
      <c r="E755" s="201">
        <v>1611998.8</v>
      </c>
    </row>
    <row r="756" spans="2:5">
      <c r="B756" s="216" t="s">
        <v>4106</v>
      </c>
      <c r="C756" s="201">
        <v>11208701</v>
      </c>
      <c r="D756" s="201">
        <v>2489493</v>
      </c>
      <c r="E756" s="201">
        <v>2489491.1</v>
      </c>
    </row>
    <row r="757" spans="2:5">
      <c r="B757" s="215" t="s">
        <v>1892</v>
      </c>
      <c r="C757" s="201">
        <v>11208701</v>
      </c>
      <c r="D757" s="201">
        <v>2489493</v>
      </c>
      <c r="E757" s="201">
        <v>2489491.1</v>
      </c>
    </row>
    <row r="758" spans="2:5">
      <c r="B758" s="216" t="s">
        <v>355</v>
      </c>
      <c r="C758" s="201">
        <v>196254331</v>
      </c>
      <c r="D758" s="201">
        <v>179202081.92000002</v>
      </c>
      <c r="E758" s="201">
        <v>160397642.56999999</v>
      </c>
    </row>
    <row r="759" spans="2:5">
      <c r="B759" s="215" t="s">
        <v>690</v>
      </c>
      <c r="C759" s="201">
        <v>188538682</v>
      </c>
      <c r="D759" s="201">
        <v>174202080.92000002</v>
      </c>
      <c r="E759" s="201">
        <v>160397642.56999999</v>
      </c>
    </row>
    <row r="760" spans="2:5">
      <c r="B760" s="215" t="s">
        <v>2841</v>
      </c>
      <c r="C760" s="201">
        <v>7715649</v>
      </c>
      <c r="D760" s="201">
        <v>5000001</v>
      </c>
      <c r="E760" s="201">
        <v>0</v>
      </c>
    </row>
    <row r="761" spans="2:5">
      <c r="B761" s="216" t="s">
        <v>1893</v>
      </c>
      <c r="C761" s="201">
        <v>11208701</v>
      </c>
      <c r="D761" s="201">
        <v>2489493</v>
      </c>
      <c r="E761" s="201">
        <v>2489491.1</v>
      </c>
    </row>
    <row r="762" spans="2:5">
      <c r="B762" s="215" t="s">
        <v>1894</v>
      </c>
      <c r="C762" s="201">
        <v>11208701</v>
      </c>
      <c r="D762" s="201">
        <v>2489493</v>
      </c>
      <c r="E762" s="201">
        <v>2489491.1</v>
      </c>
    </row>
    <row r="763" spans="2:5">
      <c r="B763" s="216" t="s">
        <v>1895</v>
      </c>
      <c r="C763" s="201">
        <v>11208701</v>
      </c>
      <c r="D763" s="201">
        <v>2489493</v>
      </c>
      <c r="E763" s="201">
        <v>2489491.1</v>
      </c>
    </row>
    <row r="764" spans="2:5">
      <c r="B764" s="215" t="s">
        <v>1896</v>
      </c>
      <c r="C764" s="201">
        <v>11208701</v>
      </c>
      <c r="D764" s="201">
        <v>2489493</v>
      </c>
      <c r="E764" s="201">
        <v>2489491.1</v>
      </c>
    </row>
    <row r="765" spans="2:5">
      <c r="B765" s="216" t="s">
        <v>1897</v>
      </c>
      <c r="C765" s="201">
        <v>4768626</v>
      </c>
      <c r="D765" s="201">
        <v>1077478</v>
      </c>
      <c r="E765" s="201">
        <v>1077476.07</v>
      </c>
    </row>
    <row r="766" spans="2:5">
      <c r="B766" s="215" t="s">
        <v>1898</v>
      </c>
      <c r="C766" s="201">
        <v>4768626</v>
      </c>
      <c r="D766" s="201">
        <v>1077478</v>
      </c>
      <c r="E766" s="201">
        <v>1077476.07</v>
      </c>
    </row>
    <row r="767" spans="2:5">
      <c r="B767" s="216" t="s">
        <v>4105</v>
      </c>
      <c r="C767" s="201">
        <v>8234119</v>
      </c>
      <c r="D767" s="201">
        <v>7729764</v>
      </c>
      <c r="E767" s="201">
        <v>0</v>
      </c>
    </row>
    <row r="768" spans="2:5">
      <c r="B768" s="215" t="s">
        <v>2842</v>
      </c>
      <c r="C768" s="201">
        <v>8234119</v>
      </c>
      <c r="D768" s="201">
        <v>7729764</v>
      </c>
      <c r="E768" s="201">
        <v>0</v>
      </c>
    </row>
    <row r="769" spans="2:5">
      <c r="B769" s="216" t="s">
        <v>1899</v>
      </c>
      <c r="C769" s="201">
        <v>4768626</v>
      </c>
      <c r="D769" s="201">
        <v>1077478</v>
      </c>
      <c r="E769" s="201">
        <v>1077476.07</v>
      </c>
    </row>
    <row r="770" spans="2:5">
      <c r="B770" s="215" t="s">
        <v>1900</v>
      </c>
      <c r="C770" s="201">
        <v>4768626</v>
      </c>
      <c r="D770" s="201">
        <v>1077478</v>
      </c>
      <c r="E770" s="201">
        <v>1077476.07</v>
      </c>
    </row>
    <row r="771" spans="2:5">
      <c r="B771" s="216" t="s">
        <v>1901</v>
      </c>
      <c r="C771" s="201">
        <v>4768626</v>
      </c>
      <c r="D771" s="201">
        <v>1077478</v>
      </c>
      <c r="E771" s="201">
        <v>1077476.07</v>
      </c>
    </row>
    <row r="772" spans="2:5">
      <c r="B772" s="215" t="s">
        <v>1902</v>
      </c>
      <c r="C772" s="201">
        <v>4768626</v>
      </c>
      <c r="D772" s="201">
        <v>1077478</v>
      </c>
      <c r="E772" s="201">
        <v>1077476.07</v>
      </c>
    </row>
    <row r="773" spans="2:5">
      <c r="B773" s="216" t="s">
        <v>356</v>
      </c>
      <c r="C773" s="201">
        <v>1065535947</v>
      </c>
      <c r="D773" s="201">
        <v>1531408628.3099999</v>
      </c>
      <c r="E773" s="201">
        <v>1179372379.8699999</v>
      </c>
    </row>
    <row r="774" spans="2:5">
      <c r="B774" s="215" t="s">
        <v>691</v>
      </c>
      <c r="C774" s="201">
        <v>1065535947</v>
      </c>
      <c r="D774" s="201">
        <v>1531408628.3099999</v>
      </c>
      <c r="E774" s="201">
        <v>1179372379.8699999</v>
      </c>
    </row>
    <row r="775" spans="2:5">
      <c r="B775" s="216" t="s">
        <v>2843</v>
      </c>
      <c r="C775" s="201">
        <v>4922731</v>
      </c>
      <c r="D775" s="201">
        <v>48803002</v>
      </c>
      <c r="E775" s="201">
        <v>48802038.990000002</v>
      </c>
    </row>
    <row r="776" spans="2:5">
      <c r="B776" s="215" t="s">
        <v>2844</v>
      </c>
      <c r="C776" s="201">
        <v>4922731</v>
      </c>
      <c r="D776" s="201">
        <v>2</v>
      </c>
      <c r="E776" s="201">
        <v>0</v>
      </c>
    </row>
    <row r="777" spans="2:5">
      <c r="B777" s="215" t="s">
        <v>4284</v>
      </c>
      <c r="C777" s="201">
        <v>0</v>
      </c>
      <c r="D777" s="201">
        <v>48803000</v>
      </c>
      <c r="E777" s="201">
        <v>48802038.990000002</v>
      </c>
    </row>
    <row r="778" spans="2:5">
      <c r="B778" s="216" t="s">
        <v>2845</v>
      </c>
      <c r="C778" s="201">
        <v>1955649</v>
      </c>
      <c r="D778" s="201">
        <v>2</v>
      </c>
      <c r="E778" s="201">
        <v>0</v>
      </c>
    </row>
    <row r="779" spans="2:5">
      <c r="B779" s="215" t="s">
        <v>2846</v>
      </c>
      <c r="C779" s="201">
        <v>1955649</v>
      </c>
      <c r="D779" s="201">
        <v>2</v>
      </c>
      <c r="E779" s="201">
        <v>0</v>
      </c>
    </row>
    <row r="780" spans="2:5">
      <c r="B780" s="216" t="s">
        <v>357</v>
      </c>
      <c r="C780" s="201">
        <v>7285276</v>
      </c>
      <c r="D780" s="201">
        <v>3285276</v>
      </c>
      <c r="E780" s="201">
        <v>0</v>
      </c>
    </row>
    <row r="781" spans="2:5">
      <c r="B781" s="215" t="s">
        <v>692</v>
      </c>
      <c r="C781" s="201">
        <v>7285276</v>
      </c>
      <c r="D781" s="201">
        <v>3285276</v>
      </c>
      <c r="E781" s="201">
        <v>0</v>
      </c>
    </row>
    <row r="782" spans="2:5">
      <c r="B782" s="216" t="s">
        <v>4104</v>
      </c>
      <c r="C782" s="201">
        <v>0</v>
      </c>
      <c r="D782" s="201">
        <v>7517402.0800000001</v>
      </c>
      <c r="E782" s="201">
        <v>5705280.7199999997</v>
      </c>
    </row>
    <row r="783" spans="2:5">
      <c r="B783" s="215" t="s">
        <v>3704</v>
      </c>
      <c r="C783" s="201">
        <v>0</v>
      </c>
      <c r="D783" s="201">
        <v>7517402.0800000001</v>
      </c>
      <c r="E783" s="201">
        <v>5705280.7199999997</v>
      </c>
    </row>
    <row r="784" spans="2:5">
      <c r="B784" s="215" t="s">
        <v>3559</v>
      </c>
      <c r="C784" s="201">
        <v>0</v>
      </c>
      <c r="D784" s="201">
        <v>0</v>
      </c>
      <c r="E784" s="201">
        <v>0</v>
      </c>
    </row>
    <row r="785" spans="2:5">
      <c r="B785" s="216" t="s">
        <v>4103</v>
      </c>
      <c r="C785" s="201">
        <v>0</v>
      </c>
      <c r="D785" s="201">
        <v>0</v>
      </c>
      <c r="E785" s="201">
        <v>0</v>
      </c>
    </row>
    <row r="786" spans="2:5">
      <c r="B786" s="215" t="s">
        <v>3558</v>
      </c>
      <c r="C786" s="201">
        <v>0</v>
      </c>
      <c r="D786" s="201">
        <v>0</v>
      </c>
      <c r="E786" s="201">
        <v>0</v>
      </c>
    </row>
    <row r="787" spans="2:5">
      <c r="B787" s="216" t="s">
        <v>2753</v>
      </c>
      <c r="C787" s="201">
        <v>47249975</v>
      </c>
      <c r="D787" s="201">
        <v>73942032</v>
      </c>
      <c r="E787" s="201">
        <v>73855993.049999997</v>
      </c>
    </row>
    <row r="788" spans="2:5">
      <c r="B788" s="215" t="s">
        <v>2754</v>
      </c>
      <c r="C788" s="201">
        <v>47249975</v>
      </c>
      <c r="D788" s="201">
        <v>44229032</v>
      </c>
      <c r="E788" s="201">
        <v>44142993.049999997</v>
      </c>
    </row>
    <row r="789" spans="2:5">
      <c r="B789" s="215" t="s">
        <v>3284</v>
      </c>
      <c r="C789" s="201">
        <v>0</v>
      </c>
      <c r="D789" s="201">
        <v>29713000</v>
      </c>
      <c r="E789" s="201">
        <v>29713000</v>
      </c>
    </row>
    <row r="790" spans="2:5">
      <c r="B790" s="216" t="s">
        <v>4102</v>
      </c>
      <c r="C790" s="201">
        <v>0</v>
      </c>
      <c r="D790" s="201">
        <v>0</v>
      </c>
      <c r="E790" s="201">
        <v>0</v>
      </c>
    </row>
    <row r="791" spans="2:5">
      <c r="B791" s="215" t="s">
        <v>3557</v>
      </c>
      <c r="C791" s="201">
        <v>0</v>
      </c>
      <c r="D791" s="201">
        <v>0</v>
      </c>
      <c r="E791" s="201">
        <v>0</v>
      </c>
    </row>
    <row r="792" spans="2:5">
      <c r="B792" s="216" t="s">
        <v>2585</v>
      </c>
      <c r="C792" s="201">
        <v>141818653</v>
      </c>
      <c r="D792" s="201">
        <v>119701443</v>
      </c>
      <c r="E792" s="201">
        <v>110515404.09999999</v>
      </c>
    </row>
    <row r="793" spans="2:5">
      <c r="B793" s="215" t="s">
        <v>2586</v>
      </c>
      <c r="C793" s="201">
        <v>141818653</v>
      </c>
      <c r="D793" s="201">
        <v>119701443</v>
      </c>
      <c r="E793" s="201">
        <v>110515404.09999999</v>
      </c>
    </row>
    <row r="794" spans="2:5">
      <c r="B794" s="216" t="s">
        <v>3556</v>
      </c>
      <c r="C794" s="201">
        <v>0</v>
      </c>
      <c r="D794" s="201">
        <v>0</v>
      </c>
      <c r="E794" s="201">
        <v>0</v>
      </c>
    </row>
    <row r="795" spans="2:5">
      <c r="B795" s="215" t="s">
        <v>3555</v>
      </c>
      <c r="C795" s="201">
        <v>0</v>
      </c>
      <c r="D795" s="201">
        <v>0</v>
      </c>
      <c r="E795" s="201">
        <v>0</v>
      </c>
    </row>
    <row r="796" spans="2:5">
      <c r="B796" s="216" t="s">
        <v>4101</v>
      </c>
      <c r="C796" s="201">
        <v>0</v>
      </c>
      <c r="D796" s="201">
        <v>0</v>
      </c>
      <c r="E796" s="201">
        <v>0</v>
      </c>
    </row>
    <row r="797" spans="2:5">
      <c r="B797" s="215" t="s">
        <v>3554</v>
      </c>
      <c r="C797" s="201">
        <v>0</v>
      </c>
      <c r="D797" s="201">
        <v>0</v>
      </c>
      <c r="E797" s="201">
        <v>0</v>
      </c>
    </row>
    <row r="798" spans="2:5">
      <c r="B798" s="216" t="s">
        <v>2587</v>
      </c>
      <c r="C798" s="201">
        <v>227424974</v>
      </c>
      <c r="D798" s="201">
        <v>204398182.40000001</v>
      </c>
      <c r="E798" s="201">
        <v>179252606.44999999</v>
      </c>
    </row>
    <row r="799" spans="2:5">
      <c r="B799" s="215" t="s">
        <v>2588</v>
      </c>
      <c r="C799" s="201">
        <v>227424974</v>
      </c>
      <c r="D799" s="201">
        <v>204398182.40000001</v>
      </c>
      <c r="E799" s="201">
        <v>179252606.44999999</v>
      </c>
    </row>
    <row r="800" spans="2:5">
      <c r="B800" s="216" t="s">
        <v>4100</v>
      </c>
      <c r="C800" s="201">
        <v>0</v>
      </c>
      <c r="D800" s="201">
        <v>0</v>
      </c>
      <c r="E800" s="201">
        <v>0</v>
      </c>
    </row>
    <row r="801" spans="2:5">
      <c r="B801" s="215" t="s">
        <v>3553</v>
      </c>
      <c r="C801" s="201">
        <v>0</v>
      </c>
      <c r="D801" s="201">
        <v>0</v>
      </c>
      <c r="E801" s="201">
        <v>0</v>
      </c>
    </row>
    <row r="802" spans="2:5">
      <c r="B802" s="216" t="s">
        <v>2847</v>
      </c>
      <c r="C802" s="201">
        <v>10326196</v>
      </c>
      <c r="D802" s="201">
        <v>14706271</v>
      </c>
      <c r="E802" s="201">
        <v>10000000</v>
      </c>
    </row>
    <row r="803" spans="2:5">
      <c r="B803" s="215" t="s">
        <v>2848</v>
      </c>
      <c r="C803" s="201">
        <v>10326196</v>
      </c>
      <c r="D803" s="201">
        <v>14706271</v>
      </c>
      <c r="E803" s="201">
        <v>10000000</v>
      </c>
    </row>
    <row r="804" spans="2:5">
      <c r="B804" s="216" t="s">
        <v>3552</v>
      </c>
      <c r="C804" s="201">
        <v>0</v>
      </c>
      <c r="D804" s="201">
        <v>0</v>
      </c>
      <c r="E804" s="201">
        <v>0</v>
      </c>
    </row>
    <row r="805" spans="2:5">
      <c r="B805" s="215" t="s">
        <v>3551</v>
      </c>
      <c r="C805" s="201">
        <v>0</v>
      </c>
      <c r="D805" s="201">
        <v>0</v>
      </c>
      <c r="E805" s="201">
        <v>0</v>
      </c>
    </row>
    <row r="806" spans="2:5">
      <c r="B806" s="216" t="s">
        <v>3550</v>
      </c>
      <c r="C806" s="201">
        <v>0</v>
      </c>
      <c r="D806" s="201">
        <v>0</v>
      </c>
      <c r="E806" s="201">
        <v>0</v>
      </c>
    </row>
    <row r="807" spans="2:5">
      <c r="B807" s="215" t="s">
        <v>3549</v>
      </c>
      <c r="C807" s="201">
        <v>0</v>
      </c>
      <c r="D807" s="201">
        <v>0</v>
      </c>
      <c r="E807" s="201">
        <v>0</v>
      </c>
    </row>
    <row r="808" spans="2:5">
      <c r="B808" s="216" t="s">
        <v>358</v>
      </c>
      <c r="C808" s="201">
        <v>109863228</v>
      </c>
      <c r="D808" s="201">
        <v>42293383.93</v>
      </c>
      <c r="E808" s="201">
        <v>38242470.93</v>
      </c>
    </row>
    <row r="809" spans="2:5">
      <c r="B809" s="215" t="s">
        <v>693</v>
      </c>
      <c r="C809" s="201">
        <v>109863228</v>
      </c>
      <c r="D809" s="201">
        <v>42293383.93</v>
      </c>
      <c r="E809" s="201">
        <v>38242470.93</v>
      </c>
    </row>
    <row r="810" spans="2:5">
      <c r="B810" s="216" t="s">
        <v>4283</v>
      </c>
      <c r="C810" s="201">
        <v>0</v>
      </c>
      <c r="D810" s="201">
        <v>9151000</v>
      </c>
      <c r="E810" s="201">
        <v>9150124.9700000007</v>
      </c>
    </row>
    <row r="811" spans="2:5">
      <c r="B811" s="215" t="s">
        <v>4282</v>
      </c>
      <c r="C811" s="201">
        <v>0</v>
      </c>
      <c r="D811" s="201">
        <v>9151000</v>
      </c>
      <c r="E811" s="201">
        <v>9150124.9700000007</v>
      </c>
    </row>
    <row r="812" spans="2:5">
      <c r="B812" s="216" t="s">
        <v>3103</v>
      </c>
      <c r="C812" s="201">
        <v>0</v>
      </c>
      <c r="D812" s="201">
        <v>14422575.66</v>
      </c>
      <c r="E812" s="201">
        <v>14422574.66</v>
      </c>
    </row>
    <row r="813" spans="2:5">
      <c r="B813" s="215" t="s">
        <v>3104</v>
      </c>
      <c r="C813" s="201">
        <v>0</v>
      </c>
      <c r="D813" s="201">
        <v>14422575.66</v>
      </c>
      <c r="E813" s="201">
        <v>14422574.66</v>
      </c>
    </row>
    <row r="814" spans="2:5">
      <c r="B814" s="216" t="s">
        <v>2849</v>
      </c>
      <c r="C814" s="201">
        <v>8253326</v>
      </c>
      <c r="D814" s="201">
        <v>36081002</v>
      </c>
      <c r="E814" s="201">
        <v>36080180.460000001</v>
      </c>
    </row>
    <row r="815" spans="2:5">
      <c r="B815" s="215" t="s">
        <v>2850</v>
      </c>
      <c r="C815" s="201">
        <v>8253326</v>
      </c>
      <c r="D815" s="201">
        <v>2</v>
      </c>
      <c r="E815" s="201">
        <v>0</v>
      </c>
    </row>
    <row r="816" spans="2:5">
      <c r="B816" s="215" t="s">
        <v>4281</v>
      </c>
      <c r="C816" s="201">
        <v>0</v>
      </c>
      <c r="D816" s="201">
        <v>36081000</v>
      </c>
      <c r="E816" s="201">
        <v>36080180.460000001</v>
      </c>
    </row>
    <row r="817" spans="2:5">
      <c r="B817" s="216" t="s">
        <v>1066</v>
      </c>
      <c r="C817" s="201">
        <v>124100127</v>
      </c>
      <c r="D817" s="201">
        <v>160223601.68000001</v>
      </c>
      <c r="E817" s="201">
        <v>140017580.09999999</v>
      </c>
    </row>
    <row r="818" spans="2:5">
      <c r="B818" s="215" t="s">
        <v>1067</v>
      </c>
      <c r="C818" s="201">
        <v>124100127</v>
      </c>
      <c r="D818" s="201">
        <v>160223601.68000001</v>
      </c>
      <c r="E818" s="201">
        <v>140017580.09999999</v>
      </c>
    </row>
    <row r="819" spans="2:5">
      <c r="B819" s="220" t="s">
        <v>283</v>
      </c>
      <c r="C819" s="219">
        <v>6479036</v>
      </c>
      <c r="D819" s="219">
        <v>235956975.65000001</v>
      </c>
      <c r="E819" s="219">
        <v>219794320.31</v>
      </c>
    </row>
    <row r="820" spans="2:5">
      <c r="B820" s="216" t="s">
        <v>2516</v>
      </c>
      <c r="C820" s="201">
        <v>6479036</v>
      </c>
      <c r="D820" s="201">
        <v>19922820.650000002</v>
      </c>
      <c r="E820" s="201">
        <v>10359421.699999999</v>
      </c>
    </row>
    <row r="821" spans="2:5">
      <c r="B821" s="215" t="s">
        <v>2517</v>
      </c>
      <c r="C821" s="201">
        <v>6479036</v>
      </c>
      <c r="D821" s="201">
        <v>19922820.650000002</v>
      </c>
      <c r="E821" s="201">
        <v>10359421.699999999</v>
      </c>
    </row>
    <row r="822" spans="2:5">
      <c r="B822" s="216" t="s">
        <v>4099</v>
      </c>
      <c r="C822" s="201">
        <v>0</v>
      </c>
      <c r="D822" s="201">
        <v>174193545</v>
      </c>
      <c r="E822" s="201">
        <v>167594346.33000001</v>
      </c>
    </row>
    <row r="823" spans="2:5">
      <c r="B823" s="215" t="s">
        <v>3225</v>
      </c>
      <c r="C823" s="201">
        <v>0</v>
      </c>
      <c r="D823" s="201">
        <v>174193545</v>
      </c>
      <c r="E823" s="201">
        <v>167594346.33000001</v>
      </c>
    </row>
    <row r="824" spans="2:5">
      <c r="B824" s="216" t="s">
        <v>2753</v>
      </c>
      <c r="C824" s="201">
        <v>0</v>
      </c>
      <c r="D824" s="201">
        <v>41840610</v>
      </c>
      <c r="E824" s="201">
        <v>41840552.280000001</v>
      </c>
    </row>
    <row r="825" spans="2:5">
      <c r="B825" s="215" t="s">
        <v>3284</v>
      </c>
      <c r="C825" s="201">
        <v>0</v>
      </c>
      <c r="D825" s="201">
        <v>41840610</v>
      </c>
      <c r="E825" s="201">
        <v>41840552.280000001</v>
      </c>
    </row>
    <row r="826" spans="2:5">
      <c r="B826" s="220" t="s">
        <v>284</v>
      </c>
      <c r="C826" s="219">
        <v>180750000</v>
      </c>
      <c r="D826" s="219">
        <v>0</v>
      </c>
      <c r="E826" s="219">
        <v>0</v>
      </c>
    </row>
    <row r="827" spans="2:5">
      <c r="B827" s="216" t="s">
        <v>4098</v>
      </c>
      <c r="C827" s="201">
        <v>180750000</v>
      </c>
      <c r="D827" s="201">
        <v>0</v>
      </c>
      <c r="E827" s="201">
        <v>0</v>
      </c>
    </row>
    <row r="828" spans="2:5">
      <c r="B828" s="215" t="s">
        <v>684</v>
      </c>
      <c r="C828" s="201">
        <v>180750000</v>
      </c>
      <c r="D828" s="201">
        <v>0</v>
      </c>
      <c r="E828" s="201">
        <v>0</v>
      </c>
    </row>
    <row r="829" spans="2:5">
      <c r="B829" s="220" t="s">
        <v>285</v>
      </c>
      <c r="C829" s="219">
        <v>130263116</v>
      </c>
      <c r="D829" s="219">
        <v>130263116</v>
      </c>
      <c r="E829" s="219">
        <v>0</v>
      </c>
    </row>
    <row r="830" spans="2:5">
      <c r="B830" s="216" t="s">
        <v>349</v>
      </c>
      <c r="C830" s="201">
        <v>63658116</v>
      </c>
      <c r="D830" s="201">
        <v>63658116</v>
      </c>
      <c r="E830" s="201">
        <v>0</v>
      </c>
    </row>
    <row r="831" spans="2:5">
      <c r="B831" s="215" t="s">
        <v>683</v>
      </c>
      <c r="C831" s="201">
        <v>63658116</v>
      </c>
      <c r="D831" s="201">
        <v>63658116</v>
      </c>
      <c r="E831" s="201">
        <v>0</v>
      </c>
    </row>
    <row r="832" spans="2:5">
      <c r="B832" s="216" t="s">
        <v>4098</v>
      </c>
      <c r="C832" s="201">
        <v>66605000</v>
      </c>
      <c r="D832" s="201">
        <v>66605000</v>
      </c>
      <c r="E832" s="201">
        <v>0</v>
      </c>
    </row>
    <row r="833" spans="2:5">
      <c r="B833" s="215" t="s">
        <v>684</v>
      </c>
      <c r="C833" s="201">
        <v>66605000</v>
      </c>
      <c r="D833" s="201">
        <v>66605000</v>
      </c>
      <c r="E833" s="201">
        <v>0</v>
      </c>
    </row>
    <row r="834" spans="2:5">
      <c r="B834" s="217" t="s">
        <v>359</v>
      </c>
      <c r="C834" s="201">
        <v>617195655</v>
      </c>
      <c r="D834" s="201">
        <v>861813955.40999973</v>
      </c>
      <c r="E834" s="201">
        <v>744378768.13999987</v>
      </c>
    </row>
    <row r="835" spans="2:5">
      <c r="B835" s="220" t="s">
        <v>281</v>
      </c>
      <c r="C835" s="219">
        <v>435947524</v>
      </c>
      <c r="D835" s="219">
        <v>647069797.21999979</v>
      </c>
      <c r="E835" s="219">
        <v>569238778.15999997</v>
      </c>
    </row>
    <row r="836" spans="2:5">
      <c r="B836" s="216" t="s">
        <v>1177</v>
      </c>
      <c r="C836" s="201">
        <v>11075727</v>
      </c>
      <c r="D836" s="201">
        <v>1</v>
      </c>
      <c r="E836" s="201">
        <v>0</v>
      </c>
    </row>
    <row r="837" spans="2:5">
      <c r="B837" s="215" t="s">
        <v>1178</v>
      </c>
      <c r="C837" s="201">
        <v>11075727</v>
      </c>
      <c r="D837" s="201">
        <v>1</v>
      </c>
      <c r="E837" s="201">
        <v>0</v>
      </c>
    </row>
    <row r="838" spans="2:5">
      <c r="B838" s="216" t="s">
        <v>1179</v>
      </c>
      <c r="C838" s="201">
        <v>4612045</v>
      </c>
      <c r="D838" s="201">
        <v>1.95</v>
      </c>
      <c r="E838" s="201">
        <v>0</v>
      </c>
    </row>
    <row r="839" spans="2:5">
      <c r="B839" s="215" t="s">
        <v>1180</v>
      </c>
      <c r="C839" s="201">
        <v>4612045</v>
      </c>
      <c r="D839" s="201">
        <v>1.95</v>
      </c>
      <c r="E839" s="201">
        <v>0</v>
      </c>
    </row>
    <row r="840" spans="2:5">
      <c r="B840" s="216" t="s">
        <v>360</v>
      </c>
      <c r="C840" s="201">
        <v>1427920</v>
      </c>
      <c r="D840" s="201">
        <v>2930750</v>
      </c>
      <c r="E840" s="201">
        <v>0</v>
      </c>
    </row>
    <row r="841" spans="2:5">
      <c r="B841" s="215" t="s">
        <v>694</v>
      </c>
      <c r="C841" s="201">
        <v>1427920</v>
      </c>
      <c r="D841" s="201">
        <v>2930750</v>
      </c>
      <c r="E841" s="201">
        <v>0</v>
      </c>
    </row>
    <row r="842" spans="2:5">
      <c r="B842" s="216" t="s">
        <v>2694</v>
      </c>
      <c r="C842" s="201">
        <v>29813568</v>
      </c>
      <c r="D842" s="201">
        <v>18825310</v>
      </c>
      <c r="E842" s="201">
        <v>18825309.73</v>
      </c>
    </row>
    <row r="843" spans="2:5">
      <c r="B843" s="215" t="s">
        <v>2589</v>
      </c>
      <c r="C843" s="201">
        <v>29813568</v>
      </c>
      <c r="D843" s="201">
        <v>18825310</v>
      </c>
      <c r="E843" s="201">
        <v>18825309.73</v>
      </c>
    </row>
    <row r="844" spans="2:5">
      <c r="B844" s="216" t="s">
        <v>361</v>
      </c>
      <c r="C844" s="201">
        <v>323502</v>
      </c>
      <c r="D844" s="201">
        <v>21728486.52</v>
      </c>
      <c r="E844" s="201">
        <v>16298717.41</v>
      </c>
    </row>
    <row r="845" spans="2:5">
      <c r="B845" s="215" t="s">
        <v>695</v>
      </c>
      <c r="C845" s="201">
        <v>323502</v>
      </c>
      <c r="D845" s="201">
        <v>21728486.52</v>
      </c>
      <c r="E845" s="201">
        <v>16298717.41</v>
      </c>
    </row>
    <row r="846" spans="2:5">
      <c r="B846" s="216" t="s">
        <v>4097</v>
      </c>
      <c r="C846" s="201">
        <v>0</v>
      </c>
      <c r="D846" s="201">
        <v>10615720.07</v>
      </c>
      <c r="E846" s="201">
        <v>9884076.4199999999</v>
      </c>
    </row>
    <row r="847" spans="2:5">
      <c r="B847" s="215" t="s">
        <v>3187</v>
      </c>
      <c r="C847" s="201">
        <v>0</v>
      </c>
      <c r="D847" s="201">
        <v>10615720.07</v>
      </c>
      <c r="E847" s="201">
        <v>9884076.4199999999</v>
      </c>
    </row>
    <row r="848" spans="2:5">
      <c r="B848" s="216" t="s">
        <v>4194</v>
      </c>
      <c r="C848" s="201">
        <v>0</v>
      </c>
      <c r="D848" s="201">
        <v>12317968.92</v>
      </c>
      <c r="E848" s="201">
        <v>0</v>
      </c>
    </row>
    <row r="849" spans="2:5">
      <c r="B849" s="215" t="s">
        <v>4193</v>
      </c>
      <c r="C849" s="201">
        <v>0</v>
      </c>
      <c r="D849" s="201">
        <v>12317968.92</v>
      </c>
      <c r="E849" s="201">
        <v>0</v>
      </c>
    </row>
    <row r="850" spans="2:5">
      <c r="B850" s="216" t="s">
        <v>4096</v>
      </c>
      <c r="C850" s="201">
        <v>19672786</v>
      </c>
      <c r="D850" s="201">
        <v>18949318.630000003</v>
      </c>
      <c r="E850" s="201">
        <v>18910638.830000002</v>
      </c>
    </row>
    <row r="851" spans="2:5">
      <c r="B851" s="215" t="s">
        <v>2590</v>
      </c>
      <c r="C851" s="201">
        <v>19672786</v>
      </c>
      <c r="D851" s="201">
        <v>18949318.630000003</v>
      </c>
      <c r="E851" s="201">
        <v>18910638.830000002</v>
      </c>
    </row>
    <row r="852" spans="2:5">
      <c r="B852" s="216" t="s">
        <v>4192</v>
      </c>
      <c r="C852" s="201">
        <v>0</v>
      </c>
      <c r="D852" s="201">
        <v>7487950.75</v>
      </c>
      <c r="E852" s="201">
        <v>0</v>
      </c>
    </row>
    <row r="853" spans="2:5">
      <c r="B853" s="215" t="s">
        <v>4191</v>
      </c>
      <c r="C853" s="201">
        <v>0</v>
      </c>
      <c r="D853" s="201">
        <v>7487950.75</v>
      </c>
      <c r="E853" s="201">
        <v>0</v>
      </c>
    </row>
    <row r="854" spans="2:5">
      <c r="B854" s="216" t="s">
        <v>1181</v>
      </c>
      <c r="C854" s="201">
        <v>6606206</v>
      </c>
      <c r="D854" s="201">
        <v>1.83</v>
      </c>
      <c r="E854" s="201">
        <v>0</v>
      </c>
    </row>
    <row r="855" spans="2:5">
      <c r="B855" s="215" t="s">
        <v>1182</v>
      </c>
      <c r="C855" s="201">
        <v>6606206</v>
      </c>
      <c r="D855" s="201">
        <v>1.83</v>
      </c>
      <c r="E855" s="201">
        <v>0</v>
      </c>
    </row>
    <row r="856" spans="2:5">
      <c r="B856" s="216" t="s">
        <v>1183</v>
      </c>
      <c r="C856" s="201">
        <v>12313456</v>
      </c>
      <c r="D856" s="201">
        <v>4000000.03</v>
      </c>
      <c r="E856" s="201">
        <v>3316375.28</v>
      </c>
    </row>
    <row r="857" spans="2:5">
      <c r="B857" s="215" t="s">
        <v>1184</v>
      </c>
      <c r="C857" s="201">
        <v>12313456</v>
      </c>
      <c r="D857" s="201">
        <v>4000000.03</v>
      </c>
      <c r="E857" s="201">
        <v>3316375.28</v>
      </c>
    </row>
    <row r="858" spans="2:5">
      <c r="B858" s="216" t="s">
        <v>1420</v>
      </c>
      <c r="C858" s="201">
        <v>6755494</v>
      </c>
      <c r="D858" s="201">
        <v>5278465.4400000004</v>
      </c>
      <c r="E858" s="201">
        <v>1539098.81</v>
      </c>
    </row>
    <row r="859" spans="2:5">
      <c r="B859" s="215" t="s">
        <v>1421</v>
      </c>
      <c r="C859" s="201">
        <v>6755494</v>
      </c>
      <c r="D859" s="201">
        <v>5278465.4400000004</v>
      </c>
      <c r="E859" s="201">
        <v>1539098.81</v>
      </c>
    </row>
    <row r="860" spans="2:5">
      <c r="B860" s="216" t="s">
        <v>1422</v>
      </c>
      <c r="C860" s="201">
        <v>6755494</v>
      </c>
      <c r="D860" s="201">
        <v>5395494</v>
      </c>
      <c r="E860" s="201">
        <v>1539098.8</v>
      </c>
    </row>
    <row r="861" spans="2:5">
      <c r="B861" s="215" t="s">
        <v>1423</v>
      </c>
      <c r="C861" s="201">
        <v>6755494</v>
      </c>
      <c r="D861" s="201">
        <v>5395494</v>
      </c>
      <c r="E861" s="201">
        <v>1539098.8</v>
      </c>
    </row>
    <row r="862" spans="2:5">
      <c r="B862" s="216" t="s">
        <v>1424</v>
      </c>
      <c r="C862" s="201">
        <v>4785373</v>
      </c>
      <c r="D862" s="201">
        <v>5417028.5700000003</v>
      </c>
      <c r="E862" s="201">
        <v>1083405.71</v>
      </c>
    </row>
    <row r="863" spans="2:5">
      <c r="B863" s="215" t="s">
        <v>1425</v>
      </c>
      <c r="C863" s="201">
        <v>4785373</v>
      </c>
      <c r="D863" s="201">
        <v>5417028.5700000003</v>
      </c>
      <c r="E863" s="201">
        <v>1083405.71</v>
      </c>
    </row>
    <row r="864" spans="2:5">
      <c r="B864" s="216" t="s">
        <v>1426</v>
      </c>
      <c r="C864" s="201">
        <v>6755494</v>
      </c>
      <c r="D864" s="201">
        <v>4976515.53</v>
      </c>
      <c r="E864" s="201">
        <v>1494129.24</v>
      </c>
    </row>
    <row r="865" spans="2:5">
      <c r="B865" s="215" t="s">
        <v>1427</v>
      </c>
      <c r="C865" s="201">
        <v>6755494</v>
      </c>
      <c r="D865" s="201">
        <v>4976515.53</v>
      </c>
      <c r="E865" s="201">
        <v>1494129.24</v>
      </c>
    </row>
    <row r="866" spans="2:5">
      <c r="B866" s="216" t="s">
        <v>1428</v>
      </c>
      <c r="C866" s="201">
        <v>6755494</v>
      </c>
      <c r="D866" s="201">
        <v>3075506</v>
      </c>
      <c r="E866" s="201">
        <v>1519098.8</v>
      </c>
    </row>
    <row r="867" spans="2:5">
      <c r="B867" s="215" t="s">
        <v>1429</v>
      </c>
      <c r="C867" s="201">
        <v>6755494</v>
      </c>
      <c r="D867" s="201">
        <v>3075506</v>
      </c>
      <c r="E867" s="201">
        <v>1519098.8</v>
      </c>
    </row>
    <row r="868" spans="2:5">
      <c r="B868" s="216" t="s">
        <v>1430</v>
      </c>
      <c r="C868" s="201">
        <v>4785373</v>
      </c>
      <c r="D868" s="201">
        <v>0</v>
      </c>
      <c r="E868" s="201">
        <v>0</v>
      </c>
    </row>
    <row r="869" spans="2:5">
      <c r="B869" s="215" t="s">
        <v>1431</v>
      </c>
      <c r="C869" s="201">
        <v>4785373</v>
      </c>
      <c r="D869" s="201">
        <v>0</v>
      </c>
      <c r="E869" s="201">
        <v>0</v>
      </c>
    </row>
    <row r="870" spans="2:5">
      <c r="B870" s="216" t="s">
        <v>1432</v>
      </c>
      <c r="C870" s="201">
        <v>11249055</v>
      </c>
      <c r="D870" s="201">
        <v>0</v>
      </c>
      <c r="E870" s="201">
        <v>0</v>
      </c>
    </row>
    <row r="871" spans="2:5">
      <c r="B871" s="215" t="s">
        <v>1433</v>
      </c>
      <c r="C871" s="201">
        <v>11249055</v>
      </c>
      <c r="D871" s="201">
        <v>0</v>
      </c>
      <c r="E871" s="201">
        <v>0</v>
      </c>
    </row>
    <row r="872" spans="2:5">
      <c r="B872" s="216" t="s">
        <v>1434</v>
      </c>
      <c r="C872" s="201">
        <v>11249055</v>
      </c>
      <c r="D872" s="201">
        <v>0</v>
      </c>
      <c r="E872" s="201">
        <v>0</v>
      </c>
    </row>
    <row r="873" spans="2:5">
      <c r="B873" s="215" t="s">
        <v>1435</v>
      </c>
      <c r="C873" s="201">
        <v>11249055</v>
      </c>
      <c r="D873" s="201">
        <v>0</v>
      </c>
      <c r="E873" s="201">
        <v>0</v>
      </c>
    </row>
    <row r="874" spans="2:5">
      <c r="B874" s="216" t="s">
        <v>1436</v>
      </c>
      <c r="C874" s="201">
        <v>11249055</v>
      </c>
      <c r="D874" s="201">
        <v>0</v>
      </c>
      <c r="E874" s="201">
        <v>0</v>
      </c>
    </row>
    <row r="875" spans="2:5">
      <c r="B875" s="215" t="s">
        <v>1437</v>
      </c>
      <c r="C875" s="201">
        <v>11249055</v>
      </c>
      <c r="D875" s="201">
        <v>0</v>
      </c>
      <c r="E875" s="201">
        <v>0</v>
      </c>
    </row>
    <row r="876" spans="2:5">
      <c r="B876" s="216" t="s">
        <v>1438</v>
      </c>
      <c r="C876" s="201">
        <v>6755494</v>
      </c>
      <c r="D876" s="201">
        <v>1</v>
      </c>
      <c r="E876" s="201">
        <v>0</v>
      </c>
    </row>
    <row r="877" spans="2:5">
      <c r="B877" s="215" t="s">
        <v>1439</v>
      </c>
      <c r="C877" s="201">
        <v>6755494</v>
      </c>
      <c r="D877" s="201">
        <v>1</v>
      </c>
      <c r="E877" s="201">
        <v>0</v>
      </c>
    </row>
    <row r="878" spans="2:5">
      <c r="B878" s="216" t="s">
        <v>362</v>
      </c>
      <c r="C878" s="201">
        <v>46629417</v>
      </c>
      <c r="D878" s="201">
        <v>34073613.219999999</v>
      </c>
      <c r="E878" s="201">
        <v>26106898.219999999</v>
      </c>
    </row>
    <row r="879" spans="2:5">
      <c r="B879" s="215" t="s">
        <v>696</v>
      </c>
      <c r="C879" s="201">
        <v>46629417</v>
      </c>
      <c r="D879" s="201">
        <v>34073613.219999999</v>
      </c>
      <c r="E879" s="201">
        <v>26106898.219999999</v>
      </c>
    </row>
    <row r="880" spans="2:5">
      <c r="B880" s="216" t="s">
        <v>3315</v>
      </c>
      <c r="C880" s="201">
        <v>0</v>
      </c>
      <c r="D880" s="201">
        <v>11876851.359999999</v>
      </c>
      <c r="E880" s="201">
        <v>11876851.35</v>
      </c>
    </row>
    <row r="881" spans="2:5">
      <c r="B881" s="215" t="s">
        <v>3314</v>
      </c>
      <c r="C881" s="201">
        <v>0</v>
      </c>
      <c r="D881" s="201">
        <v>11876851.359999999</v>
      </c>
      <c r="E881" s="201">
        <v>11876851.35</v>
      </c>
    </row>
    <row r="882" spans="2:5">
      <c r="B882" s="216" t="s">
        <v>3283</v>
      </c>
      <c r="C882" s="201">
        <v>0</v>
      </c>
      <c r="D882" s="201">
        <v>0</v>
      </c>
      <c r="E882" s="201">
        <v>0</v>
      </c>
    </row>
    <row r="883" spans="2:5">
      <c r="B883" s="215" t="s">
        <v>3282</v>
      </c>
      <c r="C883" s="201">
        <v>0</v>
      </c>
      <c r="D883" s="201">
        <v>0</v>
      </c>
      <c r="E883" s="201">
        <v>0</v>
      </c>
    </row>
    <row r="884" spans="2:5">
      <c r="B884" s="216" t="s">
        <v>363</v>
      </c>
      <c r="C884" s="201">
        <v>17110090</v>
      </c>
      <c r="D884" s="201">
        <v>266924974</v>
      </c>
      <c r="E884" s="201">
        <v>266924973</v>
      </c>
    </row>
    <row r="885" spans="2:5">
      <c r="B885" s="215" t="s">
        <v>697</v>
      </c>
      <c r="C885" s="201">
        <v>17110090</v>
      </c>
      <c r="D885" s="201">
        <v>266924974</v>
      </c>
      <c r="E885" s="201">
        <v>266924973</v>
      </c>
    </row>
    <row r="886" spans="2:5">
      <c r="B886" s="216" t="s">
        <v>364</v>
      </c>
      <c r="C886" s="201">
        <v>11406726</v>
      </c>
      <c r="D886" s="201">
        <v>102035794</v>
      </c>
      <c r="E886" s="201">
        <v>102035793</v>
      </c>
    </row>
    <row r="887" spans="2:5">
      <c r="B887" s="215" t="s">
        <v>698</v>
      </c>
      <c r="C887" s="201">
        <v>11406726</v>
      </c>
      <c r="D887" s="201">
        <v>102035794</v>
      </c>
      <c r="E887" s="201">
        <v>102035793</v>
      </c>
    </row>
    <row r="888" spans="2:5">
      <c r="B888" s="216" t="s">
        <v>4095</v>
      </c>
      <c r="C888" s="201">
        <v>0</v>
      </c>
      <c r="D888" s="201">
        <v>1761967.74</v>
      </c>
      <c r="E888" s="201">
        <v>0</v>
      </c>
    </row>
    <row r="889" spans="2:5">
      <c r="B889" s="215" t="s">
        <v>3281</v>
      </c>
      <c r="C889" s="201">
        <v>0</v>
      </c>
      <c r="D889" s="201">
        <v>1761967.74</v>
      </c>
      <c r="E889" s="201">
        <v>0</v>
      </c>
    </row>
    <row r="890" spans="2:5">
      <c r="B890" s="216" t="s">
        <v>365</v>
      </c>
      <c r="C890" s="201">
        <v>63647720</v>
      </c>
      <c r="D890" s="201">
        <v>2100604</v>
      </c>
      <c r="E890" s="201">
        <v>1335402</v>
      </c>
    </row>
    <row r="891" spans="2:5">
      <c r="B891" s="215" t="s">
        <v>699</v>
      </c>
      <c r="C891" s="201">
        <v>63647720</v>
      </c>
      <c r="D891" s="201">
        <v>2100604</v>
      </c>
      <c r="E891" s="201">
        <v>1335402</v>
      </c>
    </row>
    <row r="892" spans="2:5">
      <c r="B892" s="216" t="s">
        <v>1490</v>
      </c>
      <c r="C892" s="201">
        <v>4785373</v>
      </c>
      <c r="D892" s="201">
        <v>1</v>
      </c>
      <c r="E892" s="201">
        <v>0</v>
      </c>
    </row>
    <row r="893" spans="2:5">
      <c r="B893" s="215" t="s">
        <v>1491</v>
      </c>
      <c r="C893" s="201">
        <v>4785373</v>
      </c>
      <c r="D893" s="201">
        <v>1</v>
      </c>
      <c r="E893" s="201">
        <v>0</v>
      </c>
    </row>
    <row r="894" spans="2:5">
      <c r="B894" s="216" t="s">
        <v>1492</v>
      </c>
      <c r="C894" s="201">
        <v>6755494</v>
      </c>
      <c r="D894" s="201">
        <v>1</v>
      </c>
      <c r="E894" s="201">
        <v>0</v>
      </c>
    </row>
    <row r="895" spans="2:5">
      <c r="B895" s="215" t="s">
        <v>1493</v>
      </c>
      <c r="C895" s="201">
        <v>6755494</v>
      </c>
      <c r="D895" s="201">
        <v>1</v>
      </c>
      <c r="E895" s="201">
        <v>0</v>
      </c>
    </row>
    <row r="896" spans="2:5">
      <c r="B896" s="216" t="s">
        <v>3548</v>
      </c>
      <c r="C896" s="201">
        <v>0</v>
      </c>
      <c r="D896" s="201">
        <v>0</v>
      </c>
      <c r="E896" s="201">
        <v>0</v>
      </c>
    </row>
    <row r="897" spans="2:5">
      <c r="B897" s="215" t="s">
        <v>3547</v>
      </c>
      <c r="C897" s="201">
        <v>0</v>
      </c>
      <c r="D897" s="201">
        <v>0</v>
      </c>
      <c r="E897" s="201">
        <v>0</v>
      </c>
    </row>
    <row r="898" spans="2:5">
      <c r="B898" s="216" t="s">
        <v>3546</v>
      </c>
      <c r="C898" s="201">
        <v>0</v>
      </c>
      <c r="D898" s="201">
        <v>0</v>
      </c>
      <c r="E898" s="201">
        <v>0</v>
      </c>
    </row>
    <row r="899" spans="2:5">
      <c r="B899" s="215" t="s">
        <v>3545</v>
      </c>
      <c r="C899" s="201">
        <v>0</v>
      </c>
      <c r="D899" s="201">
        <v>0</v>
      </c>
      <c r="E899" s="201">
        <v>0</v>
      </c>
    </row>
    <row r="900" spans="2:5">
      <c r="B900" s="216" t="s">
        <v>3544</v>
      </c>
      <c r="C900" s="201">
        <v>0</v>
      </c>
      <c r="D900" s="201">
        <v>0</v>
      </c>
      <c r="E900" s="201">
        <v>0</v>
      </c>
    </row>
    <row r="901" spans="2:5">
      <c r="B901" s="215" t="s">
        <v>3543</v>
      </c>
      <c r="C901" s="201">
        <v>0</v>
      </c>
      <c r="D901" s="201">
        <v>0</v>
      </c>
      <c r="E901" s="201">
        <v>0</v>
      </c>
    </row>
    <row r="902" spans="2:5">
      <c r="B902" s="216" t="s">
        <v>4094</v>
      </c>
      <c r="C902" s="201">
        <v>0</v>
      </c>
      <c r="D902" s="201">
        <v>0</v>
      </c>
      <c r="E902" s="201">
        <v>0</v>
      </c>
    </row>
    <row r="903" spans="2:5">
      <c r="B903" s="215" t="s">
        <v>3542</v>
      </c>
      <c r="C903" s="201">
        <v>0</v>
      </c>
      <c r="D903" s="201">
        <v>0</v>
      </c>
      <c r="E903" s="201">
        <v>0</v>
      </c>
    </row>
    <row r="904" spans="2:5">
      <c r="B904" s="216" t="s">
        <v>3280</v>
      </c>
      <c r="C904" s="201">
        <v>0</v>
      </c>
      <c r="D904" s="201">
        <v>3050194.41</v>
      </c>
      <c r="E904" s="201">
        <v>0</v>
      </c>
    </row>
    <row r="905" spans="2:5">
      <c r="B905" s="215" t="s">
        <v>3279</v>
      </c>
      <c r="C905" s="201">
        <v>0</v>
      </c>
      <c r="D905" s="201">
        <v>3050194.41</v>
      </c>
      <c r="E905" s="201">
        <v>0</v>
      </c>
    </row>
    <row r="906" spans="2:5">
      <c r="B906" s="216" t="s">
        <v>4190</v>
      </c>
      <c r="C906" s="201">
        <v>0</v>
      </c>
      <c r="D906" s="201">
        <v>4550904.51</v>
      </c>
      <c r="E906" s="201">
        <v>0</v>
      </c>
    </row>
    <row r="907" spans="2:5">
      <c r="B907" s="215" t="s">
        <v>4189</v>
      </c>
      <c r="C907" s="201">
        <v>0</v>
      </c>
      <c r="D907" s="201">
        <v>4550904.51</v>
      </c>
      <c r="E907" s="201">
        <v>0</v>
      </c>
    </row>
    <row r="908" spans="2:5">
      <c r="B908" s="216" t="s">
        <v>2755</v>
      </c>
      <c r="C908" s="201">
        <v>17615501</v>
      </c>
      <c r="D908" s="201">
        <v>11450096</v>
      </c>
      <c r="E908" s="201">
        <v>11450076</v>
      </c>
    </row>
    <row r="909" spans="2:5">
      <c r="B909" s="215" t="s">
        <v>2756</v>
      </c>
      <c r="C909" s="201">
        <v>17615501</v>
      </c>
      <c r="D909" s="201">
        <v>11450096</v>
      </c>
      <c r="E909" s="201">
        <v>11450076</v>
      </c>
    </row>
    <row r="910" spans="2:5">
      <c r="B910" s="216" t="s">
        <v>4093</v>
      </c>
      <c r="C910" s="201">
        <v>0</v>
      </c>
      <c r="D910" s="201">
        <v>520328.87</v>
      </c>
      <c r="E910" s="201">
        <v>416263.1</v>
      </c>
    </row>
    <row r="911" spans="2:5">
      <c r="B911" s="215" t="s">
        <v>3703</v>
      </c>
      <c r="C911" s="201">
        <v>0</v>
      </c>
      <c r="D911" s="201">
        <v>520328.87</v>
      </c>
      <c r="E911" s="201">
        <v>416263.1</v>
      </c>
    </row>
    <row r="912" spans="2:5">
      <c r="B912" s="216" t="s">
        <v>2757</v>
      </c>
      <c r="C912" s="201">
        <v>19672786</v>
      </c>
      <c r="D912" s="201">
        <v>0</v>
      </c>
      <c r="E912" s="201">
        <v>0</v>
      </c>
    </row>
    <row r="913" spans="2:5">
      <c r="B913" s="215" t="s">
        <v>2758</v>
      </c>
      <c r="C913" s="201">
        <v>19672786</v>
      </c>
      <c r="D913" s="201">
        <v>0</v>
      </c>
      <c r="E913" s="201">
        <v>0</v>
      </c>
    </row>
    <row r="914" spans="2:5">
      <c r="B914" s="216" t="s">
        <v>2759</v>
      </c>
      <c r="C914" s="201">
        <v>24044516</v>
      </c>
      <c r="D914" s="201">
        <v>12494632.66</v>
      </c>
      <c r="E914" s="201">
        <v>12494625.140000001</v>
      </c>
    </row>
    <row r="915" spans="2:5">
      <c r="B915" s="215" t="s">
        <v>2760</v>
      </c>
      <c r="C915" s="201">
        <v>24044516</v>
      </c>
      <c r="D915" s="201">
        <v>12494632.66</v>
      </c>
      <c r="E915" s="201">
        <v>12494625.140000001</v>
      </c>
    </row>
    <row r="916" spans="2:5">
      <c r="B916" s="216" t="s">
        <v>4092</v>
      </c>
      <c r="C916" s="201">
        <v>10909450</v>
      </c>
      <c r="D916" s="201">
        <v>7513306.54</v>
      </c>
      <c r="E916" s="201">
        <v>0</v>
      </c>
    </row>
    <row r="917" spans="2:5">
      <c r="B917" s="215" t="s">
        <v>2851</v>
      </c>
      <c r="C917" s="201">
        <v>10909450</v>
      </c>
      <c r="D917" s="201">
        <v>7513306.54</v>
      </c>
      <c r="E917" s="201">
        <v>0</v>
      </c>
    </row>
    <row r="918" spans="2:5">
      <c r="B918" s="216" t="s">
        <v>2852</v>
      </c>
      <c r="C918" s="201">
        <v>1661307</v>
      </c>
      <c r="D918" s="201">
        <v>0</v>
      </c>
      <c r="E918" s="201">
        <v>0</v>
      </c>
    </row>
    <row r="919" spans="2:5">
      <c r="B919" s="215" t="s">
        <v>2853</v>
      </c>
      <c r="C919" s="201">
        <v>1661307</v>
      </c>
      <c r="D919" s="201">
        <v>0</v>
      </c>
      <c r="E919" s="201">
        <v>0</v>
      </c>
    </row>
    <row r="920" spans="2:5">
      <c r="B920" s="216" t="s">
        <v>3702</v>
      </c>
      <c r="C920" s="201">
        <v>0</v>
      </c>
      <c r="D920" s="201">
        <v>5500000</v>
      </c>
      <c r="E920" s="201">
        <v>0</v>
      </c>
    </row>
    <row r="921" spans="2:5">
      <c r="B921" s="215" t="s">
        <v>3701</v>
      </c>
      <c r="C921" s="201">
        <v>0</v>
      </c>
      <c r="D921" s="201">
        <v>5500000</v>
      </c>
      <c r="E921" s="201">
        <v>0</v>
      </c>
    </row>
    <row r="922" spans="2:5">
      <c r="B922" s="216" t="s">
        <v>1068</v>
      </c>
      <c r="C922" s="201">
        <v>37095415</v>
      </c>
      <c r="D922" s="201">
        <v>33047294.670000002</v>
      </c>
      <c r="E922" s="201">
        <v>33047235.740000002</v>
      </c>
    </row>
    <row r="923" spans="2:5">
      <c r="B923" s="215" t="s">
        <v>1069</v>
      </c>
      <c r="C923" s="201">
        <v>37095415</v>
      </c>
      <c r="D923" s="201">
        <v>33047294.670000002</v>
      </c>
      <c r="E923" s="201">
        <v>33047235.740000002</v>
      </c>
    </row>
    <row r="924" spans="2:5">
      <c r="B924" s="216" t="s">
        <v>366</v>
      </c>
      <c r="C924" s="201">
        <v>11673138</v>
      </c>
      <c r="D924" s="201">
        <v>29170713</v>
      </c>
      <c r="E924" s="201">
        <v>29140711.579999998</v>
      </c>
    </row>
    <row r="925" spans="2:5">
      <c r="B925" s="215" t="s">
        <v>700</v>
      </c>
      <c r="C925" s="201">
        <v>11673138</v>
      </c>
      <c r="D925" s="201">
        <v>29170713</v>
      </c>
      <c r="E925" s="201">
        <v>29140711.579999998</v>
      </c>
    </row>
    <row r="926" spans="2:5">
      <c r="B926" s="220" t="s">
        <v>283</v>
      </c>
      <c r="C926" s="219">
        <v>881336</v>
      </c>
      <c r="D926" s="219">
        <v>2106068.87</v>
      </c>
      <c r="E926" s="219">
        <v>0</v>
      </c>
    </row>
    <row r="927" spans="2:5">
      <c r="B927" s="216" t="s">
        <v>4091</v>
      </c>
      <c r="C927" s="201">
        <v>881336</v>
      </c>
      <c r="D927" s="201">
        <v>2106068.87</v>
      </c>
      <c r="E927" s="201">
        <v>0</v>
      </c>
    </row>
    <row r="928" spans="2:5">
      <c r="B928" s="215" t="s">
        <v>2518</v>
      </c>
      <c r="C928" s="201">
        <v>881336</v>
      </c>
      <c r="D928" s="201">
        <v>2106068.87</v>
      </c>
      <c r="E928" s="201">
        <v>0</v>
      </c>
    </row>
    <row r="929" spans="2:5">
      <c r="B929" s="216" t="s">
        <v>366</v>
      </c>
      <c r="C929" s="201">
        <v>0</v>
      </c>
      <c r="D929" s="201">
        <v>0</v>
      </c>
      <c r="E929" s="201">
        <v>0</v>
      </c>
    </row>
    <row r="930" spans="2:5">
      <c r="B930" s="215" t="s">
        <v>700</v>
      </c>
      <c r="C930" s="201">
        <v>0</v>
      </c>
      <c r="D930" s="201">
        <v>0</v>
      </c>
      <c r="E930" s="201">
        <v>0</v>
      </c>
    </row>
    <row r="931" spans="2:5">
      <c r="B931" s="220" t="s">
        <v>298</v>
      </c>
      <c r="C931" s="219">
        <v>0</v>
      </c>
      <c r="D931" s="219">
        <v>29988588.780000001</v>
      </c>
      <c r="E931" s="219">
        <v>29988588.780000001</v>
      </c>
    </row>
    <row r="932" spans="2:5">
      <c r="B932" s="216" t="s">
        <v>364</v>
      </c>
      <c r="C932" s="201">
        <v>0</v>
      </c>
      <c r="D932" s="201">
        <v>29988588.780000001</v>
      </c>
      <c r="E932" s="201">
        <v>29988588.780000001</v>
      </c>
    </row>
    <row r="933" spans="2:5">
      <c r="B933" s="215" t="s">
        <v>698</v>
      </c>
      <c r="C933" s="201">
        <v>0</v>
      </c>
      <c r="D933" s="201">
        <v>29988588.780000001</v>
      </c>
      <c r="E933" s="201">
        <v>29988588.780000001</v>
      </c>
    </row>
    <row r="934" spans="2:5">
      <c r="B934" s="220" t="s">
        <v>284</v>
      </c>
      <c r="C934" s="219">
        <v>180366795</v>
      </c>
      <c r="D934" s="219">
        <v>182649500.53999999</v>
      </c>
      <c r="E934" s="219">
        <v>145151401.19999999</v>
      </c>
    </row>
    <row r="935" spans="2:5">
      <c r="B935" s="216" t="s">
        <v>324</v>
      </c>
      <c r="C935" s="201">
        <v>180366795</v>
      </c>
      <c r="D935" s="201">
        <v>182649500.53999999</v>
      </c>
      <c r="E935" s="201">
        <v>145151401.19999999</v>
      </c>
    </row>
    <row r="936" spans="2:5">
      <c r="B936" s="215" t="s">
        <v>4210</v>
      </c>
      <c r="C936" s="201">
        <v>180366795</v>
      </c>
      <c r="D936" s="201">
        <v>182649500.53999999</v>
      </c>
      <c r="E936" s="201">
        <v>145151401.19999999</v>
      </c>
    </row>
    <row r="937" spans="2:5">
      <c r="B937" s="217" t="s">
        <v>288</v>
      </c>
      <c r="C937" s="201">
        <v>730951255</v>
      </c>
      <c r="D937" s="201">
        <v>1045557107.8199999</v>
      </c>
      <c r="E937" s="201">
        <v>687777149.6500001</v>
      </c>
    </row>
    <row r="938" spans="2:5">
      <c r="B938" s="220" t="s">
        <v>281</v>
      </c>
      <c r="C938" s="219">
        <v>496777876</v>
      </c>
      <c r="D938" s="219">
        <v>678453326.00999987</v>
      </c>
      <c r="E938" s="219">
        <v>507141854.38000005</v>
      </c>
    </row>
    <row r="939" spans="2:5">
      <c r="B939" s="216" t="s">
        <v>4280</v>
      </c>
      <c r="C939" s="201">
        <v>0</v>
      </c>
      <c r="D939" s="201">
        <v>90000000</v>
      </c>
      <c r="E939" s="201">
        <v>64882832.25</v>
      </c>
    </row>
    <row r="940" spans="2:5">
      <c r="B940" s="215" t="s">
        <v>4279</v>
      </c>
      <c r="C940" s="201">
        <v>0</v>
      </c>
      <c r="D940" s="201">
        <v>90000000</v>
      </c>
      <c r="E940" s="201">
        <v>64882832.25</v>
      </c>
    </row>
    <row r="941" spans="2:5">
      <c r="B941" s="216" t="s">
        <v>2519</v>
      </c>
      <c r="C941" s="201">
        <v>53986718</v>
      </c>
      <c r="D941" s="201">
        <v>16250000</v>
      </c>
      <c r="E941" s="201">
        <v>14819167.140000001</v>
      </c>
    </row>
    <row r="942" spans="2:5">
      <c r="B942" s="215" t="s">
        <v>2520</v>
      </c>
      <c r="C942" s="201">
        <v>53986718</v>
      </c>
      <c r="D942" s="201">
        <v>16250000</v>
      </c>
      <c r="E942" s="201">
        <v>14819167.140000001</v>
      </c>
    </row>
    <row r="943" spans="2:5">
      <c r="B943" s="216" t="s">
        <v>3139</v>
      </c>
      <c r="C943" s="201">
        <v>0</v>
      </c>
      <c r="D943" s="201">
        <v>30271280.359999999</v>
      </c>
      <c r="E943" s="201">
        <v>18851891.18</v>
      </c>
    </row>
    <row r="944" spans="2:5">
      <c r="B944" s="215" t="s">
        <v>3140</v>
      </c>
      <c r="C944" s="201">
        <v>0</v>
      </c>
      <c r="D944" s="201">
        <v>30271280.359999999</v>
      </c>
      <c r="E944" s="201">
        <v>18851891.18</v>
      </c>
    </row>
    <row r="945" spans="2:5">
      <c r="B945" s="216" t="s">
        <v>4278</v>
      </c>
      <c r="C945" s="201">
        <v>0</v>
      </c>
      <c r="D945" s="201">
        <v>31845000</v>
      </c>
      <c r="E945" s="201">
        <v>31842883.100000001</v>
      </c>
    </row>
    <row r="946" spans="2:5">
      <c r="B946" s="215" t="s">
        <v>4277</v>
      </c>
      <c r="C946" s="201">
        <v>0</v>
      </c>
      <c r="D946" s="201">
        <v>31845000</v>
      </c>
      <c r="E946" s="201">
        <v>31842883.100000001</v>
      </c>
    </row>
    <row r="947" spans="2:5">
      <c r="B947" s="216" t="s">
        <v>3700</v>
      </c>
      <c r="C947" s="201">
        <v>0</v>
      </c>
      <c r="D947" s="201">
        <v>25706113</v>
      </c>
      <c r="E947" s="201">
        <v>25706112.739999998</v>
      </c>
    </row>
    <row r="948" spans="2:5">
      <c r="B948" s="215" t="s">
        <v>3699</v>
      </c>
      <c r="C948" s="201">
        <v>0</v>
      </c>
      <c r="D948" s="201">
        <v>25706113</v>
      </c>
      <c r="E948" s="201">
        <v>25706112.739999998</v>
      </c>
    </row>
    <row r="949" spans="2:5">
      <c r="B949" s="216" t="s">
        <v>3224</v>
      </c>
      <c r="C949" s="201">
        <v>0</v>
      </c>
      <c r="D949" s="201">
        <v>4366000</v>
      </c>
      <c r="E949" s="201">
        <v>0</v>
      </c>
    </row>
    <row r="950" spans="2:5">
      <c r="B950" s="215" t="s">
        <v>3223</v>
      </c>
      <c r="C950" s="201">
        <v>0</v>
      </c>
      <c r="D950" s="201">
        <v>4366000</v>
      </c>
      <c r="E950" s="201">
        <v>0</v>
      </c>
    </row>
    <row r="951" spans="2:5">
      <c r="B951" s="216" t="s">
        <v>3698</v>
      </c>
      <c r="C951" s="201">
        <v>0</v>
      </c>
      <c r="D951" s="201">
        <v>30000000</v>
      </c>
      <c r="E951" s="201">
        <v>20000000</v>
      </c>
    </row>
    <row r="952" spans="2:5">
      <c r="B952" s="215" t="s">
        <v>3697</v>
      </c>
      <c r="C952" s="201">
        <v>0</v>
      </c>
      <c r="D952" s="201">
        <v>30000000</v>
      </c>
      <c r="E952" s="201">
        <v>20000000</v>
      </c>
    </row>
    <row r="953" spans="2:5">
      <c r="B953" s="216" t="s">
        <v>1185</v>
      </c>
      <c r="C953" s="201">
        <v>11075727</v>
      </c>
      <c r="D953" s="201">
        <v>1</v>
      </c>
      <c r="E953" s="201">
        <v>0</v>
      </c>
    </row>
    <row r="954" spans="2:5">
      <c r="B954" s="215" t="s">
        <v>1186</v>
      </c>
      <c r="C954" s="201">
        <v>11075727</v>
      </c>
      <c r="D954" s="201">
        <v>1</v>
      </c>
      <c r="E954" s="201">
        <v>0</v>
      </c>
    </row>
    <row r="955" spans="2:5">
      <c r="B955" s="216" t="s">
        <v>1187</v>
      </c>
      <c r="C955" s="201">
        <v>4612045</v>
      </c>
      <c r="D955" s="201">
        <v>1</v>
      </c>
      <c r="E955" s="201">
        <v>0</v>
      </c>
    </row>
    <row r="956" spans="2:5">
      <c r="B956" s="215" t="s">
        <v>1188</v>
      </c>
      <c r="C956" s="201">
        <v>4612045</v>
      </c>
      <c r="D956" s="201">
        <v>1</v>
      </c>
      <c r="E956" s="201">
        <v>0</v>
      </c>
    </row>
    <row r="957" spans="2:5">
      <c r="B957" s="216" t="s">
        <v>1189</v>
      </c>
      <c r="C957" s="201">
        <v>6582165</v>
      </c>
      <c r="D957" s="201">
        <v>2582165</v>
      </c>
      <c r="E957" s="201">
        <v>808247.52</v>
      </c>
    </row>
    <row r="958" spans="2:5">
      <c r="B958" s="215" t="s">
        <v>1190</v>
      </c>
      <c r="C958" s="201">
        <v>6582165</v>
      </c>
      <c r="D958" s="201">
        <v>2582165</v>
      </c>
      <c r="E958" s="201">
        <v>808247.52</v>
      </c>
    </row>
    <row r="959" spans="2:5">
      <c r="B959" s="216" t="s">
        <v>1191</v>
      </c>
      <c r="C959" s="201">
        <v>6582165</v>
      </c>
      <c r="D959" s="201">
        <v>5759394.79</v>
      </c>
      <c r="E959" s="201">
        <v>3182676.57</v>
      </c>
    </row>
    <row r="960" spans="2:5">
      <c r="B960" s="215" t="s">
        <v>1192</v>
      </c>
      <c r="C960" s="201">
        <v>6582165</v>
      </c>
      <c r="D960" s="201">
        <v>5759394.79</v>
      </c>
      <c r="E960" s="201">
        <v>3182676.57</v>
      </c>
    </row>
    <row r="961" spans="2:5">
      <c r="B961" s="216" t="s">
        <v>4276</v>
      </c>
      <c r="C961" s="201">
        <v>0</v>
      </c>
      <c r="D961" s="201">
        <v>67736000</v>
      </c>
      <c r="E961" s="201">
        <v>67736000</v>
      </c>
    </row>
    <row r="962" spans="2:5">
      <c r="B962" s="215" t="s">
        <v>4275</v>
      </c>
      <c r="C962" s="201">
        <v>0</v>
      </c>
      <c r="D962" s="201">
        <v>67736000</v>
      </c>
      <c r="E962" s="201">
        <v>67736000</v>
      </c>
    </row>
    <row r="963" spans="2:5">
      <c r="B963" s="216" t="s">
        <v>1193</v>
      </c>
      <c r="C963" s="201">
        <v>4612045</v>
      </c>
      <c r="D963" s="201">
        <v>2000000.95</v>
      </c>
      <c r="E963" s="201">
        <v>0</v>
      </c>
    </row>
    <row r="964" spans="2:5">
      <c r="B964" s="215" t="s">
        <v>1194</v>
      </c>
      <c r="C964" s="201">
        <v>4612045</v>
      </c>
      <c r="D964" s="201">
        <v>2000000.95</v>
      </c>
      <c r="E964" s="201">
        <v>0</v>
      </c>
    </row>
    <row r="965" spans="2:5">
      <c r="B965" s="216" t="s">
        <v>1195</v>
      </c>
      <c r="C965" s="201">
        <v>11075727</v>
      </c>
      <c r="D965" s="201">
        <v>5391260.96</v>
      </c>
      <c r="E965" s="201">
        <v>0</v>
      </c>
    </row>
    <row r="966" spans="2:5">
      <c r="B966" s="215" t="s">
        <v>1196</v>
      </c>
      <c r="C966" s="201">
        <v>11075727</v>
      </c>
      <c r="D966" s="201">
        <v>5391260.96</v>
      </c>
      <c r="E966" s="201">
        <v>0</v>
      </c>
    </row>
    <row r="967" spans="2:5">
      <c r="B967" s="216" t="s">
        <v>1197</v>
      </c>
      <c r="C967" s="201">
        <v>6582165</v>
      </c>
      <c r="D967" s="201">
        <v>5939944.8799999999</v>
      </c>
      <c r="E967" s="201">
        <v>4311607.0599999996</v>
      </c>
    </row>
    <row r="968" spans="2:5">
      <c r="B968" s="215" t="s">
        <v>1198</v>
      </c>
      <c r="C968" s="201">
        <v>6582165</v>
      </c>
      <c r="D968" s="201">
        <v>5939944.8799999999</v>
      </c>
      <c r="E968" s="201">
        <v>4311607.0599999996</v>
      </c>
    </row>
    <row r="969" spans="2:5">
      <c r="B969" s="216" t="s">
        <v>4274</v>
      </c>
      <c r="C969" s="201">
        <v>0</v>
      </c>
      <c r="D969" s="201">
        <v>4000000</v>
      </c>
      <c r="E969" s="201">
        <v>0</v>
      </c>
    </row>
    <row r="970" spans="2:5">
      <c r="B970" s="215" t="s">
        <v>4273</v>
      </c>
      <c r="C970" s="201">
        <v>0</v>
      </c>
      <c r="D970" s="201">
        <v>4000000</v>
      </c>
      <c r="E970" s="201">
        <v>0</v>
      </c>
    </row>
    <row r="971" spans="2:5">
      <c r="B971" s="216" t="s">
        <v>1199</v>
      </c>
      <c r="C971" s="201">
        <v>11075727</v>
      </c>
      <c r="D971" s="201">
        <v>0</v>
      </c>
      <c r="E971" s="201">
        <v>0</v>
      </c>
    </row>
    <row r="972" spans="2:5">
      <c r="B972" s="215" t="s">
        <v>1200</v>
      </c>
      <c r="C972" s="201">
        <v>11075727</v>
      </c>
      <c r="D972" s="201">
        <v>0</v>
      </c>
      <c r="E972" s="201">
        <v>0</v>
      </c>
    </row>
    <row r="973" spans="2:5">
      <c r="B973" s="216" t="s">
        <v>4272</v>
      </c>
      <c r="C973" s="201">
        <v>0</v>
      </c>
      <c r="D973" s="201">
        <v>32101000</v>
      </c>
      <c r="E973" s="201">
        <v>32100062.390000001</v>
      </c>
    </row>
    <row r="974" spans="2:5">
      <c r="B974" s="215" t="s">
        <v>4271</v>
      </c>
      <c r="C974" s="201">
        <v>0</v>
      </c>
      <c r="D974" s="201">
        <v>32101000</v>
      </c>
      <c r="E974" s="201">
        <v>32100062.390000001</v>
      </c>
    </row>
    <row r="975" spans="2:5">
      <c r="B975" s="216" t="s">
        <v>1494</v>
      </c>
      <c r="C975" s="201">
        <v>6659723</v>
      </c>
      <c r="D975" s="201">
        <v>2659723</v>
      </c>
      <c r="E975" s="201">
        <v>0</v>
      </c>
    </row>
    <row r="976" spans="2:5">
      <c r="B976" s="215" t="s">
        <v>1495</v>
      </c>
      <c r="C976" s="201">
        <v>6659723</v>
      </c>
      <c r="D976" s="201">
        <v>2659723</v>
      </c>
      <c r="E976" s="201">
        <v>0</v>
      </c>
    </row>
    <row r="977" spans="2:5">
      <c r="B977" s="216" t="s">
        <v>1496</v>
      </c>
      <c r="C977" s="201">
        <v>4718384</v>
      </c>
      <c r="D977" s="201">
        <v>1</v>
      </c>
      <c r="E977" s="201">
        <v>0</v>
      </c>
    </row>
    <row r="978" spans="2:5">
      <c r="B978" s="215" t="s">
        <v>1497</v>
      </c>
      <c r="C978" s="201">
        <v>4718384</v>
      </c>
      <c r="D978" s="201">
        <v>1</v>
      </c>
      <c r="E978" s="201">
        <v>0</v>
      </c>
    </row>
    <row r="979" spans="2:5">
      <c r="B979" s="216" t="s">
        <v>1498</v>
      </c>
      <c r="C979" s="201">
        <v>4718384</v>
      </c>
      <c r="D979" s="201">
        <v>4718384</v>
      </c>
      <c r="E979" s="201">
        <v>2208939.41</v>
      </c>
    </row>
    <row r="980" spans="2:5">
      <c r="B980" s="215" t="s">
        <v>1499</v>
      </c>
      <c r="C980" s="201">
        <v>4718384</v>
      </c>
      <c r="D980" s="201">
        <v>4718384</v>
      </c>
      <c r="E980" s="201">
        <v>2208939.41</v>
      </c>
    </row>
    <row r="981" spans="2:5">
      <c r="B981" s="216" t="s">
        <v>1500</v>
      </c>
      <c r="C981" s="201">
        <v>4718384</v>
      </c>
      <c r="D981" s="201">
        <v>2693084</v>
      </c>
      <c r="E981" s="201">
        <v>1230170.5</v>
      </c>
    </row>
    <row r="982" spans="2:5">
      <c r="B982" s="215" t="s">
        <v>1501</v>
      </c>
      <c r="C982" s="201">
        <v>4718384</v>
      </c>
      <c r="D982" s="201">
        <v>2693084</v>
      </c>
      <c r="E982" s="201">
        <v>1230170.5</v>
      </c>
    </row>
    <row r="983" spans="2:5">
      <c r="B983" s="216" t="s">
        <v>3541</v>
      </c>
      <c r="C983" s="201">
        <v>0</v>
      </c>
      <c r="D983" s="201">
        <v>0</v>
      </c>
      <c r="E983" s="201">
        <v>0</v>
      </c>
    </row>
    <row r="984" spans="2:5">
      <c r="B984" s="215" t="s">
        <v>3540</v>
      </c>
      <c r="C984" s="201">
        <v>0</v>
      </c>
      <c r="D984" s="201">
        <v>0</v>
      </c>
      <c r="E984" s="201">
        <v>0</v>
      </c>
    </row>
    <row r="985" spans="2:5">
      <c r="B985" s="216" t="s">
        <v>3539</v>
      </c>
      <c r="C985" s="201">
        <v>0</v>
      </c>
      <c r="D985" s="201">
        <v>0</v>
      </c>
      <c r="E985" s="201">
        <v>0</v>
      </c>
    </row>
    <row r="986" spans="2:5">
      <c r="B986" s="215" t="s">
        <v>3538</v>
      </c>
      <c r="C986" s="201">
        <v>0</v>
      </c>
      <c r="D986" s="201">
        <v>0</v>
      </c>
      <c r="E986" s="201">
        <v>0</v>
      </c>
    </row>
    <row r="987" spans="2:5">
      <c r="B987" s="216" t="s">
        <v>3537</v>
      </c>
      <c r="C987" s="201">
        <v>0</v>
      </c>
      <c r="D987" s="201">
        <v>0</v>
      </c>
      <c r="E987" s="201">
        <v>0</v>
      </c>
    </row>
    <row r="988" spans="2:5">
      <c r="B988" s="215" t="s">
        <v>3536</v>
      </c>
      <c r="C988" s="201">
        <v>0</v>
      </c>
      <c r="D988" s="201">
        <v>0</v>
      </c>
      <c r="E988" s="201">
        <v>0</v>
      </c>
    </row>
    <row r="989" spans="2:5">
      <c r="B989" s="216" t="s">
        <v>367</v>
      </c>
      <c r="C989" s="201">
        <v>3761235</v>
      </c>
      <c r="D989" s="201">
        <v>5347499</v>
      </c>
      <c r="E989" s="201">
        <v>5347497.5</v>
      </c>
    </row>
    <row r="990" spans="2:5">
      <c r="B990" s="215" t="s">
        <v>701</v>
      </c>
      <c r="C990" s="201">
        <v>3761235</v>
      </c>
      <c r="D990" s="201">
        <v>5347499</v>
      </c>
      <c r="E990" s="201">
        <v>5347497.5</v>
      </c>
    </row>
    <row r="991" spans="2:5">
      <c r="B991" s="216" t="s">
        <v>2854</v>
      </c>
      <c r="C991" s="201">
        <v>14068616</v>
      </c>
      <c r="D991" s="201">
        <v>8507627</v>
      </c>
      <c r="E991" s="201">
        <v>8507625.2400000002</v>
      </c>
    </row>
    <row r="992" spans="2:5">
      <c r="B992" s="215" t="s">
        <v>4216</v>
      </c>
      <c r="C992" s="201">
        <v>14068616</v>
      </c>
      <c r="D992" s="201">
        <v>8507627</v>
      </c>
      <c r="E992" s="201">
        <v>8507625.2400000002</v>
      </c>
    </row>
    <row r="993" spans="2:5">
      <c r="B993" s="216" t="s">
        <v>2855</v>
      </c>
      <c r="C993" s="201">
        <v>27364844</v>
      </c>
      <c r="D993" s="201">
        <v>2</v>
      </c>
      <c r="E993" s="201">
        <v>0</v>
      </c>
    </row>
    <row r="994" spans="2:5">
      <c r="B994" s="215" t="s">
        <v>4215</v>
      </c>
      <c r="C994" s="201">
        <v>27364844</v>
      </c>
      <c r="D994" s="201">
        <v>2</v>
      </c>
      <c r="E994" s="201">
        <v>0</v>
      </c>
    </row>
    <row r="995" spans="2:5">
      <c r="B995" s="216" t="s">
        <v>2856</v>
      </c>
      <c r="C995" s="201">
        <v>18846960</v>
      </c>
      <c r="D995" s="201">
        <v>16201419</v>
      </c>
      <c r="E995" s="201">
        <v>0</v>
      </c>
    </row>
    <row r="996" spans="2:5">
      <c r="B996" s="215" t="s">
        <v>2857</v>
      </c>
      <c r="C996" s="201">
        <v>18846960</v>
      </c>
      <c r="D996" s="201">
        <v>16201419</v>
      </c>
      <c r="E996" s="201">
        <v>0</v>
      </c>
    </row>
    <row r="997" spans="2:5">
      <c r="B997" s="216" t="s">
        <v>2858</v>
      </c>
      <c r="C997" s="201">
        <v>43469467</v>
      </c>
      <c r="D997" s="201">
        <v>20000002</v>
      </c>
      <c r="E997" s="201">
        <v>20000000</v>
      </c>
    </row>
    <row r="998" spans="2:5">
      <c r="B998" s="215" t="s">
        <v>2859</v>
      </c>
      <c r="C998" s="201">
        <v>43469467</v>
      </c>
      <c r="D998" s="201">
        <v>20000002</v>
      </c>
      <c r="E998" s="201">
        <v>20000000</v>
      </c>
    </row>
    <row r="999" spans="2:5">
      <c r="B999" s="216" t="s">
        <v>368</v>
      </c>
      <c r="C999" s="201">
        <v>47401671</v>
      </c>
      <c r="D999" s="201">
        <v>67936624.090000004</v>
      </c>
      <c r="E999" s="201">
        <v>26322128.059999999</v>
      </c>
    </row>
    <row r="1000" spans="2:5">
      <c r="B1000" s="215" t="s">
        <v>702</v>
      </c>
      <c r="C1000" s="201">
        <v>47401671</v>
      </c>
      <c r="D1000" s="201">
        <v>67936624.090000004</v>
      </c>
      <c r="E1000" s="201">
        <v>26322128.059999999</v>
      </c>
    </row>
    <row r="1001" spans="2:5">
      <c r="B1001" s="216" t="s">
        <v>1005</v>
      </c>
      <c r="C1001" s="201">
        <v>6500000</v>
      </c>
      <c r="D1001" s="201">
        <v>293128</v>
      </c>
      <c r="E1001" s="201">
        <v>0</v>
      </c>
    </row>
    <row r="1002" spans="2:5">
      <c r="B1002" s="215" t="s">
        <v>1006</v>
      </c>
      <c r="C1002" s="201">
        <v>6500000</v>
      </c>
      <c r="D1002" s="201">
        <v>293128</v>
      </c>
      <c r="E1002" s="201">
        <v>0</v>
      </c>
    </row>
    <row r="1003" spans="2:5">
      <c r="B1003" s="216" t="s">
        <v>2593</v>
      </c>
      <c r="C1003" s="201">
        <v>13688816</v>
      </c>
      <c r="D1003" s="201">
        <v>11809800</v>
      </c>
      <c r="E1003" s="201">
        <v>10953426.359999999</v>
      </c>
    </row>
    <row r="1004" spans="2:5">
      <c r="B1004" s="215" t="s">
        <v>2594</v>
      </c>
      <c r="C1004" s="201">
        <v>13688816</v>
      </c>
      <c r="D1004" s="201">
        <v>11809800</v>
      </c>
      <c r="E1004" s="201">
        <v>10953426.359999999</v>
      </c>
    </row>
    <row r="1005" spans="2:5">
      <c r="B1005" s="216" t="s">
        <v>3105</v>
      </c>
      <c r="C1005" s="201">
        <v>0</v>
      </c>
      <c r="D1005" s="201">
        <v>0</v>
      </c>
      <c r="E1005" s="201">
        <v>0</v>
      </c>
    </row>
    <row r="1006" spans="2:5">
      <c r="B1006" s="215" t="s">
        <v>3106</v>
      </c>
      <c r="C1006" s="201">
        <v>0</v>
      </c>
      <c r="D1006" s="201">
        <v>0</v>
      </c>
      <c r="E1006" s="201">
        <v>0</v>
      </c>
    </row>
    <row r="1007" spans="2:5">
      <c r="B1007" s="216" t="s">
        <v>2860</v>
      </c>
      <c r="C1007" s="201">
        <v>25025236</v>
      </c>
      <c r="D1007" s="201">
        <v>17950731</v>
      </c>
      <c r="E1007" s="201">
        <v>17950728.09</v>
      </c>
    </row>
    <row r="1008" spans="2:5">
      <c r="B1008" s="215" t="s">
        <v>2861</v>
      </c>
      <c r="C1008" s="201">
        <v>25025236</v>
      </c>
      <c r="D1008" s="201">
        <v>17950731</v>
      </c>
      <c r="E1008" s="201">
        <v>17950728.09</v>
      </c>
    </row>
    <row r="1009" spans="2:5">
      <c r="B1009" s="216" t="s">
        <v>4090</v>
      </c>
      <c r="C1009" s="201">
        <v>3596254</v>
      </c>
      <c r="D1009" s="201">
        <v>1</v>
      </c>
      <c r="E1009" s="201">
        <v>0</v>
      </c>
    </row>
    <row r="1010" spans="2:5">
      <c r="B1010" s="215" t="s">
        <v>2862</v>
      </c>
      <c r="C1010" s="201">
        <v>3596254</v>
      </c>
      <c r="D1010" s="201">
        <v>1</v>
      </c>
      <c r="E1010" s="201">
        <v>0</v>
      </c>
    </row>
    <row r="1011" spans="2:5">
      <c r="B1011" s="216" t="s">
        <v>2863</v>
      </c>
      <c r="C1011" s="201">
        <v>3224770</v>
      </c>
      <c r="D1011" s="201">
        <v>0</v>
      </c>
      <c r="E1011" s="201">
        <v>0</v>
      </c>
    </row>
    <row r="1012" spans="2:5">
      <c r="B1012" s="215" t="s">
        <v>2864</v>
      </c>
      <c r="C1012" s="201">
        <v>3224770</v>
      </c>
      <c r="D1012" s="201">
        <v>0</v>
      </c>
      <c r="E1012" s="201">
        <v>0</v>
      </c>
    </row>
    <row r="1013" spans="2:5">
      <c r="B1013" s="216" t="s">
        <v>2801</v>
      </c>
      <c r="C1013" s="201">
        <v>16963601</v>
      </c>
      <c r="D1013" s="201">
        <v>31832292.300000001</v>
      </c>
      <c r="E1013" s="201">
        <v>16900000</v>
      </c>
    </row>
    <row r="1014" spans="2:5">
      <c r="B1014" s="215" t="s">
        <v>2802</v>
      </c>
      <c r="C1014" s="201">
        <v>16963601</v>
      </c>
      <c r="D1014" s="201">
        <v>31832292.300000001</v>
      </c>
      <c r="E1014" s="201">
        <v>16900000</v>
      </c>
    </row>
    <row r="1015" spans="2:5">
      <c r="B1015" s="216" t="s">
        <v>2865</v>
      </c>
      <c r="C1015" s="201">
        <v>30379220</v>
      </c>
      <c r="D1015" s="201">
        <v>1</v>
      </c>
      <c r="E1015" s="201">
        <v>0</v>
      </c>
    </row>
    <row r="1016" spans="2:5">
      <c r="B1016" s="215" t="s">
        <v>2866</v>
      </c>
      <c r="C1016" s="201">
        <v>30379220</v>
      </c>
      <c r="D1016" s="201">
        <v>1</v>
      </c>
      <c r="E1016" s="201">
        <v>0</v>
      </c>
    </row>
    <row r="1017" spans="2:5">
      <c r="B1017" s="216" t="s">
        <v>2867</v>
      </c>
      <c r="C1017" s="201">
        <v>27614814</v>
      </c>
      <c r="D1017" s="201">
        <v>25603877</v>
      </c>
      <c r="E1017" s="201">
        <v>25603874.309999999</v>
      </c>
    </row>
    <row r="1018" spans="2:5">
      <c r="B1018" s="215" t="s">
        <v>2868</v>
      </c>
      <c r="C1018" s="201">
        <v>27614814</v>
      </c>
      <c r="D1018" s="201">
        <v>25603877</v>
      </c>
      <c r="E1018" s="201">
        <v>25603874.309999999</v>
      </c>
    </row>
    <row r="1019" spans="2:5">
      <c r="B1019" s="216" t="s">
        <v>2869</v>
      </c>
      <c r="C1019" s="201">
        <v>4275812</v>
      </c>
      <c r="D1019" s="201">
        <v>0</v>
      </c>
      <c r="E1019" s="201">
        <v>0</v>
      </c>
    </row>
    <row r="1020" spans="2:5">
      <c r="B1020" s="215" t="s">
        <v>2870</v>
      </c>
      <c r="C1020" s="201">
        <v>4275812</v>
      </c>
      <c r="D1020" s="201">
        <v>0</v>
      </c>
      <c r="E1020" s="201">
        <v>0</v>
      </c>
    </row>
    <row r="1021" spans="2:5">
      <c r="B1021" s="216" t="s">
        <v>3107</v>
      </c>
      <c r="C1021" s="201">
        <v>0</v>
      </c>
      <c r="D1021" s="201">
        <v>1</v>
      </c>
      <c r="E1021" s="201">
        <v>0</v>
      </c>
    </row>
    <row r="1022" spans="2:5">
      <c r="B1022" s="215" t="s">
        <v>3106</v>
      </c>
      <c r="C1022" s="201">
        <v>0</v>
      </c>
      <c r="D1022" s="201">
        <v>1</v>
      </c>
      <c r="E1022" s="201">
        <v>0</v>
      </c>
    </row>
    <row r="1023" spans="2:5">
      <c r="B1023" s="216" t="s">
        <v>369</v>
      </c>
      <c r="C1023" s="201">
        <v>69496778</v>
      </c>
      <c r="D1023" s="201">
        <v>105562266</v>
      </c>
      <c r="E1023" s="201">
        <v>85562243.799999997</v>
      </c>
    </row>
    <row r="1024" spans="2:5">
      <c r="B1024" s="215" t="s">
        <v>703</v>
      </c>
      <c r="C1024" s="201">
        <v>69496778</v>
      </c>
      <c r="D1024" s="201">
        <v>105562266</v>
      </c>
      <c r="E1024" s="201">
        <v>85562243.799999997</v>
      </c>
    </row>
    <row r="1025" spans="2:5">
      <c r="B1025" s="216" t="s">
        <v>2871</v>
      </c>
      <c r="C1025" s="201">
        <v>4100423</v>
      </c>
      <c r="D1025" s="201">
        <v>3388701.68</v>
      </c>
      <c r="E1025" s="201">
        <v>2313741.16</v>
      </c>
    </row>
    <row r="1026" spans="2:5">
      <c r="B1026" s="215" t="s">
        <v>2872</v>
      </c>
      <c r="C1026" s="201">
        <v>4100423</v>
      </c>
      <c r="D1026" s="201">
        <v>3388701.68</v>
      </c>
      <c r="E1026" s="201">
        <v>2313741.16</v>
      </c>
    </row>
    <row r="1027" spans="2:5">
      <c r="B1027" s="220" t="s">
        <v>283</v>
      </c>
      <c r="C1027" s="219">
        <v>47840351</v>
      </c>
      <c r="D1027" s="219">
        <v>252159587.07999998</v>
      </c>
      <c r="E1027" s="219">
        <v>67652353.539999992</v>
      </c>
    </row>
    <row r="1028" spans="2:5">
      <c r="B1028" s="216" t="s">
        <v>4089</v>
      </c>
      <c r="C1028" s="201">
        <v>47840351</v>
      </c>
      <c r="D1028" s="201">
        <v>40000000.619999997</v>
      </c>
      <c r="E1028" s="201">
        <v>0</v>
      </c>
    </row>
    <row r="1029" spans="2:5">
      <c r="B1029" s="215" t="s">
        <v>2541</v>
      </c>
      <c r="C1029" s="201">
        <v>47840351</v>
      </c>
      <c r="D1029" s="201">
        <v>40000000.619999997</v>
      </c>
      <c r="E1029" s="201">
        <v>0</v>
      </c>
    </row>
    <row r="1030" spans="2:5">
      <c r="B1030" s="216" t="s">
        <v>4088</v>
      </c>
      <c r="C1030" s="201">
        <v>0</v>
      </c>
      <c r="D1030" s="201">
        <v>212159586.45999998</v>
      </c>
      <c r="E1030" s="201">
        <v>67652353.539999992</v>
      </c>
    </row>
    <row r="1031" spans="2:5">
      <c r="B1031" s="215" t="s">
        <v>3141</v>
      </c>
      <c r="C1031" s="201">
        <v>0</v>
      </c>
      <c r="D1031" s="201">
        <v>212159586.45999998</v>
      </c>
      <c r="E1031" s="201">
        <v>67652353.539999992</v>
      </c>
    </row>
    <row r="1032" spans="2:5">
      <c r="B1032" s="220" t="s">
        <v>298</v>
      </c>
      <c r="C1032" s="219">
        <v>186333028</v>
      </c>
      <c r="D1032" s="219">
        <v>114944194.73</v>
      </c>
      <c r="E1032" s="219">
        <v>112982941.73</v>
      </c>
    </row>
    <row r="1033" spans="2:5">
      <c r="B1033" s="216" t="s">
        <v>2591</v>
      </c>
      <c r="C1033" s="201">
        <v>186333028</v>
      </c>
      <c r="D1033" s="201">
        <v>114944194.73</v>
      </c>
      <c r="E1033" s="201">
        <v>112982941.73</v>
      </c>
    </row>
    <row r="1034" spans="2:5">
      <c r="B1034" s="215" t="s">
        <v>2592</v>
      </c>
      <c r="C1034" s="201">
        <v>186333028</v>
      </c>
      <c r="D1034" s="201">
        <v>114944194.73</v>
      </c>
      <c r="E1034" s="201">
        <v>112982941.73</v>
      </c>
    </row>
    <row r="1035" spans="2:5">
      <c r="B1035" s="217" t="s">
        <v>370</v>
      </c>
      <c r="C1035" s="201">
        <v>1289534134</v>
      </c>
      <c r="D1035" s="201">
        <v>1023625959.2700002</v>
      </c>
      <c r="E1035" s="201">
        <v>784612070.72000003</v>
      </c>
    </row>
    <row r="1036" spans="2:5">
      <c r="B1036" s="220" t="s">
        <v>281</v>
      </c>
      <c r="C1036" s="219">
        <v>1289534134</v>
      </c>
      <c r="D1036" s="219">
        <v>1023625959.2700002</v>
      </c>
      <c r="E1036" s="219">
        <v>784612070.72000003</v>
      </c>
    </row>
    <row r="1037" spans="2:5">
      <c r="B1037" s="216" t="s">
        <v>1201</v>
      </c>
      <c r="C1037" s="201">
        <v>11035275</v>
      </c>
      <c r="D1037" s="201">
        <v>3400000.56</v>
      </c>
      <c r="E1037" s="201">
        <v>0</v>
      </c>
    </row>
    <row r="1038" spans="2:5">
      <c r="B1038" s="215" t="s">
        <v>1202</v>
      </c>
      <c r="C1038" s="201">
        <v>11035275</v>
      </c>
      <c r="D1038" s="201">
        <v>3400000.56</v>
      </c>
      <c r="E1038" s="201">
        <v>0</v>
      </c>
    </row>
    <row r="1039" spans="2:5">
      <c r="B1039" s="216" t="s">
        <v>1203</v>
      </c>
      <c r="C1039" s="201">
        <v>4595200</v>
      </c>
      <c r="D1039" s="201">
        <v>3225298.84</v>
      </c>
      <c r="E1039" s="201">
        <v>3225298.84</v>
      </c>
    </row>
    <row r="1040" spans="2:5">
      <c r="B1040" s="215" t="s">
        <v>1204</v>
      </c>
      <c r="C1040" s="201">
        <v>4595200</v>
      </c>
      <c r="D1040" s="201">
        <v>3225298.84</v>
      </c>
      <c r="E1040" s="201">
        <v>3225298.84</v>
      </c>
    </row>
    <row r="1041" spans="2:5">
      <c r="B1041" s="216" t="s">
        <v>1205</v>
      </c>
      <c r="C1041" s="201">
        <v>6558125</v>
      </c>
      <c r="D1041" s="201">
        <v>1</v>
      </c>
      <c r="E1041" s="201">
        <v>0</v>
      </c>
    </row>
    <row r="1042" spans="2:5">
      <c r="B1042" s="215" t="s">
        <v>1206</v>
      </c>
      <c r="C1042" s="201">
        <v>6558125</v>
      </c>
      <c r="D1042" s="201">
        <v>1</v>
      </c>
      <c r="E1042" s="201">
        <v>0</v>
      </c>
    </row>
    <row r="1043" spans="2:5">
      <c r="B1043" s="216" t="s">
        <v>4087</v>
      </c>
      <c r="C1043" s="201">
        <v>11035275</v>
      </c>
      <c r="D1043" s="201">
        <v>4643498.5599999996</v>
      </c>
      <c r="E1043" s="201">
        <v>4643497.6900000004</v>
      </c>
    </row>
    <row r="1044" spans="2:5">
      <c r="B1044" s="215" t="s">
        <v>1207</v>
      </c>
      <c r="C1044" s="201">
        <v>11035275</v>
      </c>
      <c r="D1044" s="201">
        <v>4643498.5599999996</v>
      </c>
      <c r="E1044" s="201">
        <v>4643497.6900000004</v>
      </c>
    </row>
    <row r="1045" spans="2:5">
      <c r="B1045" s="216" t="s">
        <v>371</v>
      </c>
      <c r="C1045" s="201">
        <v>242940000</v>
      </c>
      <c r="D1045" s="201">
        <v>59540000</v>
      </c>
      <c r="E1045" s="201">
        <v>37950592.289999992</v>
      </c>
    </row>
    <row r="1046" spans="2:5">
      <c r="B1046" s="215" t="s">
        <v>704</v>
      </c>
      <c r="C1046" s="201">
        <v>242940000</v>
      </c>
      <c r="D1046" s="201">
        <v>59540000</v>
      </c>
      <c r="E1046" s="201">
        <v>37950592.289999992</v>
      </c>
    </row>
    <row r="1047" spans="2:5">
      <c r="B1047" s="216" t="s">
        <v>1208</v>
      </c>
      <c r="C1047" s="201">
        <v>4595200</v>
      </c>
      <c r="D1047" s="201">
        <v>1456093.94</v>
      </c>
      <c r="E1047" s="201">
        <v>1456093.76</v>
      </c>
    </row>
    <row r="1048" spans="2:5">
      <c r="B1048" s="215" t="s">
        <v>1209</v>
      </c>
      <c r="C1048" s="201">
        <v>4595200</v>
      </c>
      <c r="D1048" s="201">
        <v>1456093.94</v>
      </c>
      <c r="E1048" s="201">
        <v>1456093.76</v>
      </c>
    </row>
    <row r="1049" spans="2:5">
      <c r="B1049" s="216" t="s">
        <v>1210</v>
      </c>
      <c r="C1049" s="201">
        <v>4595200</v>
      </c>
      <c r="D1049" s="201">
        <v>1.94</v>
      </c>
      <c r="E1049" s="201">
        <v>0</v>
      </c>
    </row>
    <row r="1050" spans="2:5">
      <c r="B1050" s="215" t="s">
        <v>1211</v>
      </c>
      <c r="C1050" s="201">
        <v>4595200</v>
      </c>
      <c r="D1050" s="201">
        <v>1.94</v>
      </c>
      <c r="E1050" s="201">
        <v>0</v>
      </c>
    </row>
    <row r="1051" spans="2:5">
      <c r="B1051" s="216" t="s">
        <v>2695</v>
      </c>
      <c r="C1051" s="201">
        <v>4595200</v>
      </c>
      <c r="D1051" s="201">
        <v>1520799.94</v>
      </c>
      <c r="E1051" s="201">
        <v>0</v>
      </c>
    </row>
    <row r="1052" spans="2:5">
      <c r="B1052" s="215" t="s">
        <v>1212</v>
      </c>
      <c r="C1052" s="201">
        <v>4595200</v>
      </c>
      <c r="D1052" s="201">
        <v>1520799.94</v>
      </c>
      <c r="E1052" s="201">
        <v>0</v>
      </c>
    </row>
    <row r="1053" spans="2:5">
      <c r="B1053" s="216" t="s">
        <v>1213</v>
      </c>
      <c r="C1053" s="201">
        <v>12313456</v>
      </c>
      <c r="D1053" s="201">
        <v>15391820.609999999</v>
      </c>
      <c r="E1053" s="201">
        <v>3078364.12</v>
      </c>
    </row>
    <row r="1054" spans="2:5">
      <c r="B1054" s="215" t="s">
        <v>1214</v>
      </c>
      <c r="C1054" s="201">
        <v>12313456</v>
      </c>
      <c r="D1054" s="201">
        <v>15391820.609999999</v>
      </c>
      <c r="E1054" s="201">
        <v>3078364.12</v>
      </c>
    </row>
    <row r="1055" spans="2:5">
      <c r="B1055" s="216" t="s">
        <v>372</v>
      </c>
      <c r="C1055" s="201">
        <v>42419829</v>
      </c>
      <c r="D1055" s="201">
        <v>59868641.270000003</v>
      </c>
      <c r="E1055" s="201">
        <v>48130707.149999999</v>
      </c>
    </row>
    <row r="1056" spans="2:5">
      <c r="B1056" s="215" t="s">
        <v>705</v>
      </c>
      <c r="C1056" s="201">
        <v>42419829</v>
      </c>
      <c r="D1056" s="201">
        <v>59868641.270000003</v>
      </c>
      <c r="E1056" s="201">
        <v>48130707.149999999</v>
      </c>
    </row>
    <row r="1057" spans="2:5">
      <c r="B1057" s="216" t="s">
        <v>373</v>
      </c>
      <c r="C1057" s="201">
        <v>223614962</v>
      </c>
      <c r="D1057" s="201">
        <v>12461862</v>
      </c>
      <c r="E1057" s="201">
        <v>9824400</v>
      </c>
    </row>
    <row r="1058" spans="2:5">
      <c r="B1058" s="215" t="s">
        <v>706</v>
      </c>
      <c r="C1058" s="201">
        <v>223614962</v>
      </c>
      <c r="D1058" s="201">
        <v>12461862</v>
      </c>
      <c r="E1058" s="201">
        <v>9824400</v>
      </c>
    </row>
    <row r="1059" spans="2:5">
      <c r="B1059" s="216" t="s">
        <v>1007</v>
      </c>
      <c r="C1059" s="201">
        <v>567772</v>
      </c>
      <c r="D1059" s="201">
        <v>567772</v>
      </c>
      <c r="E1059" s="201">
        <v>0</v>
      </c>
    </row>
    <row r="1060" spans="2:5">
      <c r="B1060" s="215" t="s">
        <v>1008</v>
      </c>
      <c r="C1060" s="201">
        <v>567772</v>
      </c>
      <c r="D1060" s="201">
        <v>567772</v>
      </c>
      <c r="E1060" s="201">
        <v>0</v>
      </c>
    </row>
    <row r="1061" spans="2:5">
      <c r="B1061" s="216" t="s">
        <v>1502</v>
      </c>
      <c r="C1061" s="201">
        <v>4768626</v>
      </c>
      <c r="D1061" s="201">
        <v>1</v>
      </c>
      <c r="E1061" s="201">
        <v>0</v>
      </c>
    </row>
    <row r="1062" spans="2:5">
      <c r="B1062" s="215" t="s">
        <v>1503</v>
      </c>
      <c r="C1062" s="201">
        <v>4768626</v>
      </c>
      <c r="D1062" s="201">
        <v>1</v>
      </c>
      <c r="E1062" s="201">
        <v>0</v>
      </c>
    </row>
    <row r="1063" spans="2:5">
      <c r="B1063" s="215" t="s">
        <v>3535</v>
      </c>
      <c r="C1063" s="201">
        <v>0</v>
      </c>
      <c r="D1063" s="201">
        <v>0</v>
      </c>
      <c r="E1063" s="201">
        <v>0</v>
      </c>
    </row>
    <row r="1064" spans="2:5">
      <c r="B1064" s="216" t="s">
        <v>4086</v>
      </c>
      <c r="C1064" s="201">
        <v>4768626</v>
      </c>
      <c r="D1064" s="201">
        <v>1072942</v>
      </c>
      <c r="E1064" s="201">
        <v>1072940.79</v>
      </c>
    </row>
    <row r="1065" spans="2:5">
      <c r="B1065" s="215" t="s">
        <v>1504</v>
      </c>
      <c r="C1065" s="201">
        <v>4768626</v>
      </c>
      <c r="D1065" s="201">
        <v>1072942</v>
      </c>
      <c r="E1065" s="201">
        <v>1072940.79</v>
      </c>
    </row>
    <row r="1066" spans="2:5">
      <c r="B1066" s="215" t="s">
        <v>3534</v>
      </c>
      <c r="C1066" s="201">
        <v>0</v>
      </c>
      <c r="D1066" s="201">
        <v>0</v>
      </c>
      <c r="E1066" s="201">
        <v>0</v>
      </c>
    </row>
    <row r="1067" spans="2:5">
      <c r="B1067" s="216" t="s">
        <v>374</v>
      </c>
      <c r="C1067" s="201">
        <v>1627563</v>
      </c>
      <c r="D1067" s="201">
        <v>929711</v>
      </c>
      <c r="E1067" s="201">
        <v>926708.23</v>
      </c>
    </row>
    <row r="1068" spans="2:5">
      <c r="B1068" s="215" t="s">
        <v>707</v>
      </c>
      <c r="C1068" s="201">
        <v>1627563</v>
      </c>
      <c r="D1068" s="201">
        <v>929711</v>
      </c>
      <c r="E1068" s="201">
        <v>926708.23</v>
      </c>
    </row>
    <row r="1069" spans="2:5">
      <c r="B1069" s="216" t="s">
        <v>1505</v>
      </c>
      <c r="C1069" s="201">
        <v>6731551</v>
      </c>
      <c r="D1069" s="201">
        <v>1514600</v>
      </c>
      <c r="E1069" s="201">
        <v>1514598.83</v>
      </c>
    </row>
    <row r="1070" spans="2:5">
      <c r="B1070" s="215" t="s">
        <v>1506</v>
      </c>
      <c r="C1070" s="201">
        <v>6731551</v>
      </c>
      <c r="D1070" s="201">
        <v>1514600</v>
      </c>
      <c r="E1070" s="201">
        <v>1514598.83</v>
      </c>
    </row>
    <row r="1071" spans="2:5">
      <c r="B1071" s="215" t="s">
        <v>3533</v>
      </c>
      <c r="C1071" s="201">
        <v>0</v>
      </c>
      <c r="D1071" s="201">
        <v>0</v>
      </c>
      <c r="E1071" s="201">
        <v>0</v>
      </c>
    </row>
    <row r="1072" spans="2:5">
      <c r="B1072" s="216" t="s">
        <v>1507</v>
      </c>
      <c r="C1072" s="201">
        <v>4768626</v>
      </c>
      <c r="D1072" s="201">
        <v>1072942</v>
      </c>
      <c r="E1072" s="201">
        <v>1072940.79</v>
      </c>
    </row>
    <row r="1073" spans="2:5">
      <c r="B1073" s="215" t="s">
        <v>1508</v>
      </c>
      <c r="C1073" s="201">
        <v>4768626</v>
      </c>
      <c r="D1073" s="201">
        <v>1072942</v>
      </c>
      <c r="E1073" s="201">
        <v>1072940.79</v>
      </c>
    </row>
    <row r="1074" spans="2:5">
      <c r="B1074" s="215" t="s">
        <v>3532</v>
      </c>
      <c r="C1074" s="201">
        <v>0</v>
      </c>
      <c r="D1074" s="201">
        <v>0</v>
      </c>
      <c r="E1074" s="201">
        <v>0</v>
      </c>
    </row>
    <row r="1075" spans="2:5">
      <c r="B1075" s="216" t="s">
        <v>1509</v>
      </c>
      <c r="C1075" s="201">
        <v>4768626</v>
      </c>
      <c r="D1075" s="201">
        <v>1072942</v>
      </c>
      <c r="E1075" s="201">
        <v>1072940.78</v>
      </c>
    </row>
    <row r="1076" spans="2:5">
      <c r="B1076" s="215" t="s">
        <v>1510</v>
      </c>
      <c r="C1076" s="201">
        <v>4768626</v>
      </c>
      <c r="D1076" s="201">
        <v>1072942</v>
      </c>
      <c r="E1076" s="201">
        <v>1072940.78</v>
      </c>
    </row>
    <row r="1077" spans="2:5">
      <c r="B1077" s="215" t="s">
        <v>3531</v>
      </c>
      <c r="C1077" s="201">
        <v>0</v>
      </c>
      <c r="D1077" s="201">
        <v>0</v>
      </c>
      <c r="E1077" s="201">
        <v>0</v>
      </c>
    </row>
    <row r="1078" spans="2:5">
      <c r="B1078" s="216" t="s">
        <v>1511</v>
      </c>
      <c r="C1078" s="201">
        <v>4768626</v>
      </c>
      <c r="D1078" s="201">
        <v>1</v>
      </c>
      <c r="E1078" s="201">
        <v>0</v>
      </c>
    </row>
    <row r="1079" spans="2:5">
      <c r="B1079" s="215" t="s">
        <v>1512</v>
      </c>
      <c r="C1079" s="201">
        <v>4768626</v>
      </c>
      <c r="D1079" s="201">
        <v>1</v>
      </c>
      <c r="E1079" s="201">
        <v>0</v>
      </c>
    </row>
    <row r="1080" spans="2:5">
      <c r="B1080" s="215" t="s">
        <v>3530</v>
      </c>
      <c r="C1080" s="201">
        <v>0</v>
      </c>
      <c r="D1080" s="201">
        <v>0</v>
      </c>
      <c r="E1080" s="201">
        <v>0</v>
      </c>
    </row>
    <row r="1081" spans="2:5">
      <c r="B1081" s="216" t="s">
        <v>1513</v>
      </c>
      <c r="C1081" s="201">
        <v>6731551</v>
      </c>
      <c r="D1081" s="201">
        <v>2103209</v>
      </c>
      <c r="E1081" s="201">
        <v>2103208.4500000002</v>
      </c>
    </row>
    <row r="1082" spans="2:5">
      <c r="B1082" s="215" t="s">
        <v>1514</v>
      </c>
      <c r="C1082" s="201">
        <v>6731551</v>
      </c>
      <c r="D1082" s="201">
        <v>2103209</v>
      </c>
      <c r="E1082" s="201">
        <v>2103208.4500000002</v>
      </c>
    </row>
    <row r="1083" spans="2:5">
      <c r="B1083" s="215" t="s">
        <v>3529</v>
      </c>
      <c r="C1083" s="201">
        <v>0</v>
      </c>
      <c r="D1083" s="201">
        <v>0</v>
      </c>
      <c r="E1083" s="201">
        <v>0</v>
      </c>
    </row>
    <row r="1084" spans="2:5">
      <c r="B1084" s="216" t="s">
        <v>1515</v>
      </c>
      <c r="C1084" s="201">
        <v>4768626</v>
      </c>
      <c r="D1084" s="201">
        <v>1</v>
      </c>
      <c r="E1084" s="201">
        <v>0</v>
      </c>
    </row>
    <row r="1085" spans="2:5">
      <c r="B1085" s="215" t="s">
        <v>1516</v>
      </c>
      <c r="C1085" s="201">
        <v>4768626</v>
      </c>
      <c r="D1085" s="201">
        <v>1</v>
      </c>
      <c r="E1085" s="201">
        <v>0</v>
      </c>
    </row>
    <row r="1086" spans="2:5">
      <c r="B1086" s="215" t="s">
        <v>3528</v>
      </c>
      <c r="C1086" s="201">
        <v>0</v>
      </c>
      <c r="D1086" s="201">
        <v>0</v>
      </c>
      <c r="E1086" s="201">
        <v>0</v>
      </c>
    </row>
    <row r="1087" spans="2:5">
      <c r="B1087" s="216" t="s">
        <v>4085</v>
      </c>
      <c r="C1087" s="201">
        <v>0</v>
      </c>
      <c r="D1087" s="201">
        <v>99557700.599999994</v>
      </c>
      <c r="E1087" s="201">
        <v>99557700.599999994</v>
      </c>
    </row>
    <row r="1088" spans="2:5">
      <c r="B1088" s="215" t="s">
        <v>3696</v>
      </c>
      <c r="C1088" s="201">
        <v>0</v>
      </c>
      <c r="D1088" s="201">
        <v>99557700.599999994</v>
      </c>
      <c r="E1088" s="201">
        <v>99557700.599999994</v>
      </c>
    </row>
    <row r="1089" spans="2:5">
      <c r="B1089" s="216" t="s">
        <v>4084</v>
      </c>
      <c r="C1089" s="201">
        <v>4768626</v>
      </c>
      <c r="D1089" s="201">
        <v>5195483.62</v>
      </c>
      <c r="E1089" s="201">
        <v>1278286.73</v>
      </c>
    </row>
    <row r="1090" spans="2:5">
      <c r="B1090" s="215" t="s">
        <v>1517</v>
      </c>
      <c r="C1090" s="201">
        <v>4768626</v>
      </c>
      <c r="D1090" s="201">
        <v>5195483.62</v>
      </c>
      <c r="E1090" s="201">
        <v>1278286.73</v>
      </c>
    </row>
    <row r="1091" spans="2:5">
      <c r="B1091" s="215" t="s">
        <v>3527</v>
      </c>
      <c r="C1091" s="201">
        <v>0</v>
      </c>
      <c r="D1091" s="201">
        <v>0</v>
      </c>
      <c r="E1091" s="201">
        <v>0</v>
      </c>
    </row>
    <row r="1092" spans="2:5">
      <c r="B1092" s="216" t="s">
        <v>375</v>
      </c>
      <c r="C1092" s="201">
        <v>1968765</v>
      </c>
      <c r="D1092" s="201">
        <v>6540131.7400000002</v>
      </c>
      <c r="E1092" s="201">
        <v>3215665.29</v>
      </c>
    </row>
    <row r="1093" spans="2:5">
      <c r="B1093" s="215" t="s">
        <v>708</v>
      </c>
      <c r="C1093" s="201">
        <v>1968765</v>
      </c>
      <c r="D1093" s="201">
        <v>6540131.7400000002</v>
      </c>
      <c r="E1093" s="201">
        <v>3215665.29</v>
      </c>
    </row>
    <row r="1094" spans="2:5">
      <c r="B1094" s="216" t="s">
        <v>2158</v>
      </c>
      <c r="C1094" s="201">
        <v>11208701</v>
      </c>
      <c r="D1094" s="201">
        <v>5691248.04</v>
      </c>
      <c r="E1094" s="201">
        <v>2781247.61</v>
      </c>
    </row>
    <row r="1095" spans="2:5">
      <c r="B1095" s="215" t="s">
        <v>2159</v>
      </c>
      <c r="C1095" s="201">
        <v>11208701</v>
      </c>
      <c r="D1095" s="201">
        <v>5691248.04</v>
      </c>
      <c r="E1095" s="201">
        <v>2781247.61</v>
      </c>
    </row>
    <row r="1096" spans="2:5">
      <c r="B1096" s="215" t="s">
        <v>3526</v>
      </c>
      <c r="C1096" s="201">
        <v>0</v>
      </c>
      <c r="D1096" s="201">
        <v>0</v>
      </c>
      <c r="E1096" s="201">
        <v>0</v>
      </c>
    </row>
    <row r="1097" spans="2:5">
      <c r="B1097" s="216" t="s">
        <v>4083</v>
      </c>
      <c r="C1097" s="201">
        <v>37456292</v>
      </c>
      <c r="D1097" s="201">
        <v>66015662.909999996</v>
      </c>
      <c r="E1097" s="201">
        <v>66005703.609999999</v>
      </c>
    </row>
    <row r="1098" spans="2:5">
      <c r="B1098" s="215" t="s">
        <v>2595</v>
      </c>
      <c r="C1098" s="201">
        <v>37456292</v>
      </c>
      <c r="D1098" s="201">
        <v>66015662.909999996</v>
      </c>
      <c r="E1098" s="201">
        <v>66005703.609999999</v>
      </c>
    </row>
    <row r="1099" spans="2:5">
      <c r="B1099" s="216" t="s">
        <v>1518</v>
      </c>
      <c r="C1099" s="201">
        <v>6731551</v>
      </c>
      <c r="D1099" s="201">
        <v>1816560.41</v>
      </c>
      <c r="E1099" s="201">
        <v>1816558.88</v>
      </c>
    </row>
    <row r="1100" spans="2:5">
      <c r="B1100" s="215" t="s">
        <v>1519</v>
      </c>
      <c r="C1100" s="201">
        <v>6731551</v>
      </c>
      <c r="D1100" s="201">
        <v>1816560.41</v>
      </c>
      <c r="E1100" s="201">
        <v>1816558.88</v>
      </c>
    </row>
    <row r="1101" spans="2:5">
      <c r="B1101" s="216" t="s">
        <v>4082</v>
      </c>
      <c r="C1101" s="201">
        <v>24353780</v>
      </c>
      <c r="D1101" s="201">
        <v>7102590</v>
      </c>
      <c r="E1101" s="201">
        <v>7102558.4400000004</v>
      </c>
    </row>
    <row r="1102" spans="2:5">
      <c r="B1102" s="215" t="s">
        <v>2596</v>
      </c>
      <c r="C1102" s="201">
        <v>24353780</v>
      </c>
      <c r="D1102" s="201">
        <v>7102590</v>
      </c>
      <c r="E1102" s="201">
        <v>7102558.4400000004</v>
      </c>
    </row>
    <row r="1103" spans="2:5">
      <c r="B1103" s="216" t="s">
        <v>4081</v>
      </c>
      <c r="C1103" s="201">
        <v>6731551</v>
      </c>
      <c r="D1103" s="201">
        <v>1816560.41</v>
      </c>
      <c r="E1103" s="201">
        <v>1816558.88</v>
      </c>
    </row>
    <row r="1104" spans="2:5">
      <c r="B1104" s="215" t="s">
        <v>1520</v>
      </c>
      <c r="C1104" s="201">
        <v>6731551</v>
      </c>
      <c r="D1104" s="201">
        <v>1816560.41</v>
      </c>
      <c r="E1104" s="201">
        <v>1816558.88</v>
      </c>
    </row>
    <row r="1105" spans="2:5">
      <c r="B1105" s="216" t="s">
        <v>1121</v>
      </c>
      <c r="C1105" s="201">
        <v>13353397</v>
      </c>
      <c r="D1105" s="201">
        <v>20167533.420000002</v>
      </c>
      <c r="E1105" s="201">
        <v>20145892.789999999</v>
      </c>
    </row>
    <row r="1106" spans="2:5">
      <c r="B1106" s="215" t="s">
        <v>1122</v>
      </c>
      <c r="C1106" s="201">
        <v>13353397</v>
      </c>
      <c r="D1106" s="201">
        <v>20167533.420000002</v>
      </c>
      <c r="E1106" s="201">
        <v>20145892.789999999</v>
      </c>
    </row>
    <row r="1107" spans="2:5">
      <c r="B1107" s="216" t="s">
        <v>2696</v>
      </c>
      <c r="C1107" s="201">
        <v>21746580</v>
      </c>
      <c r="D1107" s="201">
        <v>10989849.23</v>
      </c>
      <c r="E1107" s="201">
        <v>3420089.21</v>
      </c>
    </row>
    <row r="1108" spans="2:5">
      <c r="B1108" s="215" t="s">
        <v>2160</v>
      </c>
      <c r="C1108" s="201">
        <v>21746580</v>
      </c>
      <c r="D1108" s="201">
        <v>10989849.23</v>
      </c>
      <c r="E1108" s="201">
        <v>3420089.21</v>
      </c>
    </row>
    <row r="1109" spans="2:5">
      <c r="B1109" s="216" t="s">
        <v>1521</v>
      </c>
      <c r="C1109" s="201">
        <v>11208701</v>
      </c>
      <c r="D1109" s="201">
        <v>2521958</v>
      </c>
      <c r="E1109" s="201">
        <v>2521956.4700000002</v>
      </c>
    </row>
    <row r="1110" spans="2:5">
      <c r="B1110" s="215" t="s">
        <v>1522</v>
      </c>
      <c r="C1110" s="201">
        <v>11208701</v>
      </c>
      <c r="D1110" s="201">
        <v>2521958</v>
      </c>
      <c r="E1110" s="201">
        <v>2521956.4700000002</v>
      </c>
    </row>
    <row r="1111" spans="2:5">
      <c r="B1111" s="216" t="s">
        <v>4080</v>
      </c>
      <c r="C1111" s="201">
        <v>0</v>
      </c>
      <c r="D1111" s="201">
        <v>4000000</v>
      </c>
      <c r="E1111" s="201">
        <v>0</v>
      </c>
    </row>
    <row r="1112" spans="2:5">
      <c r="B1112" s="215" t="s">
        <v>3695</v>
      </c>
      <c r="C1112" s="201">
        <v>0</v>
      </c>
      <c r="D1112" s="201">
        <v>4000000</v>
      </c>
      <c r="E1112" s="201">
        <v>0</v>
      </c>
    </row>
    <row r="1113" spans="2:5">
      <c r="B1113" s="216" t="s">
        <v>376</v>
      </c>
      <c r="C1113" s="201">
        <v>20014292</v>
      </c>
      <c r="D1113" s="201">
        <v>28098842.920000002</v>
      </c>
      <c r="E1113" s="201">
        <v>28098836.920000002</v>
      </c>
    </row>
    <row r="1114" spans="2:5">
      <c r="B1114" s="215" t="s">
        <v>709</v>
      </c>
      <c r="C1114" s="201">
        <v>20014292</v>
      </c>
      <c r="D1114" s="201">
        <v>28098842.920000002</v>
      </c>
      <c r="E1114" s="201">
        <v>28098836.920000002</v>
      </c>
    </row>
    <row r="1115" spans="2:5">
      <c r="B1115" s="216" t="s">
        <v>377</v>
      </c>
      <c r="C1115" s="201">
        <v>4650280</v>
      </c>
      <c r="D1115" s="201">
        <v>4650280</v>
      </c>
      <c r="E1115" s="201">
        <v>0</v>
      </c>
    </row>
    <row r="1116" spans="2:5">
      <c r="B1116" s="215" t="s">
        <v>710</v>
      </c>
      <c r="C1116" s="201">
        <v>4650280</v>
      </c>
      <c r="D1116" s="201">
        <v>4650280</v>
      </c>
      <c r="E1116" s="201">
        <v>0</v>
      </c>
    </row>
    <row r="1117" spans="2:5">
      <c r="B1117" s="216" t="s">
        <v>2803</v>
      </c>
      <c r="C1117" s="201">
        <v>17247191</v>
      </c>
      <c r="D1117" s="201">
        <v>43700000</v>
      </c>
      <c r="E1117" s="201">
        <v>27091580.109999999</v>
      </c>
    </row>
    <row r="1118" spans="2:5">
      <c r="B1118" s="215" t="s">
        <v>2804</v>
      </c>
      <c r="C1118" s="201">
        <v>17247191</v>
      </c>
      <c r="D1118" s="201">
        <v>43700000</v>
      </c>
      <c r="E1118" s="201">
        <v>27091580.109999999</v>
      </c>
    </row>
    <row r="1119" spans="2:5">
      <c r="B1119" s="216" t="s">
        <v>378</v>
      </c>
      <c r="C1119" s="201">
        <v>43920270</v>
      </c>
      <c r="D1119" s="201">
        <v>20024926</v>
      </c>
      <c r="E1119" s="201">
        <v>20024925.920000002</v>
      </c>
    </row>
    <row r="1120" spans="2:5">
      <c r="B1120" s="215" t="s">
        <v>711</v>
      </c>
      <c r="C1120" s="201">
        <v>43920270</v>
      </c>
      <c r="D1120" s="201">
        <v>20024926</v>
      </c>
      <c r="E1120" s="201">
        <v>20024925.920000002</v>
      </c>
    </row>
    <row r="1121" spans="2:5">
      <c r="B1121" s="216" t="s">
        <v>379</v>
      </c>
      <c r="C1121" s="201">
        <v>420087317</v>
      </c>
      <c r="D1121" s="201">
        <v>1</v>
      </c>
      <c r="E1121" s="201">
        <v>0</v>
      </c>
    </row>
    <row r="1122" spans="2:5">
      <c r="B1122" s="215" t="s">
        <v>712</v>
      </c>
      <c r="C1122" s="201">
        <v>420087317</v>
      </c>
      <c r="D1122" s="201">
        <v>1</v>
      </c>
      <c r="E1122" s="201">
        <v>0</v>
      </c>
    </row>
    <row r="1123" spans="2:5">
      <c r="B1123" s="216" t="s">
        <v>4079</v>
      </c>
      <c r="C1123" s="201">
        <v>0</v>
      </c>
      <c r="D1123" s="201">
        <v>13165878.289999999</v>
      </c>
      <c r="E1123" s="201">
        <v>13165872.67</v>
      </c>
    </row>
    <row r="1124" spans="2:5">
      <c r="B1124" s="215" t="s">
        <v>3142</v>
      </c>
      <c r="C1124" s="201">
        <v>0</v>
      </c>
      <c r="D1124" s="201">
        <v>13165878.289999999</v>
      </c>
      <c r="E1124" s="201">
        <v>13165872.67</v>
      </c>
    </row>
    <row r="1125" spans="2:5">
      <c r="B1125" s="216" t="s">
        <v>2697</v>
      </c>
      <c r="C1125" s="201">
        <v>16201118</v>
      </c>
      <c r="D1125" s="201">
        <v>9808901</v>
      </c>
      <c r="E1125" s="201">
        <v>9808900.1199999992</v>
      </c>
    </row>
    <row r="1126" spans="2:5">
      <c r="B1126" s="215" t="s">
        <v>1070</v>
      </c>
      <c r="C1126" s="201">
        <v>16201118</v>
      </c>
      <c r="D1126" s="201">
        <v>9808901</v>
      </c>
      <c r="E1126" s="201">
        <v>9808900.1199999992</v>
      </c>
    </row>
    <row r="1127" spans="2:5">
      <c r="B1127" s="216" t="s">
        <v>2597</v>
      </c>
      <c r="C1127" s="201">
        <v>15317807</v>
      </c>
      <c r="D1127" s="201">
        <v>1</v>
      </c>
      <c r="E1127" s="201">
        <v>0</v>
      </c>
    </row>
    <row r="1128" spans="2:5">
      <c r="B1128" s="215" t="s">
        <v>2598</v>
      </c>
      <c r="C1128" s="201">
        <v>15317807</v>
      </c>
      <c r="D1128" s="201">
        <v>1</v>
      </c>
      <c r="E1128" s="201">
        <v>0</v>
      </c>
    </row>
    <row r="1129" spans="2:5">
      <c r="B1129" s="216" t="s">
        <v>3313</v>
      </c>
      <c r="C1129" s="201">
        <v>0</v>
      </c>
      <c r="D1129" s="201">
        <v>8466140.5800000001</v>
      </c>
      <c r="E1129" s="201">
        <v>5229142.8899999997</v>
      </c>
    </row>
    <row r="1130" spans="2:5">
      <c r="B1130" s="215" t="s">
        <v>3312</v>
      </c>
      <c r="C1130" s="201">
        <v>0</v>
      </c>
      <c r="D1130" s="201">
        <v>8466140.5800000001</v>
      </c>
      <c r="E1130" s="201">
        <v>5229142.8899999997</v>
      </c>
    </row>
    <row r="1131" spans="2:5">
      <c r="B1131" s="216" t="s">
        <v>3311</v>
      </c>
      <c r="C1131" s="201">
        <v>0</v>
      </c>
      <c r="D1131" s="201">
        <v>2486200.44</v>
      </c>
      <c r="E1131" s="201">
        <v>2486199.34</v>
      </c>
    </row>
    <row r="1132" spans="2:5">
      <c r="B1132" s="215" t="s">
        <v>3310</v>
      </c>
      <c r="C1132" s="201">
        <v>0</v>
      </c>
      <c r="D1132" s="201">
        <v>2486200.44</v>
      </c>
      <c r="E1132" s="201">
        <v>2486199.34</v>
      </c>
    </row>
    <row r="1133" spans="2:5">
      <c r="B1133" s="216" t="s">
        <v>3108</v>
      </c>
      <c r="C1133" s="201">
        <v>0</v>
      </c>
      <c r="D1133" s="201">
        <v>491967370</v>
      </c>
      <c r="E1133" s="201">
        <v>352972102.51999998</v>
      </c>
    </row>
    <row r="1134" spans="2:5">
      <c r="B1134" s="215" t="s">
        <v>3109</v>
      </c>
      <c r="C1134" s="201">
        <v>0</v>
      </c>
      <c r="D1134" s="201">
        <v>491967370</v>
      </c>
      <c r="E1134" s="201">
        <v>352972102.51999998</v>
      </c>
    </row>
    <row r="1135" spans="2:5">
      <c r="B1135" s="217" t="s">
        <v>289</v>
      </c>
      <c r="C1135" s="201">
        <v>540372363</v>
      </c>
      <c r="D1135" s="201">
        <v>433685104.73000002</v>
      </c>
      <c r="E1135" s="201">
        <v>306158588.47000003</v>
      </c>
    </row>
    <row r="1136" spans="2:5">
      <c r="B1136" s="220" t="s">
        <v>281</v>
      </c>
      <c r="C1136" s="219">
        <v>344534899</v>
      </c>
      <c r="D1136" s="219">
        <v>170901906.52000001</v>
      </c>
      <c r="E1136" s="219">
        <v>120234536.73999999</v>
      </c>
    </row>
    <row r="1137" spans="2:5">
      <c r="B1137" s="216" t="s">
        <v>2698</v>
      </c>
      <c r="C1137" s="201">
        <v>6606206</v>
      </c>
      <c r="D1137" s="201">
        <v>183341</v>
      </c>
      <c r="E1137" s="201">
        <v>0</v>
      </c>
    </row>
    <row r="1138" spans="2:5">
      <c r="B1138" s="215" t="s">
        <v>1215</v>
      </c>
      <c r="C1138" s="201">
        <v>6606206</v>
      </c>
      <c r="D1138" s="201">
        <v>183341</v>
      </c>
      <c r="E1138" s="201">
        <v>0</v>
      </c>
    </row>
    <row r="1139" spans="2:5">
      <c r="B1139" s="216" t="s">
        <v>1216</v>
      </c>
      <c r="C1139" s="201">
        <v>6606206</v>
      </c>
      <c r="D1139" s="201">
        <v>0</v>
      </c>
      <c r="E1139" s="201">
        <v>0</v>
      </c>
    </row>
    <row r="1140" spans="2:5">
      <c r="B1140" s="215" t="s">
        <v>1217</v>
      </c>
      <c r="C1140" s="201">
        <v>6606206</v>
      </c>
      <c r="D1140" s="201">
        <v>0</v>
      </c>
      <c r="E1140" s="201">
        <v>0</v>
      </c>
    </row>
    <row r="1141" spans="2:5">
      <c r="B1141" s="216" t="s">
        <v>4078</v>
      </c>
      <c r="C1141" s="201">
        <v>6606206</v>
      </c>
      <c r="D1141" s="201">
        <v>1</v>
      </c>
      <c r="E1141" s="201">
        <v>0</v>
      </c>
    </row>
    <row r="1142" spans="2:5">
      <c r="B1142" s="215" t="s">
        <v>1218</v>
      </c>
      <c r="C1142" s="201">
        <v>6606206</v>
      </c>
      <c r="D1142" s="201">
        <v>1</v>
      </c>
      <c r="E1142" s="201">
        <v>0</v>
      </c>
    </row>
    <row r="1143" spans="2:5">
      <c r="B1143" s="216" t="s">
        <v>380</v>
      </c>
      <c r="C1143" s="201">
        <v>13845712</v>
      </c>
      <c r="D1143" s="201">
        <v>28751370.940000001</v>
      </c>
      <c r="E1143" s="201">
        <v>26625029.57</v>
      </c>
    </row>
    <row r="1144" spans="2:5">
      <c r="B1144" s="215" t="s">
        <v>713</v>
      </c>
      <c r="C1144" s="201">
        <v>13845712</v>
      </c>
      <c r="D1144" s="201">
        <v>28751370.940000001</v>
      </c>
      <c r="E1144" s="201">
        <v>26625029.57</v>
      </c>
    </row>
    <row r="1145" spans="2:5">
      <c r="B1145" s="216" t="s">
        <v>1219</v>
      </c>
      <c r="C1145" s="201">
        <v>11116179</v>
      </c>
      <c r="D1145" s="201">
        <v>1.37</v>
      </c>
      <c r="E1145" s="201">
        <v>0</v>
      </c>
    </row>
    <row r="1146" spans="2:5">
      <c r="B1146" s="215" t="s">
        <v>1220</v>
      </c>
      <c r="C1146" s="201">
        <v>11116179</v>
      </c>
      <c r="D1146" s="201">
        <v>1.37</v>
      </c>
      <c r="E1146" s="201">
        <v>0</v>
      </c>
    </row>
    <row r="1147" spans="2:5">
      <c r="B1147" s="216" t="s">
        <v>2599</v>
      </c>
      <c r="C1147" s="201">
        <v>28344021</v>
      </c>
      <c r="D1147" s="201">
        <v>15000000</v>
      </c>
      <c r="E1147" s="201">
        <v>15000000</v>
      </c>
    </row>
    <row r="1148" spans="2:5">
      <c r="B1148" s="215" t="s">
        <v>2600</v>
      </c>
      <c r="C1148" s="201">
        <v>28344021</v>
      </c>
      <c r="D1148" s="201">
        <v>15000000</v>
      </c>
      <c r="E1148" s="201">
        <v>15000000</v>
      </c>
    </row>
    <row r="1149" spans="2:5">
      <c r="B1149" s="216" t="s">
        <v>3694</v>
      </c>
      <c r="C1149" s="201">
        <v>0</v>
      </c>
      <c r="D1149" s="201">
        <v>800000</v>
      </c>
      <c r="E1149" s="201">
        <v>0</v>
      </c>
    </row>
    <row r="1150" spans="2:5">
      <c r="B1150" s="215" t="s">
        <v>3693</v>
      </c>
      <c r="C1150" s="201">
        <v>0</v>
      </c>
      <c r="D1150" s="201">
        <v>800000</v>
      </c>
      <c r="E1150" s="201">
        <v>0</v>
      </c>
    </row>
    <row r="1151" spans="2:5">
      <c r="B1151" s="216" t="s">
        <v>381</v>
      </c>
      <c r="C1151" s="201">
        <v>5771408</v>
      </c>
      <c r="D1151" s="201">
        <v>2</v>
      </c>
      <c r="E1151" s="201">
        <v>0</v>
      </c>
    </row>
    <row r="1152" spans="2:5">
      <c r="B1152" s="215" t="s">
        <v>714</v>
      </c>
      <c r="C1152" s="201">
        <v>5771408</v>
      </c>
      <c r="D1152" s="201">
        <v>2</v>
      </c>
      <c r="E1152" s="201">
        <v>0</v>
      </c>
    </row>
    <row r="1153" spans="2:5">
      <c r="B1153" s="216" t="s">
        <v>382</v>
      </c>
      <c r="C1153" s="201">
        <v>29762921</v>
      </c>
      <c r="D1153" s="201">
        <v>27516459</v>
      </c>
      <c r="E1153" s="201">
        <v>24183733.27</v>
      </c>
    </row>
    <row r="1154" spans="2:5">
      <c r="B1154" s="215" t="s">
        <v>715</v>
      </c>
      <c r="C1154" s="201">
        <v>29762921</v>
      </c>
      <c r="D1154" s="201">
        <v>27516459</v>
      </c>
      <c r="E1154" s="201">
        <v>24183733.27</v>
      </c>
    </row>
    <row r="1155" spans="2:5">
      <c r="B1155" s="216" t="s">
        <v>2161</v>
      </c>
      <c r="C1155" s="201">
        <v>12576962</v>
      </c>
      <c r="D1155" s="201">
        <v>1</v>
      </c>
      <c r="E1155" s="201">
        <v>0</v>
      </c>
    </row>
    <row r="1156" spans="2:5">
      <c r="B1156" s="215" t="s">
        <v>2162</v>
      </c>
      <c r="C1156" s="201">
        <v>12576962</v>
      </c>
      <c r="D1156" s="201">
        <v>1</v>
      </c>
      <c r="E1156" s="201">
        <v>0</v>
      </c>
    </row>
    <row r="1157" spans="2:5">
      <c r="B1157" s="216" t="s">
        <v>2163</v>
      </c>
      <c r="C1157" s="201">
        <v>21904546</v>
      </c>
      <c r="D1157" s="201">
        <v>1</v>
      </c>
      <c r="E1157" s="201">
        <v>0</v>
      </c>
    </row>
    <row r="1158" spans="2:5">
      <c r="B1158" s="215" t="s">
        <v>2164</v>
      </c>
      <c r="C1158" s="201">
        <v>21904546</v>
      </c>
      <c r="D1158" s="201">
        <v>1</v>
      </c>
      <c r="E1158" s="201">
        <v>0</v>
      </c>
    </row>
    <row r="1159" spans="2:5">
      <c r="B1159" s="216" t="s">
        <v>2165</v>
      </c>
      <c r="C1159" s="201">
        <v>6779437</v>
      </c>
      <c r="D1159" s="201">
        <v>1</v>
      </c>
      <c r="E1159" s="201">
        <v>0</v>
      </c>
    </row>
    <row r="1160" spans="2:5">
      <c r="B1160" s="215" t="s">
        <v>2166</v>
      </c>
      <c r="C1160" s="201">
        <v>6779437</v>
      </c>
      <c r="D1160" s="201">
        <v>1</v>
      </c>
      <c r="E1160" s="201">
        <v>0</v>
      </c>
    </row>
    <row r="1161" spans="2:5">
      <c r="B1161" s="216" t="s">
        <v>2167</v>
      </c>
      <c r="C1161" s="201">
        <v>6779437</v>
      </c>
      <c r="D1161" s="201">
        <v>1</v>
      </c>
      <c r="E1161" s="201">
        <v>0</v>
      </c>
    </row>
    <row r="1162" spans="2:5">
      <c r="B1162" s="215" t="s">
        <v>2168</v>
      </c>
      <c r="C1162" s="201">
        <v>6779437</v>
      </c>
      <c r="D1162" s="201">
        <v>1</v>
      </c>
      <c r="E1162" s="201">
        <v>0</v>
      </c>
    </row>
    <row r="1163" spans="2:5">
      <c r="B1163" s="216" t="s">
        <v>4077</v>
      </c>
      <c r="C1163" s="201">
        <v>0</v>
      </c>
      <c r="D1163" s="201">
        <v>2263624.2599999998</v>
      </c>
      <c r="E1163" s="201">
        <v>2263094.6800000002</v>
      </c>
    </row>
    <row r="1164" spans="2:5">
      <c r="B1164" s="215" t="s">
        <v>3278</v>
      </c>
      <c r="C1164" s="201">
        <v>0</v>
      </c>
      <c r="D1164" s="201">
        <v>2263624.2599999998</v>
      </c>
      <c r="E1164" s="201">
        <v>2263094.6800000002</v>
      </c>
    </row>
    <row r="1165" spans="2:5">
      <c r="B1165" s="216" t="s">
        <v>2169</v>
      </c>
      <c r="C1165" s="201">
        <v>4802120</v>
      </c>
      <c r="D1165" s="201">
        <v>1</v>
      </c>
      <c r="E1165" s="201">
        <v>0</v>
      </c>
    </row>
    <row r="1166" spans="2:5">
      <c r="B1166" s="215" t="s">
        <v>2170</v>
      </c>
      <c r="C1166" s="201">
        <v>4802120</v>
      </c>
      <c r="D1166" s="201">
        <v>1</v>
      </c>
      <c r="E1166" s="201">
        <v>0</v>
      </c>
    </row>
    <row r="1167" spans="2:5">
      <c r="B1167" s="216" t="s">
        <v>2171</v>
      </c>
      <c r="C1167" s="201">
        <v>12576962</v>
      </c>
      <c r="D1167" s="201">
        <v>1</v>
      </c>
      <c r="E1167" s="201">
        <v>0</v>
      </c>
    </row>
    <row r="1168" spans="2:5">
      <c r="B1168" s="215" t="s">
        <v>2172</v>
      </c>
      <c r="C1168" s="201">
        <v>12576962</v>
      </c>
      <c r="D1168" s="201">
        <v>1</v>
      </c>
      <c r="E1168" s="201">
        <v>0</v>
      </c>
    </row>
    <row r="1169" spans="2:5">
      <c r="B1169" s="216" t="s">
        <v>2173</v>
      </c>
      <c r="C1169" s="201">
        <v>6779437</v>
      </c>
      <c r="D1169" s="201">
        <v>1</v>
      </c>
      <c r="E1169" s="201">
        <v>0</v>
      </c>
    </row>
    <row r="1170" spans="2:5">
      <c r="B1170" s="215" t="s">
        <v>2174</v>
      </c>
      <c r="C1170" s="201">
        <v>6779437</v>
      </c>
      <c r="D1170" s="201">
        <v>1</v>
      </c>
      <c r="E1170" s="201">
        <v>0</v>
      </c>
    </row>
    <row r="1171" spans="2:5">
      <c r="B1171" s="216" t="s">
        <v>2175</v>
      </c>
      <c r="C1171" s="201">
        <v>21904546</v>
      </c>
      <c r="D1171" s="201">
        <v>1</v>
      </c>
      <c r="E1171" s="201">
        <v>0</v>
      </c>
    </row>
    <row r="1172" spans="2:5">
      <c r="B1172" s="215" t="s">
        <v>2176</v>
      </c>
      <c r="C1172" s="201">
        <v>21904546</v>
      </c>
      <c r="D1172" s="201">
        <v>1</v>
      </c>
      <c r="E1172" s="201">
        <v>0</v>
      </c>
    </row>
    <row r="1173" spans="2:5">
      <c r="B1173" s="216" t="s">
        <v>4076</v>
      </c>
      <c r="C1173" s="201">
        <v>3869591</v>
      </c>
      <c r="D1173" s="201">
        <v>2</v>
      </c>
      <c r="E1173" s="201">
        <v>0</v>
      </c>
    </row>
    <row r="1174" spans="2:5">
      <c r="B1174" s="215" t="s">
        <v>2873</v>
      </c>
      <c r="C1174" s="201">
        <v>3869591</v>
      </c>
      <c r="D1174" s="201">
        <v>2</v>
      </c>
      <c r="E1174" s="201">
        <v>0</v>
      </c>
    </row>
    <row r="1175" spans="2:5">
      <c r="B1175" s="216" t="s">
        <v>4075</v>
      </c>
      <c r="C1175" s="201">
        <v>4802120</v>
      </c>
      <c r="D1175" s="201">
        <v>1080476.81</v>
      </c>
      <c r="E1175" s="201">
        <v>1080475.57</v>
      </c>
    </row>
    <row r="1176" spans="2:5">
      <c r="B1176" s="215" t="s">
        <v>2177</v>
      </c>
      <c r="C1176" s="201">
        <v>4802120</v>
      </c>
      <c r="D1176" s="201">
        <v>1080476.81</v>
      </c>
      <c r="E1176" s="201">
        <v>1080475.57</v>
      </c>
    </row>
    <row r="1177" spans="2:5">
      <c r="B1177" s="216" t="s">
        <v>383</v>
      </c>
      <c r="C1177" s="201">
        <v>525172</v>
      </c>
      <c r="D1177" s="201">
        <v>654193</v>
      </c>
      <c r="E1177" s="201">
        <v>0</v>
      </c>
    </row>
    <row r="1178" spans="2:5">
      <c r="B1178" s="215" t="s">
        <v>716</v>
      </c>
      <c r="C1178" s="201">
        <v>525172</v>
      </c>
      <c r="D1178" s="201">
        <v>654193</v>
      </c>
      <c r="E1178" s="201">
        <v>0</v>
      </c>
    </row>
    <row r="1179" spans="2:5">
      <c r="B1179" s="216" t="s">
        <v>2178</v>
      </c>
      <c r="C1179" s="201">
        <v>21904546</v>
      </c>
      <c r="D1179" s="201">
        <v>12898212.84</v>
      </c>
      <c r="E1179" s="201">
        <v>4928521.3499999996</v>
      </c>
    </row>
    <row r="1180" spans="2:5">
      <c r="B1180" s="215" t="s">
        <v>2179</v>
      </c>
      <c r="C1180" s="201">
        <v>21904546</v>
      </c>
      <c r="D1180" s="201">
        <v>12898212.84</v>
      </c>
      <c r="E1180" s="201">
        <v>4928521.3499999996</v>
      </c>
    </row>
    <row r="1181" spans="2:5">
      <c r="B1181" s="216" t="s">
        <v>3143</v>
      </c>
      <c r="C1181" s="201">
        <v>0</v>
      </c>
      <c r="D1181" s="201">
        <v>15253297.699999999</v>
      </c>
      <c r="E1181" s="201">
        <v>11168083.82</v>
      </c>
    </row>
    <row r="1182" spans="2:5">
      <c r="B1182" s="215" t="s">
        <v>3144</v>
      </c>
      <c r="C1182" s="201">
        <v>0</v>
      </c>
      <c r="D1182" s="201">
        <v>15253297.699999999</v>
      </c>
      <c r="E1182" s="201">
        <v>11168083.82</v>
      </c>
    </row>
    <row r="1183" spans="2:5">
      <c r="B1183" s="216" t="s">
        <v>2601</v>
      </c>
      <c r="C1183" s="201">
        <v>26992362</v>
      </c>
      <c r="D1183" s="201">
        <v>15762245</v>
      </c>
      <c r="E1183" s="201">
        <v>15000000</v>
      </c>
    </row>
    <row r="1184" spans="2:5">
      <c r="B1184" s="215" t="s">
        <v>2602</v>
      </c>
      <c r="C1184" s="201">
        <v>26992362</v>
      </c>
      <c r="D1184" s="201">
        <v>15762245</v>
      </c>
      <c r="E1184" s="201">
        <v>15000000</v>
      </c>
    </row>
    <row r="1185" spans="2:5">
      <c r="B1185" s="216" t="s">
        <v>1071</v>
      </c>
      <c r="C1185" s="201">
        <v>53038509</v>
      </c>
      <c r="D1185" s="201">
        <v>32736750.600000001</v>
      </c>
      <c r="E1185" s="201">
        <v>13985598.48</v>
      </c>
    </row>
    <row r="1186" spans="2:5">
      <c r="B1186" s="215" t="s">
        <v>1072</v>
      </c>
      <c r="C1186" s="201">
        <v>31695044</v>
      </c>
      <c r="D1186" s="201">
        <v>20093886.600000001</v>
      </c>
      <c r="E1186" s="201">
        <v>13985598.48</v>
      </c>
    </row>
    <row r="1187" spans="2:5">
      <c r="B1187" s="215" t="s">
        <v>2603</v>
      </c>
      <c r="C1187" s="201">
        <v>21343465</v>
      </c>
      <c r="D1187" s="201">
        <v>12642864</v>
      </c>
      <c r="E1187" s="201">
        <v>0</v>
      </c>
    </row>
    <row r="1188" spans="2:5">
      <c r="B1188" s="216" t="s">
        <v>2604</v>
      </c>
      <c r="C1188" s="201">
        <v>30640293</v>
      </c>
      <c r="D1188" s="201">
        <v>18001921</v>
      </c>
      <c r="E1188" s="201">
        <v>6000000</v>
      </c>
    </row>
    <row r="1189" spans="2:5">
      <c r="B1189" s="215" t="s">
        <v>2605</v>
      </c>
      <c r="C1189" s="201">
        <v>30640293</v>
      </c>
      <c r="D1189" s="201">
        <v>18001921</v>
      </c>
      <c r="E1189" s="201">
        <v>6000000</v>
      </c>
    </row>
    <row r="1190" spans="2:5">
      <c r="B1190" s="220" t="s">
        <v>283</v>
      </c>
      <c r="C1190" s="219">
        <v>0</v>
      </c>
      <c r="D1190" s="219">
        <v>77357501</v>
      </c>
      <c r="E1190" s="219">
        <v>47254256.299999997</v>
      </c>
    </row>
    <row r="1191" spans="2:5">
      <c r="B1191" s="216" t="s">
        <v>4074</v>
      </c>
      <c r="C1191" s="201">
        <v>0</v>
      </c>
      <c r="D1191" s="201">
        <v>77357501</v>
      </c>
      <c r="E1191" s="201">
        <v>47254256.299999997</v>
      </c>
    </row>
    <row r="1192" spans="2:5">
      <c r="B1192" s="215" t="s">
        <v>3145</v>
      </c>
      <c r="C1192" s="201">
        <v>0</v>
      </c>
      <c r="D1192" s="201">
        <v>77357501</v>
      </c>
      <c r="E1192" s="201">
        <v>47254256.299999997</v>
      </c>
    </row>
    <row r="1193" spans="2:5">
      <c r="B1193" s="220" t="s">
        <v>284</v>
      </c>
      <c r="C1193" s="219">
        <v>195837464</v>
      </c>
      <c r="D1193" s="219">
        <v>185425697.21000001</v>
      </c>
      <c r="E1193" s="219">
        <v>138669795.43000004</v>
      </c>
    </row>
    <row r="1194" spans="2:5">
      <c r="B1194" s="216" t="s">
        <v>324</v>
      </c>
      <c r="C1194" s="201">
        <v>195837464</v>
      </c>
      <c r="D1194" s="201">
        <v>185425697.21000001</v>
      </c>
      <c r="E1194" s="201">
        <v>138669795.43000004</v>
      </c>
    </row>
    <row r="1195" spans="2:5">
      <c r="B1195" s="215" t="s">
        <v>4210</v>
      </c>
      <c r="C1195" s="201">
        <v>195837464</v>
      </c>
      <c r="D1195" s="201">
        <v>185425697.21000001</v>
      </c>
      <c r="E1195" s="201">
        <v>138669795.43000004</v>
      </c>
    </row>
    <row r="1196" spans="2:5">
      <c r="B1196" s="217" t="s">
        <v>290</v>
      </c>
      <c r="C1196" s="201">
        <v>2061577017</v>
      </c>
      <c r="D1196" s="201">
        <v>2017420166.7</v>
      </c>
      <c r="E1196" s="201">
        <v>1480632812.4699998</v>
      </c>
    </row>
    <row r="1197" spans="2:5">
      <c r="B1197" s="220" t="s">
        <v>281</v>
      </c>
      <c r="C1197" s="219">
        <v>1286061628</v>
      </c>
      <c r="D1197" s="219">
        <v>1328559070.26</v>
      </c>
      <c r="E1197" s="219">
        <v>1123566083.2699997</v>
      </c>
    </row>
    <row r="1198" spans="2:5">
      <c r="B1198" s="216" t="s">
        <v>1221</v>
      </c>
      <c r="C1198" s="201">
        <v>11075727</v>
      </c>
      <c r="D1198" s="201">
        <v>4614619.96</v>
      </c>
      <c r="E1198" s="201">
        <v>3014619.7</v>
      </c>
    </row>
    <row r="1199" spans="2:5">
      <c r="B1199" s="215" t="s">
        <v>1222</v>
      </c>
      <c r="C1199" s="201">
        <v>11075727</v>
      </c>
      <c r="D1199" s="201">
        <v>4614619.96</v>
      </c>
      <c r="E1199" s="201">
        <v>3014619.7</v>
      </c>
    </row>
    <row r="1200" spans="2:5">
      <c r="B1200" s="216" t="s">
        <v>4073</v>
      </c>
      <c r="C1200" s="201">
        <v>480823</v>
      </c>
      <c r="D1200" s="201">
        <v>32</v>
      </c>
      <c r="E1200" s="201">
        <v>0</v>
      </c>
    </row>
    <row r="1201" spans="2:5">
      <c r="B1201" s="215" t="s">
        <v>2874</v>
      </c>
      <c r="C1201" s="201">
        <v>480823</v>
      </c>
      <c r="D1201" s="201">
        <v>32</v>
      </c>
      <c r="E1201" s="201">
        <v>0</v>
      </c>
    </row>
    <row r="1202" spans="2:5">
      <c r="B1202" s="216" t="s">
        <v>4072</v>
      </c>
      <c r="C1202" s="201">
        <v>4612045</v>
      </c>
      <c r="D1202" s="201">
        <v>0</v>
      </c>
      <c r="E1202" s="201">
        <v>0</v>
      </c>
    </row>
    <row r="1203" spans="2:5">
      <c r="B1203" s="215" t="s">
        <v>1223</v>
      </c>
      <c r="C1203" s="201">
        <v>4612045</v>
      </c>
      <c r="D1203" s="201">
        <v>0</v>
      </c>
      <c r="E1203" s="201">
        <v>0</v>
      </c>
    </row>
    <row r="1204" spans="2:5">
      <c r="B1204" s="216" t="s">
        <v>384</v>
      </c>
      <c r="C1204" s="201">
        <v>228130513</v>
      </c>
      <c r="D1204" s="201">
        <v>10677792</v>
      </c>
      <c r="E1204" s="201">
        <v>0</v>
      </c>
    </row>
    <row r="1205" spans="2:5">
      <c r="B1205" s="215" t="s">
        <v>717</v>
      </c>
      <c r="C1205" s="201">
        <v>228130513</v>
      </c>
      <c r="D1205" s="201">
        <v>10677792</v>
      </c>
      <c r="E1205" s="201">
        <v>0</v>
      </c>
    </row>
    <row r="1206" spans="2:5">
      <c r="B1206" s="216" t="s">
        <v>4071</v>
      </c>
      <c r="C1206" s="201">
        <v>6582165</v>
      </c>
      <c r="D1206" s="201">
        <v>2284614.2799999998</v>
      </c>
      <c r="E1206" s="201">
        <v>2284613.8199999998</v>
      </c>
    </row>
    <row r="1207" spans="2:5">
      <c r="B1207" s="215" t="s">
        <v>1224</v>
      </c>
      <c r="C1207" s="201">
        <v>6582165</v>
      </c>
      <c r="D1207" s="201">
        <v>2284614.2799999998</v>
      </c>
      <c r="E1207" s="201">
        <v>2284613.8199999998</v>
      </c>
    </row>
    <row r="1208" spans="2:5">
      <c r="B1208" s="216" t="s">
        <v>385</v>
      </c>
      <c r="C1208" s="201">
        <v>21163727</v>
      </c>
      <c r="D1208" s="201">
        <v>200127</v>
      </c>
      <c r="E1208" s="201">
        <v>0</v>
      </c>
    </row>
    <row r="1209" spans="2:5">
      <c r="B1209" s="215" t="s">
        <v>718</v>
      </c>
      <c r="C1209" s="201">
        <v>21163727</v>
      </c>
      <c r="D1209" s="201">
        <v>200127</v>
      </c>
      <c r="E1209" s="201">
        <v>0</v>
      </c>
    </row>
    <row r="1210" spans="2:5">
      <c r="B1210" s="216" t="s">
        <v>1225</v>
      </c>
      <c r="C1210" s="201">
        <v>4612045</v>
      </c>
      <c r="D1210" s="201">
        <v>4035538.95</v>
      </c>
      <c r="E1210" s="201">
        <v>3670625.55</v>
      </c>
    </row>
    <row r="1211" spans="2:5">
      <c r="B1211" s="215" t="s">
        <v>1226</v>
      </c>
      <c r="C1211" s="201">
        <v>4612045</v>
      </c>
      <c r="D1211" s="201">
        <v>4035538.95</v>
      </c>
      <c r="E1211" s="201">
        <v>3670625.55</v>
      </c>
    </row>
    <row r="1212" spans="2:5">
      <c r="B1212" s="216" t="s">
        <v>1227</v>
      </c>
      <c r="C1212" s="201">
        <v>6582165</v>
      </c>
      <c r="D1212" s="201">
        <v>1</v>
      </c>
      <c r="E1212" s="201">
        <v>0</v>
      </c>
    </row>
    <row r="1213" spans="2:5">
      <c r="B1213" s="215" t="s">
        <v>1228</v>
      </c>
      <c r="C1213" s="201">
        <v>6582165</v>
      </c>
      <c r="D1213" s="201">
        <v>1</v>
      </c>
      <c r="E1213" s="201">
        <v>0</v>
      </c>
    </row>
    <row r="1214" spans="2:5">
      <c r="B1214" s="216" t="s">
        <v>1229</v>
      </c>
      <c r="C1214" s="201">
        <v>6582165</v>
      </c>
      <c r="D1214" s="201">
        <v>5759394.79</v>
      </c>
      <c r="E1214" s="201">
        <v>5359734.2</v>
      </c>
    </row>
    <row r="1215" spans="2:5">
      <c r="B1215" s="215" t="s">
        <v>1230</v>
      </c>
      <c r="C1215" s="201">
        <v>6582165</v>
      </c>
      <c r="D1215" s="201">
        <v>5759394.79</v>
      </c>
      <c r="E1215" s="201">
        <v>5359734.2</v>
      </c>
    </row>
    <row r="1216" spans="2:5">
      <c r="B1216" s="216" t="s">
        <v>1231</v>
      </c>
      <c r="C1216" s="201">
        <v>11075727</v>
      </c>
      <c r="D1216" s="201">
        <v>4686086.96</v>
      </c>
      <c r="E1216" s="201">
        <v>4686086.2300000004</v>
      </c>
    </row>
    <row r="1217" spans="2:5">
      <c r="B1217" s="215" t="s">
        <v>1232</v>
      </c>
      <c r="C1217" s="201">
        <v>11075727</v>
      </c>
      <c r="D1217" s="201">
        <v>4686086.96</v>
      </c>
      <c r="E1217" s="201">
        <v>4686086.2300000004</v>
      </c>
    </row>
    <row r="1218" spans="2:5">
      <c r="B1218" s="216" t="s">
        <v>4070</v>
      </c>
      <c r="C1218" s="201">
        <v>0</v>
      </c>
      <c r="D1218" s="201">
        <v>114983544</v>
      </c>
      <c r="E1218" s="201">
        <v>114983543.81</v>
      </c>
    </row>
    <row r="1219" spans="2:5">
      <c r="B1219" s="215" t="s">
        <v>3222</v>
      </c>
      <c r="C1219" s="201">
        <v>0</v>
      </c>
      <c r="D1219" s="201">
        <v>114983544</v>
      </c>
      <c r="E1219" s="201">
        <v>114983543.81</v>
      </c>
    </row>
    <row r="1220" spans="2:5">
      <c r="B1220" s="216" t="s">
        <v>1233</v>
      </c>
      <c r="C1220" s="201">
        <v>4612045</v>
      </c>
      <c r="D1220" s="201">
        <v>1729000.95</v>
      </c>
      <c r="E1220" s="201">
        <v>0</v>
      </c>
    </row>
    <row r="1221" spans="2:5">
      <c r="B1221" s="215" t="s">
        <v>1234</v>
      </c>
      <c r="C1221" s="201">
        <v>4612045</v>
      </c>
      <c r="D1221" s="201">
        <v>1729000.95</v>
      </c>
      <c r="E1221" s="201">
        <v>0</v>
      </c>
    </row>
    <row r="1222" spans="2:5">
      <c r="B1222" s="216" t="s">
        <v>1235</v>
      </c>
      <c r="C1222" s="201">
        <v>11075727</v>
      </c>
      <c r="D1222" s="201">
        <v>9691260.9600000009</v>
      </c>
      <c r="E1222" s="201">
        <v>9591547.5099999998</v>
      </c>
    </row>
    <row r="1223" spans="2:5">
      <c r="B1223" s="215" t="s">
        <v>1236</v>
      </c>
      <c r="C1223" s="201">
        <v>11075727</v>
      </c>
      <c r="D1223" s="201">
        <v>9691260.9600000009</v>
      </c>
      <c r="E1223" s="201">
        <v>9591547.5099999998</v>
      </c>
    </row>
    <row r="1224" spans="2:5">
      <c r="B1224" s="216" t="s">
        <v>1237</v>
      </c>
      <c r="C1224" s="201">
        <v>4612045</v>
      </c>
      <c r="D1224" s="201">
        <v>4346043.95</v>
      </c>
      <c r="E1224" s="201">
        <v>4238345.08</v>
      </c>
    </row>
    <row r="1225" spans="2:5">
      <c r="B1225" s="215" t="s">
        <v>1238</v>
      </c>
      <c r="C1225" s="201">
        <v>4612045</v>
      </c>
      <c r="D1225" s="201">
        <v>4346043.95</v>
      </c>
      <c r="E1225" s="201">
        <v>4238345.08</v>
      </c>
    </row>
    <row r="1226" spans="2:5">
      <c r="B1226" s="216" t="s">
        <v>386</v>
      </c>
      <c r="C1226" s="201">
        <v>17899222</v>
      </c>
      <c r="D1226" s="201">
        <v>11573683.960000001</v>
      </c>
      <c r="E1226" s="201">
        <v>4750188.82</v>
      </c>
    </row>
    <row r="1227" spans="2:5">
      <c r="B1227" s="215" t="s">
        <v>719</v>
      </c>
      <c r="C1227" s="201">
        <v>6823495</v>
      </c>
      <c r="D1227" s="201">
        <v>6823495</v>
      </c>
      <c r="E1227" s="201">
        <v>0</v>
      </c>
    </row>
    <row r="1228" spans="2:5">
      <c r="B1228" s="215" t="s">
        <v>1239</v>
      </c>
      <c r="C1228" s="201">
        <v>11075727</v>
      </c>
      <c r="D1228" s="201">
        <v>4750188.96</v>
      </c>
      <c r="E1228" s="201">
        <v>4750188.82</v>
      </c>
    </row>
    <row r="1229" spans="2:5">
      <c r="B1229" s="216" t="s">
        <v>4061</v>
      </c>
      <c r="C1229" s="201">
        <v>68639623</v>
      </c>
      <c r="D1229" s="201">
        <v>1.2</v>
      </c>
      <c r="E1229" s="201">
        <v>0</v>
      </c>
    </row>
    <row r="1230" spans="2:5">
      <c r="B1230" s="215" t="s">
        <v>2875</v>
      </c>
      <c r="C1230" s="201">
        <v>68639623</v>
      </c>
      <c r="D1230" s="201">
        <v>1.2</v>
      </c>
      <c r="E1230" s="201">
        <v>0</v>
      </c>
    </row>
    <row r="1231" spans="2:5">
      <c r="B1231" s="216" t="s">
        <v>4069</v>
      </c>
      <c r="C1231" s="201">
        <v>4612045</v>
      </c>
      <c r="D1231" s="201">
        <v>1</v>
      </c>
      <c r="E1231" s="201">
        <v>0</v>
      </c>
    </row>
    <row r="1232" spans="2:5">
      <c r="B1232" s="215" t="s">
        <v>1240</v>
      </c>
      <c r="C1232" s="201">
        <v>4612045</v>
      </c>
      <c r="D1232" s="201">
        <v>1</v>
      </c>
      <c r="E1232" s="201">
        <v>0</v>
      </c>
    </row>
    <row r="1233" spans="2:5">
      <c r="B1233" s="216" t="s">
        <v>387</v>
      </c>
      <c r="C1233" s="201">
        <v>54003322</v>
      </c>
      <c r="D1233" s="201">
        <v>126239256.53</v>
      </c>
      <c r="E1233" s="201">
        <v>84778407.459999993</v>
      </c>
    </row>
    <row r="1234" spans="2:5">
      <c r="B1234" s="215" t="s">
        <v>720</v>
      </c>
      <c r="C1234" s="201">
        <v>54003322</v>
      </c>
      <c r="D1234" s="201">
        <v>126239256.53</v>
      </c>
      <c r="E1234" s="201">
        <v>84778407.459999993</v>
      </c>
    </row>
    <row r="1235" spans="2:5">
      <c r="B1235" s="216" t="s">
        <v>4068</v>
      </c>
      <c r="C1235" s="201">
        <v>0</v>
      </c>
      <c r="D1235" s="201">
        <v>20367876</v>
      </c>
      <c r="E1235" s="201">
        <v>4073574.89</v>
      </c>
    </row>
    <row r="1236" spans="2:5">
      <c r="B1236" s="215" t="s">
        <v>3635</v>
      </c>
      <c r="C1236" s="201">
        <v>0</v>
      </c>
      <c r="D1236" s="201">
        <v>20367876</v>
      </c>
      <c r="E1236" s="201">
        <v>4073574.89</v>
      </c>
    </row>
    <row r="1237" spans="2:5">
      <c r="B1237" s="216" t="s">
        <v>4067</v>
      </c>
      <c r="C1237" s="201">
        <v>111096393</v>
      </c>
      <c r="D1237" s="201">
        <v>34737246</v>
      </c>
      <c r="E1237" s="201">
        <v>34737244.460000001</v>
      </c>
    </row>
    <row r="1238" spans="2:5">
      <c r="B1238" s="215" t="s">
        <v>2876</v>
      </c>
      <c r="C1238" s="201">
        <v>111096393</v>
      </c>
      <c r="D1238" s="201">
        <v>34737246</v>
      </c>
      <c r="E1238" s="201">
        <v>34737244.460000001</v>
      </c>
    </row>
    <row r="1239" spans="2:5">
      <c r="B1239" s="216" t="s">
        <v>1241</v>
      </c>
      <c r="C1239" s="201">
        <v>4612045</v>
      </c>
      <c r="D1239" s="201">
        <v>2029516.96</v>
      </c>
      <c r="E1239" s="201">
        <v>0</v>
      </c>
    </row>
    <row r="1240" spans="2:5">
      <c r="B1240" s="215" t="s">
        <v>1242</v>
      </c>
      <c r="C1240" s="201">
        <v>4612045</v>
      </c>
      <c r="D1240" s="201">
        <v>2029516.96</v>
      </c>
      <c r="E1240" s="201">
        <v>0</v>
      </c>
    </row>
    <row r="1241" spans="2:5">
      <c r="B1241" s="216" t="s">
        <v>1243</v>
      </c>
      <c r="C1241" s="201">
        <v>6582165</v>
      </c>
      <c r="D1241" s="201">
        <v>4259394.79</v>
      </c>
      <c r="E1241" s="201">
        <v>3178933.2</v>
      </c>
    </row>
    <row r="1242" spans="2:5">
      <c r="B1242" s="215" t="s">
        <v>1244</v>
      </c>
      <c r="C1242" s="201">
        <v>6582165</v>
      </c>
      <c r="D1242" s="201">
        <v>4259394.79</v>
      </c>
      <c r="E1242" s="201">
        <v>3178933.2</v>
      </c>
    </row>
    <row r="1243" spans="2:5">
      <c r="B1243" s="216" t="s">
        <v>4066</v>
      </c>
      <c r="C1243" s="201">
        <v>147950694</v>
      </c>
      <c r="D1243" s="201">
        <v>84519977</v>
      </c>
      <c r="E1243" s="201">
        <v>84519976.609999999</v>
      </c>
    </row>
    <row r="1244" spans="2:5">
      <c r="B1244" s="215" t="s">
        <v>2877</v>
      </c>
      <c r="C1244" s="201">
        <v>147950694</v>
      </c>
      <c r="D1244" s="201">
        <v>84519977</v>
      </c>
      <c r="E1244" s="201">
        <v>84519976.609999999</v>
      </c>
    </row>
    <row r="1245" spans="2:5">
      <c r="B1245" s="216" t="s">
        <v>1245</v>
      </c>
      <c r="C1245" s="201">
        <v>6582165</v>
      </c>
      <c r="D1245" s="201">
        <v>3359394.79</v>
      </c>
      <c r="E1245" s="201">
        <v>0</v>
      </c>
    </row>
    <row r="1246" spans="2:5">
      <c r="B1246" s="215" t="s">
        <v>1246</v>
      </c>
      <c r="C1246" s="201">
        <v>6582165</v>
      </c>
      <c r="D1246" s="201">
        <v>3359394.79</v>
      </c>
      <c r="E1246" s="201">
        <v>0</v>
      </c>
    </row>
    <row r="1247" spans="2:5">
      <c r="B1247" s="216" t="s">
        <v>4270</v>
      </c>
      <c r="C1247" s="201">
        <v>0</v>
      </c>
      <c r="D1247" s="201">
        <v>27485000</v>
      </c>
      <c r="E1247" s="201">
        <v>27484902.719999999</v>
      </c>
    </row>
    <row r="1248" spans="2:5">
      <c r="B1248" s="215" t="s">
        <v>4269</v>
      </c>
      <c r="C1248" s="201">
        <v>0</v>
      </c>
      <c r="D1248" s="201">
        <v>27485000</v>
      </c>
      <c r="E1248" s="201">
        <v>27484902.719999999</v>
      </c>
    </row>
    <row r="1249" spans="2:5">
      <c r="B1249" s="216" t="s">
        <v>388</v>
      </c>
      <c r="C1249" s="201">
        <v>6840088</v>
      </c>
      <c r="D1249" s="201">
        <v>10547993.689999999</v>
      </c>
      <c r="E1249" s="201">
        <v>10547989.119999999</v>
      </c>
    </row>
    <row r="1250" spans="2:5">
      <c r="B1250" s="215" t="s">
        <v>721</v>
      </c>
      <c r="C1250" s="201">
        <v>6840088</v>
      </c>
      <c r="D1250" s="201">
        <v>10547993.689999999</v>
      </c>
      <c r="E1250" s="201">
        <v>10547989.119999999</v>
      </c>
    </row>
    <row r="1251" spans="2:5">
      <c r="B1251" s="216" t="s">
        <v>389</v>
      </c>
      <c r="C1251" s="201">
        <v>5577562</v>
      </c>
      <c r="D1251" s="201">
        <v>14022733.550000001</v>
      </c>
      <c r="E1251" s="201">
        <v>0</v>
      </c>
    </row>
    <row r="1252" spans="2:5">
      <c r="B1252" s="215" t="s">
        <v>722</v>
      </c>
      <c r="C1252" s="201">
        <v>5577562</v>
      </c>
      <c r="D1252" s="201">
        <v>14022733.550000001</v>
      </c>
      <c r="E1252" s="201">
        <v>0</v>
      </c>
    </row>
    <row r="1253" spans="2:5">
      <c r="B1253" s="216" t="s">
        <v>390</v>
      </c>
      <c r="C1253" s="201">
        <v>8256874</v>
      </c>
      <c r="D1253" s="201">
        <v>0</v>
      </c>
      <c r="E1253" s="201">
        <v>0</v>
      </c>
    </row>
    <row r="1254" spans="2:5">
      <c r="B1254" s="215" t="s">
        <v>723</v>
      </c>
      <c r="C1254" s="201">
        <v>8256874</v>
      </c>
      <c r="D1254" s="201">
        <v>0</v>
      </c>
      <c r="E1254" s="201">
        <v>0</v>
      </c>
    </row>
    <row r="1255" spans="2:5">
      <c r="B1255" s="216" t="s">
        <v>391</v>
      </c>
      <c r="C1255" s="201">
        <v>100617707</v>
      </c>
      <c r="D1255" s="201">
        <v>149359379.91</v>
      </c>
      <c r="E1255" s="201">
        <v>141123592.19</v>
      </c>
    </row>
    <row r="1256" spans="2:5">
      <c r="B1256" s="215" t="s">
        <v>724</v>
      </c>
      <c r="C1256" s="201">
        <v>100617707</v>
      </c>
      <c r="D1256" s="201">
        <v>149359379.91</v>
      </c>
      <c r="E1256" s="201">
        <v>141123592.19</v>
      </c>
    </row>
    <row r="1257" spans="2:5">
      <c r="B1257" s="216" t="s">
        <v>1903</v>
      </c>
      <c r="C1257" s="201">
        <v>13620359</v>
      </c>
      <c r="D1257" s="201">
        <v>39321294</v>
      </c>
      <c r="E1257" s="201">
        <v>38761938.630000003</v>
      </c>
    </row>
    <row r="1258" spans="2:5">
      <c r="B1258" s="215" t="s">
        <v>1904</v>
      </c>
      <c r="C1258" s="201">
        <v>13620359</v>
      </c>
      <c r="D1258" s="201">
        <v>39321294</v>
      </c>
      <c r="E1258" s="201">
        <v>38761938.630000003</v>
      </c>
    </row>
    <row r="1259" spans="2:5">
      <c r="B1259" s="216" t="s">
        <v>1049</v>
      </c>
      <c r="C1259" s="201">
        <v>3442388</v>
      </c>
      <c r="D1259" s="201">
        <v>6767688.21</v>
      </c>
      <c r="E1259" s="201">
        <v>5412313.7699999996</v>
      </c>
    </row>
    <row r="1260" spans="2:5">
      <c r="B1260" s="215" t="s">
        <v>1050</v>
      </c>
      <c r="C1260" s="201">
        <v>3442388</v>
      </c>
      <c r="D1260" s="201">
        <v>6767688.21</v>
      </c>
      <c r="E1260" s="201">
        <v>5412313.7699999996</v>
      </c>
    </row>
    <row r="1261" spans="2:5">
      <c r="B1261" s="216" t="s">
        <v>4065</v>
      </c>
      <c r="C1261" s="201">
        <v>0</v>
      </c>
      <c r="D1261" s="201">
        <v>16192911.300000001</v>
      </c>
      <c r="E1261" s="201">
        <v>14671608.390000001</v>
      </c>
    </row>
    <row r="1262" spans="2:5">
      <c r="B1262" s="215" t="s">
        <v>3730</v>
      </c>
      <c r="C1262" s="201">
        <v>0</v>
      </c>
      <c r="D1262" s="201">
        <v>16192911.300000001</v>
      </c>
      <c r="E1262" s="201">
        <v>14671608.390000001</v>
      </c>
    </row>
    <row r="1263" spans="2:5">
      <c r="B1263" s="216" t="s">
        <v>2878</v>
      </c>
      <c r="C1263" s="201">
        <v>9285713</v>
      </c>
      <c r="D1263" s="201">
        <v>2</v>
      </c>
      <c r="E1263" s="201">
        <v>0</v>
      </c>
    </row>
    <row r="1264" spans="2:5">
      <c r="B1264" s="215" t="s">
        <v>2879</v>
      </c>
      <c r="C1264" s="201">
        <v>9285713</v>
      </c>
      <c r="D1264" s="201">
        <v>2</v>
      </c>
      <c r="E1264" s="201">
        <v>0</v>
      </c>
    </row>
    <row r="1265" spans="2:5">
      <c r="B1265" s="216" t="s">
        <v>2880</v>
      </c>
      <c r="C1265" s="201">
        <v>13525467</v>
      </c>
      <c r="D1265" s="201">
        <v>2</v>
      </c>
      <c r="E1265" s="201">
        <v>0</v>
      </c>
    </row>
    <row r="1266" spans="2:5">
      <c r="B1266" s="215" t="s">
        <v>2881</v>
      </c>
      <c r="C1266" s="201">
        <v>13525467</v>
      </c>
      <c r="D1266" s="201">
        <v>2</v>
      </c>
      <c r="E1266" s="201">
        <v>0</v>
      </c>
    </row>
    <row r="1267" spans="2:5">
      <c r="B1267" s="216" t="s">
        <v>392</v>
      </c>
      <c r="C1267" s="201">
        <v>17396640</v>
      </c>
      <c r="D1267" s="201">
        <v>89803381.239999995</v>
      </c>
      <c r="E1267" s="201">
        <v>84654664.650000006</v>
      </c>
    </row>
    <row r="1268" spans="2:5">
      <c r="B1268" s="215" t="s">
        <v>725</v>
      </c>
      <c r="C1268" s="201">
        <v>17396640</v>
      </c>
      <c r="D1268" s="201">
        <v>89803381.239999995</v>
      </c>
      <c r="E1268" s="201">
        <v>84654664.650000006</v>
      </c>
    </row>
    <row r="1269" spans="2:5">
      <c r="B1269" s="216" t="s">
        <v>3525</v>
      </c>
      <c r="C1269" s="201">
        <v>0</v>
      </c>
      <c r="D1269" s="201">
        <v>0</v>
      </c>
      <c r="E1269" s="201">
        <v>0</v>
      </c>
    </row>
    <row r="1270" spans="2:5">
      <c r="B1270" s="215" t="s">
        <v>3524</v>
      </c>
      <c r="C1270" s="201">
        <v>0</v>
      </c>
      <c r="D1270" s="201">
        <v>0</v>
      </c>
      <c r="E1270" s="201">
        <v>0</v>
      </c>
    </row>
    <row r="1271" spans="2:5">
      <c r="B1271" s="216" t="s">
        <v>4064</v>
      </c>
      <c r="C1271" s="201">
        <v>0</v>
      </c>
      <c r="D1271" s="201">
        <v>0</v>
      </c>
      <c r="E1271" s="201">
        <v>0</v>
      </c>
    </row>
    <row r="1272" spans="2:5">
      <c r="B1272" s="215" t="s">
        <v>3523</v>
      </c>
      <c r="C1272" s="201">
        <v>0</v>
      </c>
      <c r="D1272" s="201">
        <v>0</v>
      </c>
      <c r="E1272" s="201">
        <v>0</v>
      </c>
    </row>
    <row r="1273" spans="2:5">
      <c r="B1273" s="216" t="s">
        <v>3522</v>
      </c>
      <c r="C1273" s="201">
        <v>0</v>
      </c>
      <c r="D1273" s="201">
        <v>20</v>
      </c>
      <c r="E1273" s="201">
        <v>0</v>
      </c>
    </row>
    <row r="1274" spans="2:5">
      <c r="B1274" s="215" t="s">
        <v>3521</v>
      </c>
      <c r="C1274" s="201">
        <v>0</v>
      </c>
      <c r="D1274" s="201">
        <v>20</v>
      </c>
      <c r="E1274" s="201">
        <v>0</v>
      </c>
    </row>
    <row r="1275" spans="2:5">
      <c r="B1275" s="216" t="s">
        <v>3520</v>
      </c>
      <c r="C1275" s="201">
        <v>0</v>
      </c>
      <c r="D1275" s="201">
        <v>0</v>
      </c>
      <c r="E1275" s="201">
        <v>0</v>
      </c>
    </row>
    <row r="1276" spans="2:5">
      <c r="B1276" s="215" t="s">
        <v>3519</v>
      </c>
      <c r="C1276" s="201">
        <v>0</v>
      </c>
      <c r="D1276" s="201">
        <v>0</v>
      </c>
      <c r="E1276" s="201">
        <v>0</v>
      </c>
    </row>
    <row r="1277" spans="2:5">
      <c r="B1277" s="216" t="s">
        <v>393</v>
      </c>
      <c r="C1277" s="201">
        <v>45000000</v>
      </c>
      <c r="D1277" s="201">
        <v>165947635.47</v>
      </c>
      <c r="E1277" s="201">
        <v>154850044.16999999</v>
      </c>
    </row>
    <row r="1278" spans="2:5">
      <c r="B1278" s="215" t="s">
        <v>726</v>
      </c>
      <c r="C1278" s="201">
        <v>45000000</v>
      </c>
      <c r="D1278" s="201">
        <v>165947635.47</v>
      </c>
      <c r="E1278" s="201">
        <v>154850044.16999999</v>
      </c>
    </row>
    <row r="1279" spans="2:5">
      <c r="B1279" s="216" t="s">
        <v>4063</v>
      </c>
      <c r="C1279" s="201">
        <v>59146045</v>
      </c>
      <c r="D1279" s="201">
        <v>74189589.090000004</v>
      </c>
      <c r="E1279" s="201">
        <v>74099295.090000004</v>
      </c>
    </row>
    <row r="1280" spans="2:5">
      <c r="B1280" s="215" t="s">
        <v>727</v>
      </c>
      <c r="C1280" s="201">
        <v>59146045</v>
      </c>
      <c r="D1280" s="201">
        <v>74189589.090000004</v>
      </c>
      <c r="E1280" s="201">
        <v>74099295.090000004</v>
      </c>
    </row>
    <row r="1281" spans="2:5">
      <c r="B1281" s="216" t="s">
        <v>2882</v>
      </c>
      <c r="C1281" s="201">
        <v>16622897</v>
      </c>
      <c r="D1281" s="201">
        <v>2</v>
      </c>
      <c r="E1281" s="201">
        <v>0</v>
      </c>
    </row>
    <row r="1282" spans="2:5">
      <c r="B1282" s="215" t="s">
        <v>2883</v>
      </c>
      <c r="C1282" s="201">
        <v>16622897</v>
      </c>
      <c r="D1282" s="201">
        <v>2</v>
      </c>
      <c r="E1282" s="201">
        <v>0</v>
      </c>
    </row>
    <row r="1283" spans="2:5">
      <c r="B1283" s="216" t="s">
        <v>2884</v>
      </c>
      <c r="C1283" s="201">
        <v>5106354</v>
      </c>
      <c r="D1283" s="201">
        <v>2</v>
      </c>
      <c r="E1283" s="201">
        <v>0</v>
      </c>
    </row>
    <row r="1284" spans="2:5">
      <c r="B1284" s="215" t="s">
        <v>2885</v>
      </c>
      <c r="C1284" s="201">
        <v>5106354</v>
      </c>
      <c r="D1284" s="201">
        <v>2</v>
      </c>
      <c r="E1284" s="201">
        <v>0</v>
      </c>
    </row>
    <row r="1285" spans="2:5">
      <c r="B1285" s="216" t="s">
        <v>2606</v>
      </c>
      <c r="C1285" s="201">
        <v>24359264</v>
      </c>
      <c r="D1285" s="201">
        <v>21052844.640000001</v>
      </c>
      <c r="E1285" s="201">
        <v>21052844.640000001</v>
      </c>
    </row>
    <row r="1286" spans="2:5">
      <c r="B1286" s="215" t="s">
        <v>2607</v>
      </c>
      <c r="C1286" s="201">
        <v>24359264</v>
      </c>
      <c r="D1286" s="201">
        <v>21052844.640000001</v>
      </c>
      <c r="E1286" s="201">
        <v>21052844.640000001</v>
      </c>
    </row>
    <row r="1287" spans="2:5">
      <c r="B1287" s="216" t="s">
        <v>1905</v>
      </c>
      <c r="C1287" s="201">
        <v>11836969</v>
      </c>
      <c r="D1287" s="201">
        <v>4626269</v>
      </c>
      <c r="E1287" s="201">
        <v>4626268.3</v>
      </c>
    </row>
    <row r="1288" spans="2:5">
      <c r="B1288" s="215" t="s">
        <v>1906</v>
      </c>
      <c r="C1288" s="201">
        <v>11836969</v>
      </c>
      <c r="D1288" s="201">
        <v>4626269</v>
      </c>
      <c r="E1288" s="201">
        <v>4626268.3</v>
      </c>
    </row>
    <row r="1289" spans="2:5">
      <c r="B1289" s="216" t="s">
        <v>2886</v>
      </c>
      <c r="C1289" s="201">
        <v>3547813</v>
      </c>
      <c r="D1289" s="201">
        <v>2</v>
      </c>
      <c r="E1289" s="201">
        <v>0</v>
      </c>
    </row>
    <row r="1290" spans="2:5">
      <c r="B1290" s="215" t="s">
        <v>2887</v>
      </c>
      <c r="C1290" s="201">
        <v>3547813</v>
      </c>
      <c r="D1290" s="201">
        <v>2</v>
      </c>
      <c r="E1290" s="201">
        <v>0</v>
      </c>
    </row>
    <row r="1291" spans="2:5">
      <c r="B1291" s="216" t="s">
        <v>2888</v>
      </c>
      <c r="C1291" s="201">
        <v>3421871</v>
      </c>
      <c r="D1291" s="201">
        <v>6048712.5899999999</v>
      </c>
      <c r="E1291" s="201">
        <v>5922444.5899999999</v>
      </c>
    </row>
    <row r="1292" spans="2:5">
      <c r="B1292" s="215" t="s">
        <v>2889</v>
      </c>
      <c r="C1292" s="201">
        <v>3421871</v>
      </c>
      <c r="D1292" s="201">
        <v>6048712.5899999999</v>
      </c>
      <c r="E1292" s="201">
        <v>5922444.5899999999</v>
      </c>
    </row>
    <row r="1293" spans="2:5">
      <c r="B1293" s="216" t="s">
        <v>2890</v>
      </c>
      <c r="C1293" s="201">
        <v>5149582</v>
      </c>
      <c r="D1293" s="201">
        <v>0</v>
      </c>
      <c r="E1293" s="201">
        <v>0</v>
      </c>
    </row>
    <row r="1294" spans="2:5">
      <c r="B1294" s="215" t="s">
        <v>2891</v>
      </c>
      <c r="C1294" s="201">
        <v>5149582</v>
      </c>
      <c r="D1294" s="201">
        <v>0</v>
      </c>
      <c r="E1294" s="201">
        <v>0</v>
      </c>
    </row>
    <row r="1295" spans="2:5">
      <c r="B1295" s="216" t="s">
        <v>2892</v>
      </c>
      <c r="C1295" s="201">
        <v>3426951</v>
      </c>
      <c r="D1295" s="201">
        <v>6259395.1699999999</v>
      </c>
      <c r="E1295" s="201">
        <v>6132939.1699999999</v>
      </c>
    </row>
    <row r="1296" spans="2:5">
      <c r="B1296" s="215" t="s">
        <v>2893</v>
      </c>
      <c r="C1296" s="201">
        <v>3426951</v>
      </c>
      <c r="D1296" s="201">
        <v>6259395.1699999999</v>
      </c>
      <c r="E1296" s="201">
        <v>6132939.1699999999</v>
      </c>
    </row>
    <row r="1297" spans="2:5">
      <c r="B1297" s="216" t="s">
        <v>3146</v>
      </c>
      <c r="C1297" s="201">
        <v>0</v>
      </c>
      <c r="D1297" s="201">
        <v>23829750</v>
      </c>
      <c r="E1297" s="201">
        <v>11914874.85</v>
      </c>
    </row>
    <row r="1298" spans="2:5">
      <c r="B1298" s="215" t="s">
        <v>3147</v>
      </c>
      <c r="C1298" s="201">
        <v>0</v>
      </c>
      <c r="D1298" s="201">
        <v>23829750</v>
      </c>
      <c r="E1298" s="201">
        <v>11914874.85</v>
      </c>
    </row>
    <row r="1299" spans="2:5">
      <c r="B1299" s="216" t="s">
        <v>4062</v>
      </c>
      <c r="C1299" s="201">
        <v>0</v>
      </c>
      <c r="D1299" s="201">
        <v>74219336.079999998</v>
      </c>
      <c r="E1299" s="201">
        <v>74219336.079999998</v>
      </c>
    </row>
    <row r="1300" spans="2:5">
      <c r="B1300" s="215" t="s">
        <v>3692</v>
      </c>
      <c r="C1300" s="201">
        <v>0</v>
      </c>
      <c r="D1300" s="201">
        <v>74219336.079999998</v>
      </c>
      <c r="E1300" s="201">
        <v>74219336.079999998</v>
      </c>
    </row>
    <row r="1301" spans="2:5">
      <c r="B1301" s="216" t="s">
        <v>3148</v>
      </c>
      <c r="C1301" s="201">
        <v>0</v>
      </c>
      <c r="D1301" s="201">
        <v>28875301</v>
      </c>
      <c r="E1301" s="201">
        <v>14437650.359999999</v>
      </c>
    </row>
    <row r="1302" spans="2:5">
      <c r="B1302" s="215" t="s">
        <v>3149</v>
      </c>
      <c r="C1302" s="201">
        <v>0</v>
      </c>
      <c r="D1302" s="201">
        <v>28875301</v>
      </c>
      <c r="E1302" s="201">
        <v>14437650.359999999</v>
      </c>
    </row>
    <row r="1303" spans="2:5">
      <c r="B1303" s="216" t="s">
        <v>2894</v>
      </c>
      <c r="C1303" s="201">
        <v>3785712</v>
      </c>
      <c r="D1303" s="201">
        <v>5941538.5599999996</v>
      </c>
      <c r="E1303" s="201">
        <v>5941538.5599999996</v>
      </c>
    </row>
    <row r="1304" spans="2:5">
      <c r="B1304" s="215" t="s">
        <v>2895</v>
      </c>
      <c r="C1304" s="201">
        <v>3785712</v>
      </c>
      <c r="D1304" s="201">
        <v>5941538.5599999996</v>
      </c>
      <c r="E1304" s="201">
        <v>5941538.5599999996</v>
      </c>
    </row>
    <row r="1305" spans="2:5">
      <c r="B1305" s="216" t="s">
        <v>394</v>
      </c>
      <c r="C1305" s="201">
        <v>167601811</v>
      </c>
      <c r="D1305" s="201">
        <v>56091469.280000001</v>
      </c>
      <c r="E1305" s="201">
        <v>51066632.450000003</v>
      </c>
    </row>
    <row r="1306" spans="2:5">
      <c r="B1306" s="215" t="s">
        <v>728</v>
      </c>
      <c r="C1306" s="201">
        <v>167601811</v>
      </c>
      <c r="D1306" s="201">
        <v>56091469.280000001</v>
      </c>
      <c r="E1306" s="201">
        <v>51066632.450000003</v>
      </c>
    </row>
    <row r="1307" spans="2:5">
      <c r="B1307" s="216" t="s">
        <v>2896</v>
      </c>
      <c r="C1307" s="201">
        <v>3223730</v>
      </c>
      <c r="D1307" s="201">
        <v>2951771.89</v>
      </c>
      <c r="E1307" s="201">
        <v>2951771.89</v>
      </c>
    </row>
    <row r="1308" spans="2:5">
      <c r="B1308" s="215" t="s">
        <v>2897</v>
      </c>
      <c r="C1308" s="201">
        <v>3223730</v>
      </c>
      <c r="D1308" s="201">
        <v>2951771.89</v>
      </c>
      <c r="E1308" s="201">
        <v>2951771.89</v>
      </c>
    </row>
    <row r="1309" spans="2:5">
      <c r="B1309" s="216" t="s">
        <v>2898</v>
      </c>
      <c r="C1309" s="201">
        <v>3422679</v>
      </c>
      <c r="D1309" s="201">
        <v>5834148.5599999996</v>
      </c>
      <c r="E1309" s="201">
        <v>5825992.3099999996</v>
      </c>
    </row>
    <row r="1310" spans="2:5">
      <c r="B1310" s="215" t="s">
        <v>2899</v>
      </c>
      <c r="C1310" s="201">
        <v>3422679</v>
      </c>
      <c r="D1310" s="201">
        <v>5834148.5599999996</v>
      </c>
      <c r="E1310" s="201">
        <v>5825992.3099999996</v>
      </c>
    </row>
    <row r="1311" spans="2:5">
      <c r="B1311" s="216" t="s">
        <v>2900</v>
      </c>
      <c r="C1311" s="201">
        <v>5455487</v>
      </c>
      <c r="D1311" s="201">
        <v>2000000</v>
      </c>
      <c r="E1311" s="201">
        <v>2000000</v>
      </c>
    </row>
    <row r="1312" spans="2:5">
      <c r="B1312" s="215" t="s">
        <v>2901</v>
      </c>
      <c r="C1312" s="201">
        <v>5455487</v>
      </c>
      <c r="D1312" s="201">
        <v>2000000</v>
      </c>
      <c r="E1312" s="201">
        <v>2000000</v>
      </c>
    </row>
    <row r="1313" spans="2:5">
      <c r="B1313" s="216" t="s">
        <v>4054</v>
      </c>
      <c r="C1313" s="201">
        <v>0</v>
      </c>
      <c r="D1313" s="201">
        <v>45000000</v>
      </c>
      <c r="E1313" s="201">
        <v>0</v>
      </c>
    </row>
    <row r="1314" spans="2:5">
      <c r="B1314" s="215" t="s">
        <v>3276</v>
      </c>
      <c r="C1314" s="201">
        <v>0</v>
      </c>
      <c r="D1314" s="201">
        <v>45000000</v>
      </c>
      <c r="E1314" s="201">
        <v>0</v>
      </c>
    </row>
    <row r="1315" spans="2:5">
      <c r="B1315" s="216" t="s">
        <v>2902</v>
      </c>
      <c r="C1315" s="201">
        <v>3217072</v>
      </c>
      <c r="D1315" s="201">
        <v>2096492</v>
      </c>
      <c r="E1315" s="201">
        <v>2000000</v>
      </c>
    </row>
    <row r="1316" spans="2:5">
      <c r="B1316" s="215" t="s">
        <v>2903</v>
      </c>
      <c r="C1316" s="201">
        <v>3217072</v>
      </c>
      <c r="D1316" s="201">
        <v>2096492</v>
      </c>
      <c r="E1316" s="201">
        <v>2000000</v>
      </c>
    </row>
    <row r="1317" spans="2:5">
      <c r="B1317" s="220" t="s">
        <v>283</v>
      </c>
      <c r="C1317" s="219">
        <v>378431625</v>
      </c>
      <c r="D1317" s="219">
        <v>499149581.75</v>
      </c>
      <c r="E1317" s="219">
        <v>325716600.72000003</v>
      </c>
    </row>
    <row r="1318" spans="2:5">
      <c r="B1318" s="216" t="s">
        <v>4061</v>
      </c>
      <c r="C1318" s="201">
        <v>0</v>
      </c>
      <c r="D1318" s="201">
        <v>2018645</v>
      </c>
      <c r="E1318" s="201">
        <v>1614915.33</v>
      </c>
    </row>
    <row r="1319" spans="2:5">
      <c r="B1319" s="215" t="s">
        <v>3221</v>
      </c>
      <c r="C1319" s="201">
        <v>0</v>
      </c>
      <c r="D1319" s="201">
        <v>2018645</v>
      </c>
      <c r="E1319" s="201">
        <v>1614915.33</v>
      </c>
    </row>
    <row r="1320" spans="2:5">
      <c r="B1320" s="216" t="s">
        <v>2904</v>
      </c>
      <c r="C1320" s="201">
        <v>4883853</v>
      </c>
      <c r="D1320" s="201">
        <v>12167757.050000001</v>
      </c>
      <c r="E1320" s="201">
        <v>0</v>
      </c>
    </row>
    <row r="1321" spans="2:5">
      <c r="B1321" s="215" t="s">
        <v>2521</v>
      </c>
      <c r="C1321" s="201">
        <v>4883853</v>
      </c>
      <c r="D1321" s="201">
        <v>12167757.050000001</v>
      </c>
      <c r="E1321" s="201">
        <v>0</v>
      </c>
    </row>
    <row r="1322" spans="2:5">
      <c r="B1322" s="216" t="s">
        <v>4060</v>
      </c>
      <c r="C1322" s="201">
        <v>143202536</v>
      </c>
      <c r="D1322" s="201">
        <v>123410884.83</v>
      </c>
      <c r="E1322" s="201">
        <v>57069858.919999994</v>
      </c>
    </row>
    <row r="1323" spans="2:5">
      <c r="B1323" s="215" t="s">
        <v>2530</v>
      </c>
      <c r="C1323" s="201">
        <v>143202536</v>
      </c>
      <c r="D1323" s="201">
        <v>123410884.83</v>
      </c>
      <c r="E1323" s="201">
        <v>57069858.919999994</v>
      </c>
    </row>
    <row r="1324" spans="2:5">
      <c r="B1324" s="216" t="s">
        <v>4059</v>
      </c>
      <c r="C1324" s="201">
        <v>61582931</v>
      </c>
      <c r="D1324" s="201">
        <v>70213370.5</v>
      </c>
      <c r="E1324" s="201">
        <v>60660864.149999999</v>
      </c>
    </row>
    <row r="1325" spans="2:5">
      <c r="B1325" s="215" t="s">
        <v>2531</v>
      </c>
      <c r="C1325" s="201">
        <v>61582931</v>
      </c>
      <c r="D1325" s="201">
        <v>70213370.5</v>
      </c>
      <c r="E1325" s="201">
        <v>60660864.149999999</v>
      </c>
    </row>
    <row r="1326" spans="2:5">
      <c r="B1326" s="216" t="s">
        <v>3220</v>
      </c>
      <c r="C1326" s="201">
        <v>0</v>
      </c>
      <c r="D1326" s="201">
        <v>98926176.640000001</v>
      </c>
      <c r="E1326" s="201">
        <v>67653114.760000005</v>
      </c>
    </row>
    <row r="1327" spans="2:5">
      <c r="B1327" s="215" t="s">
        <v>3219</v>
      </c>
      <c r="C1327" s="201">
        <v>0</v>
      </c>
      <c r="D1327" s="201">
        <v>98926176.640000001</v>
      </c>
      <c r="E1327" s="201">
        <v>67653114.760000005</v>
      </c>
    </row>
    <row r="1328" spans="2:5">
      <c r="B1328" s="216" t="s">
        <v>2542</v>
      </c>
      <c r="C1328" s="201">
        <v>126404907</v>
      </c>
      <c r="D1328" s="201">
        <v>126404907</v>
      </c>
      <c r="E1328" s="201">
        <v>85014102.599999994</v>
      </c>
    </row>
    <row r="1329" spans="2:5">
      <c r="B1329" s="215" t="s">
        <v>2543</v>
      </c>
      <c r="C1329" s="201">
        <v>126404907</v>
      </c>
      <c r="D1329" s="201">
        <v>126404907</v>
      </c>
      <c r="E1329" s="201">
        <v>85014102.599999994</v>
      </c>
    </row>
    <row r="1330" spans="2:5">
      <c r="B1330" s="216" t="s">
        <v>4058</v>
      </c>
      <c r="C1330" s="201">
        <v>42357398</v>
      </c>
      <c r="D1330" s="201">
        <v>42357398</v>
      </c>
      <c r="E1330" s="201">
        <v>30053302.23</v>
      </c>
    </row>
    <row r="1331" spans="2:5">
      <c r="B1331" s="215" t="s">
        <v>2547</v>
      </c>
      <c r="C1331" s="201">
        <v>42357398</v>
      </c>
      <c r="D1331" s="201">
        <v>42357398</v>
      </c>
      <c r="E1331" s="201">
        <v>30053302.23</v>
      </c>
    </row>
    <row r="1332" spans="2:5">
      <c r="B1332" s="216" t="s">
        <v>3150</v>
      </c>
      <c r="C1332" s="201">
        <v>0</v>
      </c>
      <c r="D1332" s="201">
        <v>23650442.73</v>
      </c>
      <c r="E1332" s="201">
        <v>23650442.73</v>
      </c>
    </row>
    <row r="1333" spans="2:5">
      <c r="B1333" s="215" t="s">
        <v>3151</v>
      </c>
      <c r="C1333" s="201">
        <v>0</v>
      </c>
      <c r="D1333" s="201">
        <v>23650442.73</v>
      </c>
      <c r="E1333" s="201">
        <v>23650442.73</v>
      </c>
    </row>
    <row r="1334" spans="2:5">
      <c r="B1334" s="220" t="s">
        <v>298</v>
      </c>
      <c r="C1334" s="219">
        <v>397083764</v>
      </c>
      <c r="D1334" s="219">
        <v>189711514.69</v>
      </c>
      <c r="E1334" s="219">
        <v>31350128.48</v>
      </c>
    </row>
    <row r="1335" spans="2:5">
      <c r="B1335" s="216" t="s">
        <v>4057</v>
      </c>
      <c r="C1335" s="201">
        <v>175445213</v>
      </c>
      <c r="D1335" s="201">
        <v>0.01</v>
      </c>
      <c r="E1335" s="201">
        <v>0</v>
      </c>
    </row>
    <row r="1336" spans="2:5">
      <c r="B1336" s="215" t="s">
        <v>2905</v>
      </c>
      <c r="C1336" s="201">
        <v>175445213</v>
      </c>
      <c r="D1336" s="201">
        <v>0.01</v>
      </c>
      <c r="E1336" s="201">
        <v>0</v>
      </c>
    </row>
    <row r="1337" spans="2:5">
      <c r="B1337" s="216" t="s">
        <v>4056</v>
      </c>
      <c r="C1337" s="201">
        <v>221638551</v>
      </c>
      <c r="D1337" s="201">
        <v>144000000</v>
      </c>
      <c r="E1337" s="201">
        <v>0</v>
      </c>
    </row>
    <row r="1338" spans="2:5">
      <c r="B1338" s="215" t="s">
        <v>2805</v>
      </c>
      <c r="C1338" s="201">
        <v>221638551</v>
      </c>
      <c r="D1338" s="201">
        <v>144000000</v>
      </c>
      <c r="E1338" s="201">
        <v>0</v>
      </c>
    </row>
    <row r="1339" spans="2:5">
      <c r="B1339" s="216" t="s">
        <v>4055</v>
      </c>
      <c r="C1339" s="201">
        <v>0</v>
      </c>
      <c r="D1339" s="201">
        <v>701514.68</v>
      </c>
      <c r="E1339" s="201">
        <v>0</v>
      </c>
    </row>
    <row r="1340" spans="2:5">
      <c r="B1340" s="215" t="s">
        <v>3277</v>
      </c>
      <c r="C1340" s="201">
        <v>0</v>
      </c>
      <c r="D1340" s="201">
        <v>701514.68</v>
      </c>
      <c r="E1340" s="201">
        <v>0</v>
      </c>
    </row>
    <row r="1341" spans="2:5">
      <c r="B1341" s="216" t="s">
        <v>4054</v>
      </c>
      <c r="C1341" s="201">
        <v>0</v>
      </c>
      <c r="D1341" s="201">
        <v>45010000</v>
      </c>
      <c r="E1341" s="201">
        <v>31350128.48</v>
      </c>
    </row>
    <row r="1342" spans="2:5">
      <c r="B1342" s="215" t="s">
        <v>3276</v>
      </c>
      <c r="C1342" s="201">
        <v>0</v>
      </c>
      <c r="D1342" s="201">
        <v>45010000</v>
      </c>
      <c r="E1342" s="201">
        <v>31350128.48</v>
      </c>
    </row>
    <row r="1343" spans="2:5">
      <c r="B1343" s="217" t="s">
        <v>395</v>
      </c>
      <c r="C1343" s="201">
        <v>470308979</v>
      </c>
      <c r="D1343" s="201">
        <v>668174538.07000005</v>
      </c>
      <c r="E1343" s="201">
        <v>376920538.00999999</v>
      </c>
    </row>
    <row r="1344" spans="2:5">
      <c r="B1344" s="220" t="s">
        <v>281</v>
      </c>
      <c r="C1344" s="219">
        <v>446158646</v>
      </c>
      <c r="D1344" s="219">
        <v>511550627.32000005</v>
      </c>
      <c r="E1344" s="219">
        <v>348801869.43000001</v>
      </c>
    </row>
    <row r="1345" spans="2:5">
      <c r="B1345" s="216" t="s">
        <v>3275</v>
      </c>
      <c r="C1345" s="201">
        <v>0</v>
      </c>
      <c r="D1345" s="201">
        <v>1310798.92</v>
      </c>
      <c r="E1345" s="201">
        <v>0</v>
      </c>
    </row>
    <row r="1346" spans="2:5">
      <c r="B1346" s="215" t="s">
        <v>3274</v>
      </c>
      <c r="C1346" s="201">
        <v>0</v>
      </c>
      <c r="D1346" s="201">
        <v>1310798.92</v>
      </c>
      <c r="E1346" s="201">
        <v>0</v>
      </c>
    </row>
    <row r="1347" spans="2:5">
      <c r="B1347" s="216" t="s">
        <v>396</v>
      </c>
      <c r="C1347" s="201">
        <v>28137267</v>
      </c>
      <c r="D1347" s="201">
        <v>26415390.449999999</v>
      </c>
      <c r="E1347" s="201">
        <v>15940278.33</v>
      </c>
    </row>
    <row r="1348" spans="2:5">
      <c r="B1348" s="215" t="s">
        <v>729</v>
      </c>
      <c r="C1348" s="201">
        <v>28137267</v>
      </c>
      <c r="D1348" s="201">
        <v>26415390.449999999</v>
      </c>
      <c r="E1348" s="201">
        <v>15940278.33</v>
      </c>
    </row>
    <row r="1349" spans="2:5">
      <c r="B1349" s="216" t="s">
        <v>3152</v>
      </c>
      <c r="C1349" s="201">
        <v>0</v>
      </c>
      <c r="D1349" s="201">
        <v>43049341.93</v>
      </c>
      <c r="E1349" s="201">
        <v>39748981.270000003</v>
      </c>
    </row>
    <row r="1350" spans="2:5">
      <c r="B1350" s="215" t="s">
        <v>3153</v>
      </c>
      <c r="C1350" s="201">
        <v>0</v>
      </c>
      <c r="D1350" s="201">
        <v>43049341.93</v>
      </c>
      <c r="E1350" s="201">
        <v>39748981.270000003</v>
      </c>
    </row>
    <row r="1351" spans="2:5">
      <c r="B1351" s="216" t="s">
        <v>1247</v>
      </c>
      <c r="C1351" s="201">
        <v>4544666</v>
      </c>
      <c r="D1351" s="201">
        <v>1548682.94</v>
      </c>
      <c r="E1351" s="201">
        <v>1548682.17</v>
      </c>
    </row>
    <row r="1352" spans="2:5">
      <c r="B1352" s="215" t="s">
        <v>1248</v>
      </c>
      <c r="C1352" s="201">
        <v>4544666</v>
      </c>
      <c r="D1352" s="201">
        <v>1548682.94</v>
      </c>
      <c r="E1352" s="201">
        <v>1548682.17</v>
      </c>
    </row>
    <row r="1353" spans="2:5">
      <c r="B1353" s="216" t="s">
        <v>1249</v>
      </c>
      <c r="C1353" s="201">
        <v>6486005</v>
      </c>
      <c r="D1353" s="201">
        <v>4075254.61</v>
      </c>
      <c r="E1353" s="201">
        <v>2254427.0499999998</v>
      </c>
    </row>
    <row r="1354" spans="2:5">
      <c r="B1354" s="215" t="s">
        <v>1250</v>
      </c>
      <c r="C1354" s="201">
        <v>6486005</v>
      </c>
      <c r="D1354" s="201">
        <v>4075254.61</v>
      </c>
      <c r="E1354" s="201">
        <v>2254427.0499999998</v>
      </c>
    </row>
    <row r="1355" spans="2:5">
      <c r="B1355" s="216" t="s">
        <v>1251</v>
      </c>
      <c r="C1355" s="201">
        <v>12178045</v>
      </c>
      <c r="D1355" s="201">
        <v>1</v>
      </c>
      <c r="E1355" s="201">
        <v>0</v>
      </c>
    </row>
    <row r="1356" spans="2:5">
      <c r="B1356" s="215" t="s">
        <v>1252</v>
      </c>
      <c r="C1356" s="201">
        <v>12178045</v>
      </c>
      <c r="D1356" s="201">
        <v>1</v>
      </c>
      <c r="E1356" s="201">
        <v>0</v>
      </c>
    </row>
    <row r="1357" spans="2:5">
      <c r="B1357" s="216" t="s">
        <v>2699</v>
      </c>
      <c r="C1357" s="201">
        <v>4544666</v>
      </c>
      <c r="D1357" s="201">
        <v>2573582.94</v>
      </c>
      <c r="E1357" s="201">
        <v>2573108.23</v>
      </c>
    </row>
    <row r="1358" spans="2:5">
      <c r="B1358" s="215" t="s">
        <v>1253</v>
      </c>
      <c r="C1358" s="201">
        <v>4544666</v>
      </c>
      <c r="D1358" s="201">
        <v>2573582.94</v>
      </c>
      <c r="E1358" s="201">
        <v>2573108.23</v>
      </c>
    </row>
    <row r="1359" spans="2:5">
      <c r="B1359" s="216" t="s">
        <v>1254</v>
      </c>
      <c r="C1359" s="201">
        <v>10913919</v>
      </c>
      <c r="D1359" s="201">
        <v>1</v>
      </c>
      <c r="E1359" s="201">
        <v>0</v>
      </c>
    </row>
    <row r="1360" spans="2:5">
      <c r="B1360" s="215" t="s">
        <v>1255</v>
      </c>
      <c r="C1360" s="201">
        <v>10913919</v>
      </c>
      <c r="D1360" s="201">
        <v>1</v>
      </c>
      <c r="E1360" s="201">
        <v>0</v>
      </c>
    </row>
    <row r="1361" spans="2:5">
      <c r="B1361" s="216" t="s">
        <v>397</v>
      </c>
      <c r="C1361" s="201">
        <v>124911279</v>
      </c>
      <c r="D1361" s="201">
        <v>143174006.65000001</v>
      </c>
      <c r="E1361" s="201">
        <v>54639050.579999998</v>
      </c>
    </row>
    <row r="1362" spans="2:5">
      <c r="B1362" s="215" t="s">
        <v>730</v>
      </c>
      <c r="C1362" s="201">
        <v>124911279</v>
      </c>
      <c r="D1362" s="201">
        <v>143174006.65000001</v>
      </c>
      <c r="E1362" s="201">
        <v>54639050.579999998</v>
      </c>
    </row>
    <row r="1363" spans="2:5">
      <c r="B1363" s="216" t="s">
        <v>1523</v>
      </c>
      <c r="C1363" s="201">
        <v>4735132</v>
      </c>
      <c r="D1363" s="201">
        <v>1</v>
      </c>
      <c r="E1363" s="201">
        <v>0</v>
      </c>
    </row>
    <row r="1364" spans="2:5">
      <c r="B1364" s="215" t="s">
        <v>1524</v>
      </c>
      <c r="C1364" s="201">
        <v>4735132</v>
      </c>
      <c r="D1364" s="201">
        <v>1</v>
      </c>
      <c r="E1364" s="201">
        <v>0</v>
      </c>
    </row>
    <row r="1365" spans="2:5">
      <c r="B1365" s="216" t="s">
        <v>1525</v>
      </c>
      <c r="C1365" s="201">
        <v>6683666</v>
      </c>
      <c r="D1365" s="201">
        <v>1</v>
      </c>
      <c r="E1365" s="201">
        <v>0</v>
      </c>
    </row>
    <row r="1366" spans="2:5">
      <c r="B1366" s="215" t="s">
        <v>1526</v>
      </c>
      <c r="C1366" s="201">
        <v>6683666</v>
      </c>
      <c r="D1366" s="201">
        <v>1</v>
      </c>
      <c r="E1366" s="201">
        <v>0</v>
      </c>
    </row>
    <row r="1367" spans="2:5">
      <c r="B1367" s="216" t="s">
        <v>1527</v>
      </c>
      <c r="C1367" s="201">
        <v>6683666</v>
      </c>
      <c r="D1367" s="201">
        <v>1</v>
      </c>
      <c r="E1367" s="201">
        <v>0</v>
      </c>
    </row>
    <row r="1368" spans="2:5">
      <c r="B1368" s="215" t="s">
        <v>1528</v>
      </c>
      <c r="C1368" s="201">
        <v>6683666</v>
      </c>
      <c r="D1368" s="201">
        <v>1</v>
      </c>
      <c r="E1368" s="201">
        <v>0</v>
      </c>
    </row>
    <row r="1369" spans="2:5">
      <c r="B1369" s="216" t="s">
        <v>1529</v>
      </c>
      <c r="C1369" s="201">
        <v>11127992</v>
      </c>
      <c r="D1369" s="201">
        <v>1</v>
      </c>
      <c r="E1369" s="201">
        <v>0</v>
      </c>
    </row>
    <row r="1370" spans="2:5">
      <c r="B1370" s="215" t="s">
        <v>1530</v>
      </c>
      <c r="C1370" s="201">
        <v>11127992</v>
      </c>
      <c r="D1370" s="201">
        <v>1</v>
      </c>
      <c r="E1370" s="201">
        <v>0</v>
      </c>
    </row>
    <row r="1371" spans="2:5">
      <c r="B1371" s="216" t="s">
        <v>1531</v>
      </c>
      <c r="C1371" s="201">
        <v>6683666</v>
      </c>
      <c r="D1371" s="201">
        <v>751481.37</v>
      </c>
      <c r="E1371" s="201">
        <v>601184.30000000005</v>
      </c>
    </row>
    <row r="1372" spans="2:5">
      <c r="B1372" s="215" t="s">
        <v>1532</v>
      </c>
      <c r="C1372" s="201">
        <v>6683666</v>
      </c>
      <c r="D1372" s="201">
        <v>751481.37</v>
      </c>
      <c r="E1372" s="201">
        <v>601184.30000000005</v>
      </c>
    </row>
    <row r="1373" spans="2:5">
      <c r="B1373" s="216" t="s">
        <v>4053</v>
      </c>
      <c r="C1373" s="201">
        <v>11087637</v>
      </c>
      <c r="D1373" s="201">
        <v>10768453.550000001</v>
      </c>
      <c r="E1373" s="201">
        <v>6257667.04</v>
      </c>
    </row>
    <row r="1374" spans="2:5">
      <c r="B1374" s="215" t="s">
        <v>1533</v>
      </c>
      <c r="C1374" s="201">
        <v>11087637</v>
      </c>
      <c r="D1374" s="201">
        <v>10768453.550000001</v>
      </c>
      <c r="E1374" s="201">
        <v>6257667.04</v>
      </c>
    </row>
    <row r="1375" spans="2:5">
      <c r="B1375" s="216" t="s">
        <v>2700</v>
      </c>
      <c r="C1375" s="201">
        <v>10000000</v>
      </c>
      <c r="D1375" s="201">
        <v>163429.4</v>
      </c>
      <c r="E1375" s="201">
        <v>0</v>
      </c>
    </row>
    <row r="1376" spans="2:5">
      <c r="B1376" s="215" t="s">
        <v>731</v>
      </c>
      <c r="C1376" s="201">
        <v>10000000</v>
      </c>
      <c r="D1376" s="201">
        <v>163429.4</v>
      </c>
      <c r="E1376" s="201">
        <v>0</v>
      </c>
    </row>
    <row r="1377" spans="2:5">
      <c r="B1377" s="216" t="s">
        <v>1534</v>
      </c>
      <c r="C1377" s="201">
        <v>11087637</v>
      </c>
      <c r="D1377" s="201">
        <v>10768454.48</v>
      </c>
      <c r="E1377" s="201">
        <v>6257667.0300000003</v>
      </c>
    </row>
    <row r="1378" spans="2:5">
      <c r="B1378" s="215" t="s">
        <v>1535</v>
      </c>
      <c r="C1378" s="201">
        <v>11087637</v>
      </c>
      <c r="D1378" s="201">
        <v>10768454.48</v>
      </c>
      <c r="E1378" s="201">
        <v>6257667.0300000003</v>
      </c>
    </row>
    <row r="1379" spans="2:5">
      <c r="B1379" s="216" t="s">
        <v>1536</v>
      </c>
      <c r="C1379" s="201">
        <v>11087637</v>
      </c>
      <c r="D1379" s="201">
        <v>10768458</v>
      </c>
      <c r="E1379" s="201">
        <v>6257667.0199999996</v>
      </c>
    </row>
    <row r="1380" spans="2:5">
      <c r="B1380" s="215" t="s">
        <v>1537</v>
      </c>
      <c r="C1380" s="201">
        <v>11087637</v>
      </c>
      <c r="D1380" s="201">
        <v>10768458</v>
      </c>
      <c r="E1380" s="201">
        <v>6257667.0199999996</v>
      </c>
    </row>
    <row r="1381" spans="2:5">
      <c r="B1381" s="216" t="s">
        <v>3518</v>
      </c>
      <c r="C1381" s="201">
        <v>0</v>
      </c>
      <c r="D1381" s="201">
        <v>0</v>
      </c>
      <c r="E1381" s="201">
        <v>0</v>
      </c>
    </row>
    <row r="1382" spans="2:5">
      <c r="B1382" s="215" t="s">
        <v>3517</v>
      </c>
      <c r="C1382" s="201">
        <v>0</v>
      </c>
      <c r="D1382" s="201">
        <v>0</v>
      </c>
      <c r="E1382" s="201">
        <v>0</v>
      </c>
    </row>
    <row r="1383" spans="2:5">
      <c r="B1383" s="216" t="s">
        <v>3516</v>
      </c>
      <c r="C1383" s="201">
        <v>0</v>
      </c>
      <c r="D1383" s="201">
        <v>0</v>
      </c>
      <c r="E1383" s="201">
        <v>0</v>
      </c>
    </row>
    <row r="1384" spans="2:5">
      <c r="B1384" s="215" t="s">
        <v>3515</v>
      </c>
      <c r="C1384" s="201">
        <v>0</v>
      </c>
      <c r="D1384" s="201">
        <v>0</v>
      </c>
      <c r="E1384" s="201">
        <v>0</v>
      </c>
    </row>
    <row r="1385" spans="2:5">
      <c r="B1385" s="216" t="s">
        <v>398</v>
      </c>
      <c r="C1385" s="201">
        <v>39318264</v>
      </c>
      <c r="D1385" s="201">
        <v>72435143</v>
      </c>
      <c r="E1385" s="201">
        <v>60149185.5</v>
      </c>
    </row>
    <row r="1386" spans="2:5">
      <c r="B1386" s="215" t="s">
        <v>732</v>
      </c>
      <c r="C1386" s="201">
        <v>39318264</v>
      </c>
      <c r="D1386" s="201">
        <v>72435143</v>
      </c>
      <c r="E1386" s="201">
        <v>60149185.5</v>
      </c>
    </row>
    <row r="1387" spans="2:5">
      <c r="B1387" s="216" t="s">
        <v>399</v>
      </c>
      <c r="C1387" s="201">
        <v>35420433</v>
      </c>
      <c r="D1387" s="201">
        <v>25765789.469999999</v>
      </c>
      <c r="E1387" s="201">
        <v>1634970.14</v>
      </c>
    </row>
    <row r="1388" spans="2:5">
      <c r="B1388" s="215" t="s">
        <v>733</v>
      </c>
      <c r="C1388" s="201">
        <v>35420433</v>
      </c>
      <c r="D1388" s="201">
        <v>25765789.469999999</v>
      </c>
      <c r="E1388" s="201">
        <v>1634970.14</v>
      </c>
    </row>
    <row r="1389" spans="2:5">
      <c r="B1389" s="216" t="s">
        <v>2906</v>
      </c>
      <c r="C1389" s="201">
        <v>2435924</v>
      </c>
      <c r="D1389" s="201">
        <v>2435924</v>
      </c>
      <c r="E1389" s="201">
        <v>1400335.08</v>
      </c>
    </row>
    <row r="1390" spans="2:5">
      <c r="B1390" s="215" t="s">
        <v>2907</v>
      </c>
      <c r="C1390" s="201">
        <v>2435924</v>
      </c>
      <c r="D1390" s="201">
        <v>2435924</v>
      </c>
      <c r="E1390" s="201">
        <v>1400335.08</v>
      </c>
    </row>
    <row r="1391" spans="2:5">
      <c r="B1391" s="216" t="s">
        <v>1073</v>
      </c>
      <c r="C1391" s="201">
        <v>62810448</v>
      </c>
      <c r="D1391" s="201">
        <v>86890629.019999996</v>
      </c>
      <c r="E1391" s="201">
        <v>86888853.810000002</v>
      </c>
    </row>
    <row r="1392" spans="2:5">
      <c r="B1392" s="215" t="s">
        <v>1074</v>
      </c>
      <c r="C1392" s="201">
        <v>62810448</v>
      </c>
      <c r="D1392" s="201">
        <v>86890629.019999996</v>
      </c>
      <c r="E1392" s="201">
        <v>86888853.810000002</v>
      </c>
    </row>
    <row r="1393" spans="2:5">
      <c r="B1393" s="216" t="s">
        <v>2608</v>
      </c>
      <c r="C1393" s="201">
        <v>9203989</v>
      </c>
      <c r="D1393" s="201">
        <v>8240839</v>
      </c>
      <c r="E1393" s="201">
        <v>8224999.0499999998</v>
      </c>
    </row>
    <row r="1394" spans="2:5">
      <c r="B1394" s="215" t="s">
        <v>2609</v>
      </c>
      <c r="C1394" s="201">
        <v>9203989</v>
      </c>
      <c r="D1394" s="201">
        <v>8240839</v>
      </c>
      <c r="E1394" s="201">
        <v>8224999.0499999998</v>
      </c>
    </row>
    <row r="1395" spans="2:5">
      <c r="B1395" s="216" t="s">
        <v>2610</v>
      </c>
      <c r="C1395" s="201">
        <v>14759925</v>
      </c>
      <c r="D1395" s="201">
        <v>12177354.42</v>
      </c>
      <c r="E1395" s="201">
        <v>12177062.42</v>
      </c>
    </row>
    <row r="1396" spans="2:5">
      <c r="B1396" s="215" t="s">
        <v>2611</v>
      </c>
      <c r="C1396" s="201">
        <v>14759925</v>
      </c>
      <c r="D1396" s="201">
        <v>12177354.42</v>
      </c>
      <c r="E1396" s="201">
        <v>12177062.42</v>
      </c>
    </row>
    <row r="1397" spans="2:5">
      <c r="B1397" s="216" t="s">
        <v>2908</v>
      </c>
      <c r="C1397" s="201">
        <v>2624537</v>
      </c>
      <c r="D1397" s="201">
        <v>2624537</v>
      </c>
      <c r="E1397" s="201">
        <v>890236.07</v>
      </c>
    </row>
    <row r="1398" spans="2:5">
      <c r="B1398" s="215" t="s">
        <v>2909</v>
      </c>
      <c r="C1398" s="201">
        <v>2624537</v>
      </c>
      <c r="D1398" s="201">
        <v>2624537</v>
      </c>
      <c r="E1398" s="201">
        <v>890236.07</v>
      </c>
    </row>
    <row r="1399" spans="2:5">
      <c r="B1399" s="216" t="s">
        <v>2910</v>
      </c>
      <c r="C1399" s="201">
        <v>4524855</v>
      </c>
      <c r="D1399" s="201">
        <v>0</v>
      </c>
      <c r="E1399" s="201">
        <v>0</v>
      </c>
    </row>
    <row r="1400" spans="2:5">
      <c r="B1400" s="215" t="s">
        <v>2911</v>
      </c>
      <c r="C1400" s="201">
        <v>4524855</v>
      </c>
      <c r="D1400" s="201">
        <v>0</v>
      </c>
      <c r="E1400" s="201">
        <v>0</v>
      </c>
    </row>
    <row r="1401" spans="2:5">
      <c r="B1401" s="216" t="s">
        <v>3725</v>
      </c>
      <c r="C1401" s="201">
        <v>0</v>
      </c>
      <c r="D1401" s="201">
        <v>21445679.169999998</v>
      </c>
      <c r="E1401" s="201">
        <v>21357514.34</v>
      </c>
    </row>
    <row r="1402" spans="2:5">
      <c r="B1402" s="215" t="s">
        <v>3724</v>
      </c>
      <c r="C1402" s="201">
        <v>0</v>
      </c>
      <c r="D1402" s="201">
        <v>21445679.169999998</v>
      </c>
      <c r="E1402" s="201">
        <v>21357514.34</v>
      </c>
    </row>
    <row r="1403" spans="2:5">
      <c r="B1403" s="216" t="s">
        <v>4268</v>
      </c>
      <c r="C1403" s="201">
        <v>0</v>
      </c>
      <c r="D1403" s="201">
        <v>20000000</v>
      </c>
      <c r="E1403" s="201">
        <v>20000000</v>
      </c>
    </row>
    <row r="1404" spans="2:5">
      <c r="B1404" s="215" t="s">
        <v>4267</v>
      </c>
      <c r="C1404" s="201">
        <v>0</v>
      </c>
      <c r="D1404" s="201">
        <v>20000000</v>
      </c>
      <c r="E1404" s="201">
        <v>20000000</v>
      </c>
    </row>
    <row r="1405" spans="2:5">
      <c r="B1405" s="216" t="s">
        <v>2912</v>
      </c>
      <c r="C1405" s="201">
        <v>2084940</v>
      </c>
      <c r="D1405" s="201">
        <v>2084940</v>
      </c>
      <c r="E1405" s="201">
        <v>0</v>
      </c>
    </row>
    <row r="1406" spans="2:5">
      <c r="B1406" s="215" t="s">
        <v>2913</v>
      </c>
      <c r="C1406" s="201">
        <v>2084940</v>
      </c>
      <c r="D1406" s="201">
        <v>2084940</v>
      </c>
      <c r="E1406" s="201">
        <v>0</v>
      </c>
    </row>
    <row r="1407" spans="2:5">
      <c r="B1407" s="216" t="s">
        <v>2914</v>
      </c>
      <c r="C1407" s="201">
        <v>2082451</v>
      </c>
      <c r="D1407" s="201">
        <v>2082451</v>
      </c>
      <c r="E1407" s="201">
        <v>0</v>
      </c>
    </row>
    <row r="1408" spans="2:5">
      <c r="B1408" s="215" t="s">
        <v>2915</v>
      </c>
      <c r="C1408" s="201">
        <v>2082451</v>
      </c>
      <c r="D1408" s="201">
        <v>2082451</v>
      </c>
      <c r="E1408" s="201">
        <v>0</v>
      </c>
    </row>
    <row r="1409" spans="2:5">
      <c r="B1409" s="220" t="s">
        <v>283</v>
      </c>
      <c r="C1409" s="219">
        <v>24150333</v>
      </c>
      <c r="D1409" s="219">
        <v>156623910.75</v>
      </c>
      <c r="E1409" s="219">
        <v>28118668.579999998</v>
      </c>
    </row>
    <row r="1410" spans="2:5">
      <c r="B1410" s="216" t="s">
        <v>1256</v>
      </c>
      <c r="C1410" s="201">
        <v>24150333</v>
      </c>
      <c r="D1410" s="201">
        <v>21963910.75</v>
      </c>
      <c r="E1410" s="201">
        <v>21963910.399999999</v>
      </c>
    </row>
    <row r="1411" spans="2:5">
      <c r="B1411" s="215" t="s">
        <v>1257</v>
      </c>
      <c r="C1411" s="201">
        <v>24150333</v>
      </c>
      <c r="D1411" s="201">
        <v>21963910.75</v>
      </c>
      <c r="E1411" s="201">
        <v>21963910.399999999</v>
      </c>
    </row>
    <row r="1412" spans="2:5">
      <c r="B1412" s="216" t="s">
        <v>3154</v>
      </c>
      <c r="C1412" s="201">
        <v>0</v>
      </c>
      <c r="D1412" s="201">
        <v>28900000</v>
      </c>
      <c r="E1412" s="201">
        <v>6154758.1799999997</v>
      </c>
    </row>
    <row r="1413" spans="2:5">
      <c r="B1413" s="215" t="s">
        <v>3155</v>
      </c>
      <c r="C1413" s="201">
        <v>0</v>
      </c>
      <c r="D1413" s="201">
        <v>28900000</v>
      </c>
      <c r="E1413" s="201">
        <v>6154758.1799999997</v>
      </c>
    </row>
    <row r="1414" spans="2:5">
      <c r="B1414" s="216" t="s">
        <v>3192</v>
      </c>
      <c r="C1414" s="201">
        <v>0</v>
      </c>
      <c r="D1414" s="201">
        <v>105760000</v>
      </c>
      <c r="E1414" s="201">
        <v>0</v>
      </c>
    </row>
    <row r="1415" spans="2:5">
      <c r="B1415" s="215" t="s">
        <v>3191</v>
      </c>
      <c r="C1415" s="201">
        <v>0</v>
      </c>
      <c r="D1415" s="201">
        <v>105760000</v>
      </c>
      <c r="E1415" s="201">
        <v>0</v>
      </c>
    </row>
    <row r="1416" spans="2:5">
      <c r="B1416" s="217" t="s">
        <v>291</v>
      </c>
      <c r="C1416" s="201">
        <v>1296462000</v>
      </c>
      <c r="D1416" s="201">
        <v>1645796631.6700003</v>
      </c>
      <c r="E1416" s="201">
        <v>1136719282.1100001</v>
      </c>
    </row>
    <row r="1417" spans="2:5">
      <c r="B1417" s="220" t="s">
        <v>281</v>
      </c>
      <c r="C1417" s="219">
        <v>984999597</v>
      </c>
      <c r="D1417" s="219">
        <v>1374334228.6700003</v>
      </c>
      <c r="E1417" s="219">
        <v>1029157942.58</v>
      </c>
    </row>
    <row r="1418" spans="2:5">
      <c r="B1418" s="216" t="s">
        <v>1258</v>
      </c>
      <c r="C1418" s="201">
        <v>12313456</v>
      </c>
      <c r="D1418" s="201">
        <v>5234553.75</v>
      </c>
      <c r="E1418" s="201">
        <v>5234553.75</v>
      </c>
    </row>
    <row r="1419" spans="2:5">
      <c r="B1419" s="215" t="s">
        <v>1259</v>
      </c>
      <c r="C1419" s="201">
        <v>12313456</v>
      </c>
      <c r="D1419" s="201">
        <v>5234553.75</v>
      </c>
      <c r="E1419" s="201">
        <v>5234553.75</v>
      </c>
    </row>
    <row r="1420" spans="2:5">
      <c r="B1420" s="216" t="s">
        <v>1260</v>
      </c>
      <c r="C1420" s="201">
        <v>6558125</v>
      </c>
      <c r="D1420" s="201">
        <v>5493029.75</v>
      </c>
      <c r="E1420" s="201">
        <v>4960604.17</v>
      </c>
    </row>
    <row r="1421" spans="2:5">
      <c r="B1421" s="215" t="s">
        <v>1261</v>
      </c>
      <c r="C1421" s="201">
        <v>6558125</v>
      </c>
      <c r="D1421" s="201">
        <v>5493029.75</v>
      </c>
      <c r="E1421" s="201">
        <v>4960604.17</v>
      </c>
    </row>
    <row r="1422" spans="2:5">
      <c r="B1422" s="216" t="s">
        <v>1538</v>
      </c>
      <c r="C1422" s="201">
        <v>6731551</v>
      </c>
      <c r="D1422" s="201">
        <v>2433351</v>
      </c>
      <c r="E1422" s="201">
        <v>2433350.79</v>
      </c>
    </row>
    <row r="1423" spans="2:5">
      <c r="B1423" s="215" t="s">
        <v>1539</v>
      </c>
      <c r="C1423" s="201">
        <v>6731551</v>
      </c>
      <c r="D1423" s="201">
        <v>2433351</v>
      </c>
      <c r="E1423" s="201">
        <v>2433350.79</v>
      </c>
    </row>
    <row r="1424" spans="2:5">
      <c r="B1424" s="216" t="s">
        <v>4052</v>
      </c>
      <c r="C1424" s="201">
        <v>0</v>
      </c>
      <c r="D1424" s="201">
        <v>4423724.32</v>
      </c>
      <c r="E1424" s="201">
        <v>0</v>
      </c>
    </row>
    <row r="1425" spans="2:5">
      <c r="B1425" s="215" t="s">
        <v>3218</v>
      </c>
      <c r="C1425" s="201">
        <v>0</v>
      </c>
      <c r="D1425" s="201">
        <v>4423724.32</v>
      </c>
      <c r="E1425" s="201">
        <v>0</v>
      </c>
    </row>
    <row r="1426" spans="2:5">
      <c r="B1426" s="216" t="s">
        <v>1540</v>
      </c>
      <c r="C1426" s="201">
        <v>11208701</v>
      </c>
      <c r="D1426" s="201">
        <v>4132699</v>
      </c>
      <c r="E1426" s="201">
        <v>4132698.02</v>
      </c>
    </row>
    <row r="1427" spans="2:5">
      <c r="B1427" s="215" t="s">
        <v>1541</v>
      </c>
      <c r="C1427" s="201">
        <v>11208701</v>
      </c>
      <c r="D1427" s="201">
        <v>4132699</v>
      </c>
      <c r="E1427" s="201">
        <v>4132698.02</v>
      </c>
    </row>
    <row r="1428" spans="2:5">
      <c r="B1428" s="216" t="s">
        <v>1542</v>
      </c>
      <c r="C1428" s="201">
        <v>4768626</v>
      </c>
      <c r="D1428" s="201">
        <v>0</v>
      </c>
      <c r="E1428" s="201">
        <v>0</v>
      </c>
    </row>
    <row r="1429" spans="2:5">
      <c r="B1429" s="215" t="s">
        <v>1543</v>
      </c>
      <c r="C1429" s="201">
        <v>4768626</v>
      </c>
      <c r="D1429" s="201">
        <v>0</v>
      </c>
      <c r="E1429" s="201">
        <v>0</v>
      </c>
    </row>
    <row r="1430" spans="2:5">
      <c r="B1430" s="216" t="s">
        <v>1544</v>
      </c>
      <c r="C1430" s="201">
        <v>6731551</v>
      </c>
      <c r="D1430" s="201">
        <v>1</v>
      </c>
      <c r="E1430" s="201">
        <v>0</v>
      </c>
    </row>
    <row r="1431" spans="2:5">
      <c r="B1431" s="215" t="s">
        <v>1545</v>
      </c>
      <c r="C1431" s="201">
        <v>6731551</v>
      </c>
      <c r="D1431" s="201">
        <v>1</v>
      </c>
      <c r="E1431" s="201">
        <v>0</v>
      </c>
    </row>
    <row r="1432" spans="2:5">
      <c r="B1432" s="216" t="s">
        <v>1546</v>
      </c>
      <c r="C1432" s="201">
        <v>6731551</v>
      </c>
      <c r="D1432" s="201">
        <v>1</v>
      </c>
      <c r="E1432" s="201">
        <v>0</v>
      </c>
    </row>
    <row r="1433" spans="2:5">
      <c r="B1433" s="215" t="s">
        <v>1547</v>
      </c>
      <c r="C1433" s="201">
        <v>6731551</v>
      </c>
      <c r="D1433" s="201">
        <v>1</v>
      </c>
      <c r="E1433" s="201">
        <v>0</v>
      </c>
    </row>
    <row r="1434" spans="2:5">
      <c r="B1434" s="216" t="s">
        <v>1548</v>
      </c>
      <c r="C1434" s="201">
        <v>11208701</v>
      </c>
      <c r="D1434" s="201">
        <v>1</v>
      </c>
      <c r="E1434" s="201">
        <v>0</v>
      </c>
    </row>
    <row r="1435" spans="2:5">
      <c r="B1435" s="215" t="s">
        <v>1549</v>
      </c>
      <c r="C1435" s="201">
        <v>11208701</v>
      </c>
      <c r="D1435" s="201">
        <v>1</v>
      </c>
      <c r="E1435" s="201">
        <v>0</v>
      </c>
    </row>
    <row r="1436" spans="2:5">
      <c r="B1436" s="216" t="s">
        <v>2701</v>
      </c>
      <c r="C1436" s="201">
        <v>6731551</v>
      </c>
      <c r="D1436" s="201">
        <v>2923276</v>
      </c>
      <c r="E1436" s="201">
        <v>2473275.46</v>
      </c>
    </row>
    <row r="1437" spans="2:5">
      <c r="B1437" s="215" t="s">
        <v>1550</v>
      </c>
      <c r="C1437" s="201">
        <v>6731551</v>
      </c>
      <c r="D1437" s="201">
        <v>2923276</v>
      </c>
      <c r="E1437" s="201">
        <v>2473275.46</v>
      </c>
    </row>
    <row r="1438" spans="2:5">
      <c r="B1438" s="216" t="s">
        <v>1551</v>
      </c>
      <c r="C1438" s="201">
        <v>4768626</v>
      </c>
      <c r="D1438" s="201">
        <v>1</v>
      </c>
      <c r="E1438" s="201">
        <v>0</v>
      </c>
    </row>
    <row r="1439" spans="2:5">
      <c r="B1439" s="215" t="s">
        <v>1552</v>
      </c>
      <c r="C1439" s="201">
        <v>4768626</v>
      </c>
      <c r="D1439" s="201">
        <v>1</v>
      </c>
      <c r="E1439" s="201">
        <v>0</v>
      </c>
    </row>
    <row r="1440" spans="2:5">
      <c r="B1440" s="216" t="s">
        <v>1553</v>
      </c>
      <c r="C1440" s="201">
        <v>4768626</v>
      </c>
      <c r="D1440" s="201">
        <v>1915952</v>
      </c>
      <c r="E1440" s="201">
        <v>1532759.31</v>
      </c>
    </row>
    <row r="1441" spans="2:5">
      <c r="B1441" s="215" t="s">
        <v>1554</v>
      </c>
      <c r="C1441" s="201">
        <v>4768626</v>
      </c>
      <c r="D1441" s="201">
        <v>1915952</v>
      </c>
      <c r="E1441" s="201">
        <v>1532759.31</v>
      </c>
    </row>
    <row r="1442" spans="2:5">
      <c r="B1442" s="216" t="s">
        <v>1555</v>
      </c>
      <c r="C1442" s="201">
        <v>6731551</v>
      </c>
      <c r="D1442" s="201">
        <v>3091561</v>
      </c>
      <c r="E1442" s="201">
        <v>2473275.4500000002</v>
      </c>
    </row>
    <row r="1443" spans="2:5">
      <c r="B1443" s="215" t="s">
        <v>1556</v>
      </c>
      <c r="C1443" s="201">
        <v>6731551</v>
      </c>
      <c r="D1443" s="201">
        <v>3091561</v>
      </c>
      <c r="E1443" s="201">
        <v>2473275.4500000002</v>
      </c>
    </row>
    <row r="1444" spans="2:5">
      <c r="B1444" s="216" t="s">
        <v>4051</v>
      </c>
      <c r="C1444" s="201">
        <v>6731551</v>
      </c>
      <c r="D1444" s="201">
        <v>2680432.81</v>
      </c>
      <c r="E1444" s="201">
        <v>2369364.58</v>
      </c>
    </row>
    <row r="1445" spans="2:5">
      <c r="B1445" s="215" t="s">
        <v>1557</v>
      </c>
      <c r="C1445" s="201">
        <v>6731551</v>
      </c>
      <c r="D1445" s="201">
        <v>2680432.81</v>
      </c>
      <c r="E1445" s="201">
        <v>2369364.58</v>
      </c>
    </row>
    <row r="1446" spans="2:5">
      <c r="B1446" s="216" t="s">
        <v>400</v>
      </c>
      <c r="C1446" s="201">
        <v>5279492</v>
      </c>
      <c r="D1446" s="201">
        <v>1</v>
      </c>
      <c r="E1446" s="201">
        <v>0</v>
      </c>
    </row>
    <row r="1447" spans="2:5">
      <c r="B1447" s="215" t="s">
        <v>734</v>
      </c>
      <c r="C1447" s="201">
        <v>5279492</v>
      </c>
      <c r="D1447" s="201">
        <v>1</v>
      </c>
      <c r="E1447" s="201">
        <v>0</v>
      </c>
    </row>
    <row r="1448" spans="2:5">
      <c r="B1448" s="216" t="s">
        <v>401</v>
      </c>
      <c r="C1448" s="201">
        <v>8454073</v>
      </c>
      <c r="D1448" s="201">
        <v>16989224.57</v>
      </c>
      <c r="E1448" s="201">
        <v>10901802.290000001</v>
      </c>
    </row>
    <row r="1449" spans="2:5">
      <c r="B1449" s="215" t="s">
        <v>735</v>
      </c>
      <c r="C1449" s="201">
        <v>3685447</v>
      </c>
      <c r="D1449" s="201">
        <v>14708398.57</v>
      </c>
      <c r="E1449" s="201">
        <v>9405333.8100000005</v>
      </c>
    </row>
    <row r="1450" spans="2:5">
      <c r="B1450" s="215" t="s">
        <v>1558</v>
      </c>
      <c r="C1450" s="201">
        <v>4768626</v>
      </c>
      <c r="D1450" s="201">
        <v>2280826</v>
      </c>
      <c r="E1450" s="201">
        <v>1496468.48</v>
      </c>
    </row>
    <row r="1451" spans="2:5">
      <c r="B1451" s="216" t="s">
        <v>4050</v>
      </c>
      <c r="C1451" s="201">
        <v>16041156</v>
      </c>
      <c r="D1451" s="201">
        <v>179381252.47999999</v>
      </c>
      <c r="E1451" s="201">
        <v>121836073.25</v>
      </c>
    </row>
    <row r="1452" spans="2:5">
      <c r="B1452" s="215" t="s">
        <v>736</v>
      </c>
      <c r="C1452" s="201">
        <v>16041156</v>
      </c>
      <c r="D1452" s="201">
        <v>179381252.47999999</v>
      </c>
      <c r="E1452" s="201">
        <v>121836073.25</v>
      </c>
    </row>
    <row r="1453" spans="2:5">
      <c r="B1453" s="216" t="s">
        <v>4049</v>
      </c>
      <c r="C1453" s="201">
        <v>0</v>
      </c>
      <c r="D1453" s="201">
        <v>5739821.8600000003</v>
      </c>
      <c r="E1453" s="201">
        <v>0</v>
      </c>
    </row>
    <row r="1454" spans="2:5">
      <c r="B1454" s="215" t="s">
        <v>3217</v>
      </c>
      <c r="C1454" s="201">
        <v>0</v>
      </c>
      <c r="D1454" s="201">
        <v>5739821.8600000003</v>
      </c>
      <c r="E1454" s="201">
        <v>0</v>
      </c>
    </row>
    <row r="1455" spans="2:5">
      <c r="B1455" s="216" t="s">
        <v>4048</v>
      </c>
      <c r="C1455" s="201">
        <v>6731551</v>
      </c>
      <c r="D1455" s="201">
        <v>2415895</v>
      </c>
      <c r="E1455" s="201">
        <v>2415894.04</v>
      </c>
    </row>
    <row r="1456" spans="2:5">
      <c r="B1456" s="215" t="s">
        <v>1559</v>
      </c>
      <c r="C1456" s="201">
        <v>6731551</v>
      </c>
      <c r="D1456" s="201">
        <v>2415895</v>
      </c>
      <c r="E1456" s="201">
        <v>2415894.04</v>
      </c>
    </row>
    <row r="1457" spans="2:5">
      <c r="B1457" s="216" t="s">
        <v>1907</v>
      </c>
      <c r="C1457" s="201">
        <v>23939986</v>
      </c>
      <c r="D1457" s="201">
        <v>37249052</v>
      </c>
      <c r="E1457" s="201">
        <v>37249052</v>
      </c>
    </row>
    <row r="1458" spans="2:5">
      <c r="B1458" s="215" t="s">
        <v>1908</v>
      </c>
      <c r="C1458" s="201">
        <v>23939986</v>
      </c>
      <c r="D1458" s="201">
        <v>37249052</v>
      </c>
      <c r="E1458" s="201">
        <v>37249052</v>
      </c>
    </row>
    <row r="1459" spans="2:5">
      <c r="B1459" s="216" t="s">
        <v>1560</v>
      </c>
      <c r="C1459" s="201">
        <v>6731551</v>
      </c>
      <c r="D1459" s="201">
        <v>1</v>
      </c>
      <c r="E1459" s="201">
        <v>0</v>
      </c>
    </row>
    <row r="1460" spans="2:5">
      <c r="B1460" s="215" t="s">
        <v>1561</v>
      </c>
      <c r="C1460" s="201">
        <v>6731551</v>
      </c>
      <c r="D1460" s="201">
        <v>1</v>
      </c>
      <c r="E1460" s="201">
        <v>0</v>
      </c>
    </row>
    <row r="1461" spans="2:5">
      <c r="B1461" s="216" t="s">
        <v>1562</v>
      </c>
      <c r="C1461" s="201">
        <v>4768626</v>
      </c>
      <c r="D1461" s="201">
        <v>1496469</v>
      </c>
      <c r="E1461" s="201">
        <v>1496468.48</v>
      </c>
    </row>
    <row r="1462" spans="2:5">
      <c r="B1462" s="215" t="s">
        <v>1563</v>
      </c>
      <c r="C1462" s="201">
        <v>4768626</v>
      </c>
      <c r="D1462" s="201">
        <v>1496469</v>
      </c>
      <c r="E1462" s="201">
        <v>1496468.48</v>
      </c>
    </row>
    <row r="1463" spans="2:5">
      <c r="B1463" s="216" t="s">
        <v>1564</v>
      </c>
      <c r="C1463" s="201">
        <v>4768626</v>
      </c>
      <c r="D1463" s="201">
        <v>4292426</v>
      </c>
      <c r="E1463" s="201">
        <v>1764383.58</v>
      </c>
    </row>
    <row r="1464" spans="2:5">
      <c r="B1464" s="215" t="s">
        <v>1565</v>
      </c>
      <c r="C1464" s="201">
        <v>4768626</v>
      </c>
      <c r="D1464" s="201">
        <v>4292426</v>
      </c>
      <c r="E1464" s="201">
        <v>1764383.58</v>
      </c>
    </row>
    <row r="1465" spans="2:5">
      <c r="B1465" s="216" t="s">
        <v>1566</v>
      </c>
      <c r="C1465" s="201">
        <v>4768626</v>
      </c>
      <c r="D1465" s="201">
        <v>1</v>
      </c>
      <c r="E1465" s="201">
        <v>0</v>
      </c>
    </row>
    <row r="1466" spans="2:5">
      <c r="B1466" s="215" t="s">
        <v>1567</v>
      </c>
      <c r="C1466" s="201">
        <v>4768626</v>
      </c>
      <c r="D1466" s="201">
        <v>1</v>
      </c>
      <c r="E1466" s="201">
        <v>0</v>
      </c>
    </row>
    <row r="1467" spans="2:5">
      <c r="B1467" s="216" t="s">
        <v>1568</v>
      </c>
      <c r="C1467" s="201">
        <v>6731551</v>
      </c>
      <c r="D1467" s="201">
        <v>2791651</v>
      </c>
      <c r="E1467" s="201">
        <v>2791627.53</v>
      </c>
    </row>
    <row r="1468" spans="2:5">
      <c r="B1468" s="215" t="s">
        <v>1569</v>
      </c>
      <c r="C1468" s="201">
        <v>6731551</v>
      </c>
      <c r="D1468" s="201">
        <v>2791651</v>
      </c>
      <c r="E1468" s="201">
        <v>2791627.53</v>
      </c>
    </row>
    <row r="1469" spans="2:5">
      <c r="B1469" s="216" t="s">
        <v>1570</v>
      </c>
      <c r="C1469" s="201">
        <v>4768626</v>
      </c>
      <c r="D1469" s="201">
        <v>1</v>
      </c>
      <c r="E1469" s="201">
        <v>0</v>
      </c>
    </row>
    <row r="1470" spans="2:5">
      <c r="B1470" s="215" t="s">
        <v>1571</v>
      </c>
      <c r="C1470" s="201">
        <v>4768626</v>
      </c>
      <c r="D1470" s="201">
        <v>1</v>
      </c>
      <c r="E1470" s="201">
        <v>0</v>
      </c>
    </row>
    <row r="1471" spans="2:5">
      <c r="B1471" s="216" t="s">
        <v>4047</v>
      </c>
      <c r="C1471" s="201">
        <v>4768626</v>
      </c>
      <c r="D1471" s="201">
        <v>1</v>
      </c>
      <c r="E1471" s="201">
        <v>0</v>
      </c>
    </row>
    <row r="1472" spans="2:5">
      <c r="B1472" s="215" t="s">
        <v>1572</v>
      </c>
      <c r="C1472" s="201">
        <v>4768626</v>
      </c>
      <c r="D1472" s="201">
        <v>1</v>
      </c>
      <c r="E1472" s="201">
        <v>0</v>
      </c>
    </row>
    <row r="1473" spans="2:5">
      <c r="B1473" s="216" t="s">
        <v>402</v>
      </c>
      <c r="C1473" s="201">
        <v>47602869</v>
      </c>
      <c r="D1473" s="201">
        <v>29116342.34</v>
      </c>
      <c r="E1473" s="201">
        <v>19921593.32</v>
      </c>
    </row>
    <row r="1474" spans="2:5">
      <c r="B1474" s="215" t="s">
        <v>737</v>
      </c>
      <c r="C1474" s="201">
        <v>47602869</v>
      </c>
      <c r="D1474" s="201">
        <v>29116342.34</v>
      </c>
      <c r="E1474" s="201">
        <v>19921593.32</v>
      </c>
    </row>
    <row r="1475" spans="2:5">
      <c r="B1475" s="216" t="s">
        <v>1573</v>
      </c>
      <c r="C1475" s="201">
        <v>4768626</v>
      </c>
      <c r="D1475" s="201">
        <v>1</v>
      </c>
      <c r="E1475" s="201">
        <v>0</v>
      </c>
    </row>
    <row r="1476" spans="2:5">
      <c r="B1476" s="215" t="s">
        <v>1574</v>
      </c>
      <c r="C1476" s="201">
        <v>4768626</v>
      </c>
      <c r="D1476" s="201">
        <v>1</v>
      </c>
      <c r="E1476" s="201">
        <v>0</v>
      </c>
    </row>
    <row r="1477" spans="2:5">
      <c r="B1477" s="216" t="s">
        <v>1575</v>
      </c>
      <c r="C1477" s="201">
        <v>4768626</v>
      </c>
      <c r="D1477" s="201">
        <v>1</v>
      </c>
      <c r="E1477" s="201">
        <v>0</v>
      </c>
    </row>
    <row r="1478" spans="2:5">
      <c r="B1478" s="215" t="s">
        <v>1576</v>
      </c>
      <c r="C1478" s="201">
        <v>4768626</v>
      </c>
      <c r="D1478" s="201">
        <v>1</v>
      </c>
      <c r="E1478" s="201">
        <v>0</v>
      </c>
    </row>
    <row r="1479" spans="2:5">
      <c r="B1479" s="216" t="s">
        <v>1577</v>
      </c>
      <c r="C1479" s="201">
        <v>6731551</v>
      </c>
      <c r="D1479" s="201">
        <v>1</v>
      </c>
      <c r="E1479" s="201">
        <v>0</v>
      </c>
    </row>
    <row r="1480" spans="2:5">
      <c r="B1480" s="215" t="s">
        <v>1578</v>
      </c>
      <c r="C1480" s="201">
        <v>6731551</v>
      </c>
      <c r="D1480" s="201">
        <v>1</v>
      </c>
      <c r="E1480" s="201">
        <v>0</v>
      </c>
    </row>
    <row r="1481" spans="2:5">
      <c r="B1481" s="216" t="s">
        <v>1579</v>
      </c>
      <c r="C1481" s="201">
        <v>11208701</v>
      </c>
      <c r="D1481" s="201">
        <v>1</v>
      </c>
      <c r="E1481" s="201">
        <v>0</v>
      </c>
    </row>
    <row r="1482" spans="2:5">
      <c r="B1482" s="215" t="s">
        <v>1580</v>
      </c>
      <c r="C1482" s="201">
        <v>11208701</v>
      </c>
      <c r="D1482" s="201">
        <v>1</v>
      </c>
      <c r="E1482" s="201">
        <v>0</v>
      </c>
    </row>
    <row r="1483" spans="2:5">
      <c r="B1483" s="216" t="s">
        <v>1581</v>
      </c>
      <c r="C1483" s="201">
        <v>6731551</v>
      </c>
      <c r="D1483" s="201">
        <v>1816560.41</v>
      </c>
      <c r="E1483" s="201">
        <v>1816558.88</v>
      </c>
    </row>
    <row r="1484" spans="2:5">
      <c r="B1484" s="215" t="s">
        <v>1582</v>
      </c>
      <c r="C1484" s="201">
        <v>6731551</v>
      </c>
      <c r="D1484" s="201">
        <v>1816560.41</v>
      </c>
      <c r="E1484" s="201">
        <v>1816558.88</v>
      </c>
    </row>
    <row r="1485" spans="2:5">
      <c r="B1485" s="216" t="s">
        <v>1583</v>
      </c>
      <c r="C1485" s="201">
        <v>6731551</v>
      </c>
      <c r="D1485" s="201">
        <v>1</v>
      </c>
      <c r="E1485" s="201">
        <v>0</v>
      </c>
    </row>
    <row r="1486" spans="2:5">
      <c r="B1486" s="215" t="s">
        <v>1584</v>
      </c>
      <c r="C1486" s="201">
        <v>6731551</v>
      </c>
      <c r="D1486" s="201">
        <v>1</v>
      </c>
      <c r="E1486" s="201">
        <v>0</v>
      </c>
    </row>
    <row r="1487" spans="2:5">
      <c r="B1487" s="216" t="s">
        <v>4266</v>
      </c>
      <c r="C1487" s="201">
        <v>0</v>
      </c>
      <c r="D1487" s="201">
        <v>30000000</v>
      </c>
      <c r="E1487" s="201">
        <v>30000000</v>
      </c>
    </row>
    <row r="1488" spans="2:5">
      <c r="B1488" s="215" t="s">
        <v>4265</v>
      </c>
      <c r="C1488" s="201">
        <v>0</v>
      </c>
      <c r="D1488" s="201">
        <v>30000000</v>
      </c>
      <c r="E1488" s="201">
        <v>30000000</v>
      </c>
    </row>
    <row r="1489" spans="2:5">
      <c r="B1489" s="216" t="s">
        <v>1585</v>
      </c>
      <c r="C1489" s="201">
        <v>4768626</v>
      </c>
      <c r="D1489" s="201">
        <v>1</v>
      </c>
      <c r="E1489" s="201">
        <v>0</v>
      </c>
    </row>
    <row r="1490" spans="2:5">
      <c r="B1490" s="215" t="s">
        <v>1586</v>
      </c>
      <c r="C1490" s="201">
        <v>4768626</v>
      </c>
      <c r="D1490" s="201">
        <v>1</v>
      </c>
      <c r="E1490" s="201">
        <v>0</v>
      </c>
    </row>
    <row r="1491" spans="2:5">
      <c r="B1491" s="216" t="s">
        <v>1587</v>
      </c>
      <c r="C1491" s="201">
        <v>6731551</v>
      </c>
      <c r="D1491" s="201">
        <v>1705488</v>
      </c>
      <c r="E1491" s="201">
        <v>0</v>
      </c>
    </row>
    <row r="1492" spans="2:5">
      <c r="B1492" s="215" t="s">
        <v>1588</v>
      </c>
      <c r="C1492" s="201">
        <v>6731551</v>
      </c>
      <c r="D1492" s="201">
        <v>1705488</v>
      </c>
      <c r="E1492" s="201">
        <v>0</v>
      </c>
    </row>
    <row r="1493" spans="2:5">
      <c r="B1493" s="216" t="s">
        <v>4046</v>
      </c>
      <c r="C1493" s="201">
        <v>9743844</v>
      </c>
      <c r="D1493" s="201">
        <v>7000000</v>
      </c>
      <c r="E1493" s="201">
        <v>0</v>
      </c>
    </row>
    <row r="1494" spans="2:5">
      <c r="B1494" s="215" t="s">
        <v>2916</v>
      </c>
      <c r="C1494" s="201">
        <v>9743844</v>
      </c>
      <c r="D1494" s="201">
        <v>7000000</v>
      </c>
      <c r="E1494" s="201">
        <v>0</v>
      </c>
    </row>
    <row r="1495" spans="2:5">
      <c r="B1495" s="216" t="s">
        <v>1589</v>
      </c>
      <c r="C1495" s="201">
        <v>4768626</v>
      </c>
      <c r="D1495" s="201">
        <v>101</v>
      </c>
      <c r="E1495" s="201">
        <v>0</v>
      </c>
    </row>
    <row r="1496" spans="2:5">
      <c r="B1496" s="215" t="s">
        <v>1590</v>
      </c>
      <c r="C1496" s="201">
        <v>4768626</v>
      </c>
      <c r="D1496" s="201">
        <v>101</v>
      </c>
      <c r="E1496" s="201">
        <v>0</v>
      </c>
    </row>
    <row r="1497" spans="2:5">
      <c r="B1497" s="216" t="s">
        <v>2917</v>
      </c>
      <c r="C1497" s="201">
        <v>7762336</v>
      </c>
      <c r="D1497" s="201">
        <v>1</v>
      </c>
      <c r="E1497" s="201">
        <v>0</v>
      </c>
    </row>
    <row r="1498" spans="2:5">
      <c r="B1498" s="215" t="s">
        <v>2918</v>
      </c>
      <c r="C1498" s="201">
        <v>7762336</v>
      </c>
      <c r="D1498" s="201">
        <v>1</v>
      </c>
      <c r="E1498" s="201">
        <v>0</v>
      </c>
    </row>
    <row r="1499" spans="2:5">
      <c r="B1499" s="216" t="s">
        <v>2919</v>
      </c>
      <c r="C1499" s="201">
        <v>10870412</v>
      </c>
      <c r="D1499" s="201">
        <v>2</v>
      </c>
      <c r="E1499" s="201">
        <v>0</v>
      </c>
    </row>
    <row r="1500" spans="2:5">
      <c r="B1500" s="215" t="s">
        <v>4214</v>
      </c>
      <c r="C1500" s="201">
        <v>10870412</v>
      </c>
      <c r="D1500" s="201">
        <v>2</v>
      </c>
      <c r="E1500" s="201">
        <v>0</v>
      </c>
    </row>
    <row r="1501" spans="2:5">
      <c r="B1501" s="216" t="s">
        <v>2612</v>
      </c>
      <c r="C1501" s="201">
        <v>11025199</v>
      </c>
      <c r="D1501" s="201">
        <v>11025199</v>
      </c>
      <c r="E1501" s="201">
        <v>10473939</v>
      </c>
    </row>
    <row r="1502" spans="2:5">
      <c r="B1502" s="215" t="s">
        <v>2613</v>
      </c>
      <c r="C1502" s="201">
        <v>11025199</v>
      </c>
      <c r="D1502" s="201">
        <v>11025199</v>
      </c>
      <c r="E1502" s="201">
        <v>10473939</v>
      </c>
    </row>
    <row r="1503" spans="2:5">
      <c r="B1503" s="216" t="s">
        <v>3627</v>
      </c>
      <c r="C1503" s="201">
        <v>0</v>
      </c>
      <c r="D1503" s="201">
        <v>1993399.79</v>
      </c>
      <c r="E1503" s="201">
        <v>0</v>
      </c>
    </row>
    <row r="1504" spans="2:5">
      <c r="B1504" s="215" t="s">
        <v>3626</v>
      </c>
      <c r="C1504" s="201">
        <v>0</v>
      </c>
      <c r="D1504" s="201">
        <v>1993399.79</v>
      </c>
      <c r="E1504" s="201">
        <v>0</v>
      </c>
    </row>
    <row r="1505" spans="2:5">
      <c r="B1505" s="216" t="s">
        <v>3309</v>
      </c>
      <c r="C1505" s="201">
        <v>0</v>
      </c>
      <c r="D1505" s="201">
        <v>74646837.359999999</v>
      </c>
      <c r="E1505" s="201">
        <v>62950838.039999999</v>
      </c>
    </row>
    <row r="1506" spans="2:5">
      <c r="B1506" s="215" t="s">
        <v>3308</v>
      </c>
      <c r="C1506" s="201">
        <v>0</v>
      </c>
      <c r="D1506" s="201">
        <v>74646837.359999999</v>
      </c>
      <c r="E1506" s="201">
        <v>62950838.039999999</v>
      </c>
    </row>
    <row r="1507" spans="2:5">
      <c r="B1507" s="216" t="s">
        <v>2920</v>
      </c>
      <c r="C1507" s="201">
        <v>2000469</v>
      </c>
      <c r="D1507" s="201">
        <v>100469</v>
      </c>
      <c r="E1507" s="201">
        <v>0</v>
      </c>
    </row>
    <row r="1508" spans="2:5">
      <c r="B1508" s="215" t="s">
        <v>2921</v>
      </c>
      <c r="C1508" s="201">
        <v>2000469</v>
      </c>
      <c r="D1508" s="201">
        <v>100469</v>
      </c>
      <c r="E1508" s="201">
        <v>0</v>
      </c>
    </row>
    <row r="1509" spans="2:5">
      <c r="B1509" s="216" t="s">
        <v>403</v>
      </c>
      <c r="C1509" s="201">
        <v>8433540</v>
      </c>
      <c r="D1509" s="201">
        <v>9709274.3000000007</v>
      </c>
      <c r="E1509" s="201">
        <v>7694784.4000000004</v>
      </c>
    </row>
    <row r="1510" spans="2:5">
      <c r="B1510" s="215" t="s">
        <v>738</v>
      </c>
      <c r="C1510" s="201">
        <v>8433540</v>
      </c>
      <c r="D1510" s="201">
        <v>9709274.3000000007</v>
      </c>
      <c r="E1510" s="201">
        <v>7694784.4000000004</v>
      </c>
    </row>
    <row r="1511" spans="2:5">
      <c r="B1511" s="216" t="s">
        <v>404</v>
      </c>
      <c r="C1511" s="201">
        <v>54219027</v>
      </c>
      <c r="D1511" s="201">
        <v>159822024.63999999</v>
      </c>
      <c r="E1511" s="201">
        <v>126425828.11</v>
      </c>
    </row>
    <row r="1512" spans="2:5">
      <c r="B1512" s="215" t="s">
        <v>739</v>
      </c>
      <c r="C1512" s="201">
        <v>54219027</v>
      </c>
      <c r="D1512" s="201">
        <v>159822024.63999999</v>
      </c>
      <c r="E1512" s="201">
        <v>126425828.11</v>
      </c>
    </row>
    <row r="1513" spans="2:5">
      <c r="B1513" s="216" t="s">
        <v>2614</v>
      </c>
      <c r="C1513" s="201">
        <v>128185261</v>
      </c>
      <c r="D1513" s="201">
        <v>110759424.38999999</v>
      </c>
      <c r="E1513" s="201">
        <v>109915190.75999999</v>
      </c>
    </row>
    <row r="1514" spans="2:5">
      <c r="B1514" s="215" t="s">
        <v>2615</v>
      </c>
      <c r="C1514" s="201">
        <v>128185261</v>
      </c>
      <c r="D1514" s="201">
        <v>110759424.38999999</v>
      </c>
      <c r="E1514" s="201">
        <v>109915190.75999999</v>
      </c>
    </row>
    <row r="1515" spans="2:5">
      <c r="B1515" s="216" t="s">
        <v>2616</v>
      </c>
      <c r="C1515" s="201">
        <v>76402553</v>
      </c>
      <c r="D1515" s="201">
        <v>61905744</v>
      </c>
      <c r="E1515" s="201">
        <v>57837272.010000005</v>
      </c>
    </row>
    <row r="1516" spans="2:5">
      <c r="B1516" s="215" t="s">
        <v>2617</v>
      </c>
      <c r="C1516" s="201">
        <v>76402553</v>
      </c>
      <c r="D1516" s="201">
        <v>61905744</v>
      </c>
      <c r="E1516" s="201">
        <v>57837272.010000005</v>
      </c>
    </row>
    <row r="1517" spans="2:5">
      <c r="B1517" s="216" t="s">
        <v>2922</v>
      </c>
      <c r="C1517" s="201">
        <v>2631585</v>
      </c>
      <c r="D1517" s="201">
        <v>1</v>
      </c>
      <c r="E1517" s="201">
        <v>0</v>
      </c>
    </row>
    <row r="1518" spans="2:5">
      <c r="B1518" s="215" t="s">
        <v>2923</v>
      </c>
      <c r="C1518" s="201">
        <v>2631585</v>
      </c>
      <c r="D1518" s="201">
        <v>1</v>
      </c>
      <c r="E1518" s="201">
        <v>0</v>
      </c>
    </row>
    <row r="1519" spans="2:5">
      <c r="B1519" s="216" t="s">
        <v>405</v>
      </c>
      <c r="C1519" s="201">
        <v>22813453</v>
      </c>
      <c r="D1519" s="201">
        <v>1</v>
      </c>
      <c r="E1519" s="201">
        <v>0</v>
      </c>
    </row>
    <row r="1520" spans="2:5">
      <c r="B1520" s="215" t="s">
        <v>740</v>
      </c>
      <c r="C1520" s="201">
        <v>22813453</v>
      </c>
      <c r="D1520" s="201">
        <v>1</v>
      </c>
      <c r="E1520" s="201">
        <v>0</v>
      </c>
    </row>
    <row r="1521" spans="2:5">
      <c r="B1521" s="216" t="s">
        <v>3156</v>
      </c>
      <c r="C1521" s="201">
        <v>0</v>
      </c>
      <c r="D1521" s="201">
        <v>63664644.479999997</v>
      </c>
      <c r="E1521" s="201">
        <v>36090066.549999997</v>
      </c>
    </row>
    <row r="1522" spans="2:5">
      <c r="B1522" s="215" t="s">
        <v>3157</v>
      </c>
      <c r="C1522" s="201">
        <v>0</v>
      </c>
      <c r="D1522" s="201">
        <v>63664644.479999997</v>
      </c>
      <c r="E1522" s="201">
        <v>36090066.549999997</v>
      </c>
    </row>
    <row r="1523" spans="2:5">
      <c r="B1523" s="216" t="s">
        <v>2924</v>
      </c>
      <c r="C1523" s="201">
        <v>6305735</v>
      </c>
      <c r="D1523" s="201">
        <v>2</v>
      </c>
      <c r="E1523" s="201">
        <v>0</v>
      </c>
    </row>
    <row r="1524" spans="2:5">
      <c r="B1524" s="215" t="s">
        <v>2925</v>
      </c>
      <c r="C1524" s="201">
        <v>6305735</v>
      </c>
      <c r="D1524" s="201">
        <v>2</v>
      </c>
      <c r="E1524" s="201">
        <v>0</v>
      </c>
    </row>
    <row r="1525" spans="2:5">
      <c r="B1525" s="216" t="s">
        <v>406</v>
      </c>
      <c r="C1525" s="201">
        <v>86642840</v>
      </c>
      <c r="D1525" s="201">
        <v>60373156</v>
      </c>
      <c r="E1525" s="201">
        <v>60371550.100000001</v>
      </c>
    </row>
    <row r="1526" spans="2:5">
      <c r="B1526" s="215" t="s">
        <v>741</v>
      </c>
      <c r="C1526" s="201">
        <v>86642840</v>
      </c>
      <c r="D1526" s="201">
        <v>60373156</v>
      </c>
      <c r="E1526" s="201">
        <v>60371550.100000001</v>
      </c>
    </row>
    <row r="1527" spans="2:5">
      <c r="B1527" s="216" t="s">
        <v>2926</v>
      </c>
      <c r="C1527" s="201">
        <v>6767707</v>
      </c>
      <c r="D1527" s="201">
        <v>1</v>
      </c>
      <c r="E1527" s="201">
        <v>0</v>
      </c>
    </row>
    <row r="1528" spans="2:5">
      <c r="B1528" s="215" t="s">
        <v>2927</v>
      </c>
      <c r="C1528" s="201">
        <v>6767707</v>
      </c>
      <c r="D1528" s="201">
        <v>1</v>
      </c>
      <c r="E1528" s="201">
        <v>0</v>
      </c>
    </row>
    <row r="1529" spans="2:5">
      <c r="B1529" s="216" t="s">
        <v>2928</v>
      </c>
      <c r="C1529" s="201">
        <v>13525671</v>
      </c>
      <c r="D1529" s="201">
        <v>20000002</v>
      </c>
      <c r="E1529" s="201">
        <v>15094490.34</v>
      </c>
    </row>
    <row r="1530" spans="2:5">
      <c r="B1530" s="215" t="s">
        <v>2929</v>
      </c>
      <c r="C1530" s="201">
        <v>13525671</v>
      </c>
      <c r="D1530" s="201">
        <v>20000002</v>
      </c>
      <c r="E1530" s="201">
        <v>15094490.34</v>
      </c>
    </row>
    <row r="1531" spans="2:5">
      <c r="B1531" s="216" t="s">
        <v>3514</v>
      </c>
      <c r="C1531" s="201">
        <v>0</v>
      </c>
      <c r="D1531" s="201">
        <v>0</v>
      </c>
      <c r="E1531" s="201">
        <v>0</v>
      </c>
    </row>
    <row r="1532" spans="2:5">
      <c r="B1532" s="215" t="s">
        <v>3513</v>
      </c>
      <c r="C1532" s="201">
        <v>0</v>
      </c>
      <c r="D1532" s="201">
        <v>0</v>
      </c>
      <c r="E1532" s="201">
        <v>0</v>
      </c>
    </row>
    <row r="1533" spans="2:5">
      <c r="B1533" s="216" t="s">
        <v>4045</v>
      </c>
      <c r="C1533" s="201">
        <v>0</v>
      </c>
      <c r="D1533" s="201">
        <v>0</v>
      </c>
      <c r="E1533" s="201">
        <v>0</v>
      </c>
    </row>
    <row r="1534" spans="2:5">
      <c r="B1534" s="215" t="s">
        <v>3512</v>
      </c>
      <c r="C1534" s="201">
        <v>0</v>
      </c>
      <c r="D1534" s="201">
        <v>0</v>
      </c>
      <c r="E1534" s="201">
        <v>0</v>
      </c>
    </row>
    <row r="1535" spans="2:5">
      <c r="B1535" s="216" t="s">
        <v>2930</v>
      </c>
      <c r="C1535" s="201">
        <v>5324643</v>
      </c>
      <c r="D1535" s="201">
        <v>5028412</v>
      </c>
      <c r="E1535" s="201">
        <v>5028411</v>
      </c>
    </row>
    <row r="1536" spans="2:5">
      <c r="B1536" s="215" t="s">
        <v>2931</v>
      </c>
      <c r="C1536" s="201">
        <v>5324643</v>
      </c>
      <c r="D1536" s="201">
        <v>5028412</v>
      </c>
      <c r="E1536" s="201">
        <v>5028411</v>
      </c>
    </row>
    <row r="1537" spans="2:5">
      <c r="B1537" s="216" t="s">
        <v>3511</v>
      </c>
      <c r="C1537" s="201">
        <v>0</v>
      </c>
      <c r="D1537" s="201">
        <v>0</v>
      </c>
      <c r="E1537" s="201">
        <v>0</v>
      </c>
    </row>
    <row r="1538" spans="2:5">
      <c r="B1538" s="215" t="s">
        <v>3510</v>
      </c>
      <c r="C1538" s="201">
        <v>0</v>
      </c>
      <c r="D1538" s="201">
        <v>0</v>
      </c>
      <c r="E1538" s="201">
        <v>0</v>
      </c>
    </row>
    <row r="1539" spans="2:5">
      <c r="B1539" s="216" t="s">
        <v>4044</v>
      </c>
      <c r="C1539" s="201">
        <v>0</v>
      </c>
      <c r="D1539" s="201">
        <v>509134.22</v>
      </c>
      <c r="E1539" s="201">
        <v>0</v>
      </c>
    </row>
    <row r="1540" spans="2:5">
      <c r="B1540" s="215" t="s">
        <v>3509</v>
      </c>
      <c r="C1540" s="201">
        <v>0</v>
      </c>
      <c r="D1540" s="201">
        <v>509134.22</v>
      </c>
      <c r="E1540" s="201">
        <v>0</v>
      </c>
    </row>
    <row r="1541" spans="2:5">
      <c r="B1541" s="216" t="s">
        <v>407</v>
      </c>
      <c r="C1541" s="201">
        <v>9341726</v>
      </c>
      <c r="D1541" s="201">
        <v>27590818.98</v>
      </c>
      <c r="E1541" s="201">
        <v>23728271.329999998</v>
      </c>
    </row>
    <row r="1542" spans="2:5">
      <c r="B1542" s="215" t="s">
        <v>742</v>
      </c>
      <c r="C1542" s="201">
        <v>9341726</v>
      </c>
      <c r="D1542" s="201">
        <v>27590818.98</v>
      </c>
      <c r="E1542" s="201">
        <v>23728271.329999998</v>
      </c>
    </row>
    <row r="1543" spans="2:5">
      <c r="B1543" s="216" t="s">
        <v>3508</v>
      </c>
      <c r="C1543" s="201">
        <v>0</v>
      </c>
      <c r="D1543" s="201">
        <v>0</v>
      </c>
      <c r="E1543" s="201">
        <v>0</v>
      </c>
    </row>
    <row r="1544" spans="2:5">
      <c r="B1544" s="215" t="s">
        <v>3507</v>
      </c>
      <c r="C1544" s="201">
        <v>0</v>
      </c>
      <c r="D1544" s="201">
        <v>0</v>
      </c>
      <c r="E1544" s="201">
        <v>0</v>
      </c>
    </row>
    <row r="1545" spans="2:5">
      <c r="B1545" s="216" t="s">
        <v>3506</v>
      </c>
      <c r="C1545" s="201">
        <v>0</v>
      </c>
      <c r="D1545" s="201">
        <v>3114233.87</v>
      </c>
      <c r="E1545" s="201">
        <v>0</v>
      </c>
    </row>
    <row r="1546" spans="2:5">
      <c r="B1546" s="215" t="s">
        <v>3505</v>
      </c>
      <c r="C1546" s="201">
        <v>0</v>
      </c>
      <c r="D1546" s="201">
        <v>3114233.87</v>
      </c>
      <c r="E1546" s="201">
        <v>0</v>
      </c>
    </row>
    <row r="1547" spans="2:5">
      <c r="B1547" s="216" t="s">
        <v>3504</v>
      </c>
      <c r="C1547" s="201">
        <v>0</v>
      </c>
      <c r="D1547" s="201">
        <v>3114233.87</v>
      </c>
      <c r="E1547" s="201">
        <v>0</v>
      </c>
    </row>
    <row r="1548" spans="2:5">
      <c r="B1548" s="215" t="s">
        <v>3503</v>
      </c>
      <c r="C1548" s="201">
        <v>0</v>
      </c>
      <c r="D1548" s="201">
        <v>3114233.87</v>
      </c>
      <c r="E1548" s="201">
        <v>0</v>
      </c>
    </row>
    <row r="1549" spans="2:5">
      <c r="B1549" s="216" t="s">
        <v>2932</v>
      </c>
      <c r="C1549" s="201">
        <v>20271026</v>
      </c>
      <c r="D1549" s="201">
        <v>13095511</v>
      </c>
      <c r="E1549" s="201">
        <v>13095509.050000001</v>
      </c>
    </row>
    <row r="1550" spans="2:5">
      <c r="B1550" s="215" t="s">
        <v>2933</v>
      </c>
      <c r="C1550" s="201">
        <v>20271026</v>
      </c>
      <c r="D1550" s="201">
        <v>13095511</v>
      </c>
      <c r="E1550" s="201">
        <v>13095509.050000001</v>
      </c>
    </row>
    <row r="1551" spans="2:5">
      <c r="B1551" s="216" t="s">
        <v>408</v>
      </c>
      <c r="C1551" s="201">
        <v>12921512</v>
      </c>
      <c r="D1551" s="201">
        <v>1719426</v>
      </c>
      <c r="E1551" s="201">
        <v>0</v>
      </c>
    </row>
    <row r="1552" spans="2:5">
      <c r="B1552" s="215" t="s">
        <v>743</v>
      </c>
      <c r="C1552" s="201">
        <v>12921512</v>
      </c>
      <c r="D1552" s="201">
        <v>1719426</v>
      </c>
      <c r="E1552" s="201">
        <v>0</v>
      </c>
    </row>
    <row r="1553" spans="2:5">
      <c r="B1553" s="216" t="s">
        <v>3110</v>
      </c>
      <c r="C1553" s="201">
        <v>0</v>
      </c>
      <c r="D1553" s="201">
        <v>62951108.869999997</v>
      </c>
      <c r="E1553" s="201">
        <v>62951107.869999997</v>
      </c>
    </row>
    <row r="1554" spans="2:5">
      <c r="B1554" s="215" t="s">
        <v>3111</v>
      </c>
      <c r="C1554" s="201">
        <v>0</v>
      </c>
      <c r="D1554" s="201">
        <v>62951108.869999997</v>
      </c>
      <c r="E1554" s="201">
        <v>62951107.869999997</v>
      </c>
    </row>
    <row r="1555" spans="2:5">
      <c r="B1555" s="216" t="s">
        <v>409</v>
      </c>
      <c r="C1555" s="201">
        <v>120530102</v>
      </c>
      <c r="D1555" s="201">
        <v>94885886.189999998</v>
      </c>
      <c r="E1555" s="201">
        <v>83254854.030000001</v>
      </c>
    </row>
    <row r="1556" spans="2:5">
      <c r="B1556" s="215" t="s">
        <v>744</v>
      </c>
      <c r="C1556" s="201">
        <v>120530102</v>
      </c>
      <c r="D1556" s="201">
        <v>94885886.189999998</v>
      </c>
      <c r="E1556" s="201">
        <v>83254854.030000001</v>
      </c>
    </row>
    <row r="1557" spans="2:5">
      <c r="B1557" s="216" t="s">
        <v>3112</v>
      </c>
      <c r="C1557" s="201">
        <v>0</v>
      </c>
      <c r="D1557" s="201">
        <v>45224203</v>
      </c>
      <c r="E1557" s="201">
        <v>45000000</v>
      </c>
    </row>
    <row r="1558" spans="2:5">
      <c r="B1558" s="215" t="s">
        <v>3113</v>
      </c>
      <c r="C1558" s="201">
        <v>0</v>
      </c>
      <c r="D1558" s="201">
        <v>45224203</v>
      </c>
      <c r="E1558" s="201">
        <v>45000000</v>
      </c>
    </row>
    <row r="1559" spans="2:5">
      <c r="B1559" s="216" t="s">
        <v>1075</v>
      </c>
      <c r="C1559" s="201">
        <v>70732021</v>
      </c>
      <c r="D1559" s="201">
        <v>187325166.78000003</v>
      </c>
      <c r="E1559" s="201">
        <v>53442495.089999996</v>
      </c>
    </row>
    <row r="1560" spans="2:5">
      <c r="B1560" s="215" t="s">
        <v>1076</v>
      </c>
      <c r="C1560" s="201">
        <v>70732021</v>
      </c>
      <c r="D1560" s="201">
        <v>187325166.78000003</v>
      </c>
      <c r="E1560" s="201">
        <v>53442495.089999996</v>
      </c>
    </row>
    <row r="1561" spans="2:5">
      <c r="B1561" s="216" t="s">
        <v>3158</v>
      </c>
      <c r="C1561" s="201">
        <v>0</v>
      </c>
      <c r="D1561" s="201">
        <v>3453032.64</v>
      </c>
      <c r="E1561" s="201">
        <v>0</v>
      </c>
    </row>
    <row r="1562" spans="2:5">
      <c r="B1562" s="215" t="s">
        <v>3159</v>
      </c>
      <c r="C1562" s="201">
        <v>0</v>
      </c>
      <c r="D1562" s="201">
        <v>3453032.64</v>
      </c>
      <c r="E1562" s="201">
        <v>0</v>
      </c>
    </row>
    <row r="1563" spans="2:5">
      <c r="B1563" s="220" t="s">
        <v>283</v>
      </c>
      <c r="C1563" s="219">
        <v>311462403</v>
      </c>
      <c r="D1563" s="219">
        <v>271462403</v>
      </c>
      <c r="E1563" s="219">
        <v>107561339.53</v>
      </c>
    </row>
    <row r="1564" spans="2:5">
      <c r="B1564" s="216" t="s">
        <v>4043</v>
      </c>
      <c r="C1564" s="201">
        <v>311462403</v>
      </c>
      <c r="D1564" s="201">
        <v>271462403</v>
      </c>
      <c r="E1564" s="201">
        <v>107561339.53</v>
      </c>
    </row>
    <row r="1565" spans="2:5">
      <c r="B1565" s="215" t="s">
        <v>2618</v>
      </c>
      <c r="C1565" s="201">
        <v>311462403</v>
      </c>
      <c r="D1565" s="201">
        <v>271462403</v>
      </c>
      <c r="E1565" s="201">
        <v>107561339.53</v>
      </c>
    </row>
    <row r="1566" spans="2:5">
      <c r="B1566" s="217" t="s">
        <v>410</v>
      </c>
      <c r="C1566" s="201">
        <v>1084167292</v>
      </c>
      <c r="D1566" s="201">
        <v>2086104378.45</v>
      </c>
      <c r="E1566" s="201">
        <v>1906074629.49</v>
      </c>
    </row>
    <row r="1567" spans="2:5">
      <c r="B1567" s="220" t="s">
        <v>281</v>
      </c>
      <c r="C1567" s="219">
        <v>639694336</v>
      </c>
      <c r="D1567" s="219">
        <v>817937591.7299999</v>
      </c>
      <c r="E1567" s="219">
        <v>681038879.63000011</v>
      </c>
    </row>
    <row r="1568" spans="2:5">
      <c r="B1568" s="216" t="s">
        <v>411</v>
      </c>
      <c r="C1568" s="201">
        <v>48144998</v>
      </c>
      <c r="D1568" s="201">
        <v>0</v>
      </c>
      <c r="E1568" s="201">
        <v>0</v>
      </c>
    </row>
    <row r="1569" spans="2:5">
      <c r="B1569" s="215" t="s">
        <v>745</v>
      </c>
      <c r="C1569" s="201">
        <v>48144998</v>
      </c>
      <c r="D1569" s="201">
        <v>0</v>
      </c>
      <c r="E1569" s="201">
        <v>0</v>
      </c>
    </row>
    <row r="1570" spans="2:5">
      <c r="B1570" s="216" t="s">
        <v>412</v>
      </c>
      <c r="C1570" s="201">
        <v>53842756</v>
      </c>
      <c r="D1570" s="201">
        <v>48827756</v>
      </c>
      <c r="E1570" s="201">
        <v>31902598.710000001</v>
      </c>
    </row>
    <row r="1571" spans="2:5">
      <c r="B1571" s="215" t="s">
        <v>746</v>
      </c>
      <c r="C1571" s="201">
        <v>53842756</v>
      </c>
      <c r="D1571" s="201">
        <v>48827756</v>
      </c>
      <c r="E1571" s="201">
        <v>31902598.710000001</v>
      </c>
    </row>
    <row r="1572" spans="2:5">
      <c r="B1572" s="216" t="s">
        <v>1262</v>
      </c>
      <c r="C1572" s="201">
        <v>6606206</v>
      </c>
      <c r="D1572" s="201">
        <v>1.83</v>
      </c>
      <c r="E1572" s="201">
        <v>0</v>
      </c>
    </row>
    <row r="1573" spans="2:5">
      <c r="B1573" s="215" t="s">
        <v>1263</v>
      </c>
      <c r="C1573" s="201">
        <v>6606206</v>
      </c>
      <c r="D1573" s="201">
        <v>1.83</v>
      </c>
      <c r="E1573" s="201">
        <v>0</v>
      </c>
    </row>
    <row r="1574" spans="2:5">
      <c r="B1574" s="216" t="s">
        <v>1264</v>
      </c>
      <c r="C1574" s="201">
        <v>4628889</v>
      </c>
      <c r="D1574" s="201">
        <v>1.95</v>
      </c>
      <c r="E1574" s="201">
        <v>0</v>
      </c>
    </row>
    <row r="1575" spans="2:5">
      <c r="B1575" s="215" t="s">
        <v>1265</v>
      </c>
      <c r="C1575" s="201">
        <v>4628889</v>
      </c>
      <c r="D1575" s="201">
        <v>1.95</v>
      </c>
      <c r="E1575" s="201">
        <v>0</v>
      </c>
    </row>
    <row r="1576" spans="2:5">
      <c r="B1576" s="216" t="s">
        <v>4042</v>
      </c>
      <c r="C1576" s="201">
        <v>16215887</v>
      </c>
      <c r="D1576" s="201">
        <v>83768108.329999998</v>
      </c>
      <c r="E1576" s="201">
        <v>83751034.309999987</v>
      </c>
    </row>
    <row r="1577" spans="2:5">
      <c r="B1577" s="215" t="s">
        <v>2619</v>
      </c>
      <c r="C1577" s="201">
        <v>16215887</v>
      </c>
      <c r="D1577" s="201">
        <v>83768108.329999998</v>
      </c>
      <c r="E1577" s="201">
        <v>83751034.309999987</v>
      </c>
    </row>
    <row r="1578" spans="2:5">
      <c r="B1578" s="216" t="s">
        <v>1266</v>
      </c>
      <c r="C1578" s="201">
        <v>4628889</v>
      </c>
      <c r="D1578" s="201">
        <v>1.95</v>
      </c>
      <c r="E1578" s="201">
        <v>0</v>
      </c>
    </row>
    <row r="1579" spans="2:5">
      <c r="B1579" s="215" t="s">
        <v>1267</v>
      </c>
      <c r="C1579" s="201">
        <v>4628889</v>
      </c>
      <c r="D1579" s="201">
        <v>1.95</v>
      </c>
      <c r="E1579" s="201">
        <v>0</v>
      </c>
    </row>
    <row r="1580" spans="2:5">
      <c r="B1580" s="216" t="s">
        <v>1268</v>
      </c>
      <c r="C1580" s="201">
        <v>4628889</v>
      </c>
      <c r="D1580" s="201">
        <v>2000000</v>
      </c>
      <c r="E1580" s="201">
        <v>0</v>
      </c>
    </row>
    <row r="1581" spans="2:5">
      <c r="B1581" s="215" t="s">
        <v>1269</v>
      </c>
      <c r="C1581" s="201">
        <v>4628889</v>
      </c>
      <c r="D1581" s="201">
        <v>2000000</v>
      </c>
      <c r="E1581" s="201">
        <v>0</v>
      </c>
    </row>
    <row r="1582" spans="2:5">
      <c r="B1582" s="216" t="s">
        <v>1270</v>
      </c>
      <c r="C1582" s="201">
        <v>11116179</v>
      </c>
      <c r="D1582" s="201">
        <v>1.37</v>
      </c>
      <c r="E1582" s="201">
        <v>0</v>
      </c>
    </row>
    <row r="1583" spans="2:5">
      <c r="B1583" s="215" t="s">
        <v>1271</v>
      </c>
      <c r="C1583" s="201">
        <v>11116179</v>
      </c>
      <c r="D1583" s="201">
        <v>1.37</v>
      </c>
      <c r="E1583" s="201">
        <v>0</v>
      </c>
    </row>
    <row r="1584" spans="2:5">
      <c r="B1584" s="216" t="s">
        <v>1272</v>
      </c>
      <c r="C1584" s="201">
        <v>4628889</v>
      </c>
      <c r="D1584" s="201">
        <v>1.95</v>
      </c>
      <c r="E1584" s="201">
        <v>0</v>
      </c>
    </row>
    <row r="1585" spans="2:5">
      <c r="B1585" s="215" t="s">
        <v>1273</v>
      </c>
      <c r="C1585" s="201">
        <v>4628889</v>
      </c>
      <c r="D1585" s="201">
        <v>1.95</v>
      </c>
      <c r="E1585" s="201">
        <v>0</v>
      </c>
    </row>
    <row r="1586" spans="2:5">
      <c r="B1586" s="216" t="s">
        <v>4041</v>
      </c>
      <c r="C1586" s="201">
        <v>6606206</v>
      </c>
      <c r="D1586" s="201">
        <v>1.83</v>
      </c>
      <c r="E1586" s="201">
        <v>0</v>
      </c>
    </row>
    <row r="1587" spans="2:5">
      <c r="B1587" s="215" t="s">
        <v>1274</v>
      </c>
      <c r="C1587" s="201">
        <v>6606206</v>
      </c>
      <c r="D1587" s="201">
        <v>1.83</v>
      </c>
      <c r="E1587" s="201">
        <v>0</v>
      </c>
    </row>
    <row r="1588" spans="2:5">
      <c r="B1588" s="216" t="s">
        <v>2702</v>
      </c>
      <c r="C1588" s="201">
        <v>15283509</v>
      </c>
      <c r="D1588" s="201">
        <v>70401437</v>
      </c>
      <c r="E1588" s="201">
        <v>39184123.109999999</v>
      </c>
    </row>
    <row r="1589" spans="2:5">
      <c r="B1589" s="215" t="s">
        <v>748</v>
      </c>
      <c r="C1589" s="201">
        <v>15283509</v>
      </c>
      <c r="D1589" s="201">
        <v>70401437</v>
      </c>
      <c r="E1589" s="201">
        <v>39184123.109999999</v>
      </c>
    </row>
    <row r="1590" spans="2:5">
      <c r="B1590" s="216" t="s">
        <v>1275</v>
      </c>
      <c r="C1590" s="201">
        <v>4628889</v>
      </c>
      <c r="D1590" s="201">
        <v>1.95</v>
      </c>
      <c r="E1590" s="201">
        <v>0</v>
      </c>
    </row>
    <row r="1591" spans="2:5">
      <c r="B1591" s="215" t="s">
        <v>1276</v>
      </c>
      <c r="C1591" s="201">
        <v>4628889</v>
      </c>
      <c r="D1591" s="201">
        <v>1.95</v>
      </c>
      <c r="E1591" s="201">
        <v>0</v>
      </c>
    </row>
    <row r="1592" spans="2:5">
      <c r="B1592" s="216" t="s">
        <v>3691</v>
      </c>
      <c r="C1592" s="201">
        <v>0</v>
      </c>
      <c r="D1592" s="201">
        <v>59213587.549999997</v>
      </c>
      <c r="E1592" s="201">
        <v>59213587.549999997</v>
      </c>
    </row>
    <row r="1593" spans="2:5">
      <c r="B1593" s="215" t="s">
        <v>3690</v>
      </c>
      <c r="C1593" s="201">
        <v>0</v>
      </c>
      <c r="D1593" s="201">
        <v>59213587.549999997</v>
      </c>
      <c r="E1593" s="201">
        <v>59213587.549999997</v>
      </c>
    </row>
    <row r="1594" spans="2:5">
      <c r="B1594" s="216" t="s">
        <v>414</v>
      </c>
      <c r="C1594" s="201">
        <v>2462758</v>
      </c>
      <c r="D1594" s="201">
        <v>16674946.49</v>
      </c>
      <c r="E1594" s="201">
        <v>14623978.300000001</v>
      </c>
    </row>
    <row r="1595" spans="2:5">
      <c r="B1595" s="215" t="s">
        <v>749</v>
      </c>
      <c r="C1595" s="201">
        <v>2462758</v>
      </c>
      <c r="D1595" s="201">
        <v>16674946.49</v>
      </c>
      <c r="E1595" s="201">
        <v>14623978.300000001</v>
      </c>
    </row>
    <row r="1596" spans="2:5">
      <c r="B1596" s="216" t="s">
        <v>1009</v>
      </c>
      <c r="C1596" s="201">
        <v>22919703</v>
      </c>
      <c r="D1596" s="201">
        <v>138919703</v>
      </c>
      <c r="E1596" s="201">
        <v>138919703</v>
      </c>
    </row>
    <row r="1597" spans="2:5">
      <c r="B1597" s="215" t="s">
        <v>1010</v>
      </c>
      <c r="C1597" s="201">
        <v>22919703</v>
      </c>
      <c r="D1597" s="201">
        <v>138919703</v>
      </c>
      <c r="E1597" s="201">
        <v>138919703</v>
      </c>
    </row>
    <row r="1598" spans="2:5">
      <c r="B1598" s="216" t="s">
        <v>1011</v>
      </c>
      <c r="C1598" s="201">
        <v>40346822</v>
      </c>
      <c r="D1598" s="201">
        <v>42811486</v>
      </c>
      <c r="E1598" s="201">
        <v>42811486</v>
      </c>
    </row>
    <row r="1599" spans="2:5">
      <c r="B1599" s="215" t="s">
        <v>1012</v>
      </c>
      <c r="C1599" s="201">
        <v>40346822</v>
      </c>
      <c r="D1599" s="201">
        <v>42811486</v>
      </c>
      <c r="E1599" s="201">
        <v>42811486</v>
      </c>
    </row>
    <row r="1600" spans="2:5">
      <c r="B1600" s="216" t="s">
        <v>1013</v>
      </c>
      <c r="C1600" s="201">
        <v>17015757</v>
      </c>
      <c r="D1600" s="201">
        <v>20932802</v>
      </c>
      <c r="E1600" s="201">
        <v>20932802</v>
      </c>
    </row>
    <row r="1601" spans="2:5">
      <c r="B1601" s="215" t="s">
        <v>1014</v>
      </c>
      <c r="C1601" s="201">
        <v>17015757</v>
      </c>
      <c r="D1601" s="201">
        <v>20932802</v>
      </c>
      <c r="E1601" s="201">
        <v>20932802</v>
      </c>
    </row>
    <row r="1602" spans="2:5">
      <c r="B1602" s="216" t="s">
        <v>415</v>
      </c>
      <c r="C1602" s="201">
        <v>3944668</v>
      </c>
      <c r="D1602" s="201">
        <v>9174076.1500000004</v>
      </c>
      <c r="E1602" s="201">
        <v>0</v>
      </c>
    </row>
    <row r="1603" spans="2:5">
      <c r="B1603" s="215" t="s">
        <v>750</v>
      </c>
      <c r="C1603" s="201">
        <v>3944668</v>
      </c>
      <c r="D1603" s="201">
        <v>9174076.1500000004</v>
      </c>
      <c r="E1603" s="201">
        <v>0</v>
      </c>
    </row>
    <row r="1604" spans="2:5">
      <c r="B1604" s="216" t="s">
        <v>4034</v>
      </c>
      <c r="C1604" s="201">
        <v>12356357</v>
      </c>
      <c r="D1604" s="201">
        <v>5830571</v>
      </c>
      <c r="E1604" s="201">
        <v>5830571</v>
      </c>
    </row>
    <row r="1605" spans="2:5">
      <c r="B1605" s="215" t="s">
        <v>1015</v>
      </c>
      <c r="C1605" s="201">
        <v>12356357</v>
      </c>
      <c r="D1605" s="201">
        <v>5830571</v>
      </c>
      <c r="E1605" s="201">
        <v>5830571</v>
      </c>
    </row>
    <row r="1606" spans="2:5">
      <c r="B1606" s="216" t="s">
        <v>1016</v>
      </c>
      <c r="C1606" s="201">
        <v>610441</v>
      </c>
      <c r="D1606" s="201">
        <v>610441</v>
      </c>
      <c r="E1606" s="201">
        <v>0</v>
      </c>
    </row>
    <row r="1607" spans="2:5">
      <c r="B1607" s="215" t="s">
        <v>1017</v>
      </c>
      <c r="C1607" s="201">
        <v>610441</v>
      </c>
      <c r="D1607" s="201">
        <v>610441</v>
      </c>
      <c r="E1607" s="201">
        <v>0</v>
      </c>
    </row>
    <row r="1608" spans="2:5">
      <c r="B1608" s="216" t="s">
        <v>4040</v>
      </c>
      <c r="C1608" s="201">
        <v>0</v>
      </c>
      <c r="D1608" s="201">
        <v>9996385.5500000007</v>
      </c>
      <c r="E1608" s="201">
        <v>8334827.7999999998</v>
      </c>
    </row>
    <row r="1609" spans="2:5">
      <c r="B1609" s="215" t="s">
        <v>3751</v>
      </c>
      <c r="C1609" s="201">
        <v>0</v>
      </c>
      <c r="D1609" s="201">
        <v>1688596.83</v>
      </c>
      <c r="E1609" s="201">
        <v>1688596.83</v>
      </c>
    </row>
    <row r="1610" spans="2:5">
      <c r="B1610" s="215" t="s">
        <v>3689</v>
      </c>
      <c r="C1610" s="201">
        <v>0</v>
      </c>
      <c r="D1610" s="201">
        <v>8307788.7199999997</v>
      </c>
      <c r="E1610" s="201">
        <v>6646230.9699999997</v>
      </c>
    </row>
    <row r="1611" spans="2:5">
      <c r="B1611" s="216" t="s">
        <v>2703</v>
      </c>
      <c r="C1611" s="201">
        <v>2285637</v>
      </c>
      <c r="D1611" s="201">
        <v>23494070.940000001</v>
      </c>
      <c r="E1611" s="201">
        <v>20945871.670000002</v>
      </c>
    </row>
    <row r="1612" spans="2:5">
      <c r="B1612" s="215" t="s">
        <v>1403</v>
      </c>
      <c r="C1612" s="201">
        <v>2285637</v>
      </c>
      <c r="D1612" s="201">
        <v>23494070.940000001</v>
      </c>
      <c r="E1612" s="201">
        <v>20945871.670000002</v>
      </c>
    </row>
    <row r="1613" spans="2:5">
      <c r="B1613" s="216" t="s">
        <v>4039</v>
      </c>
      <c r="C1613" s="201">
        <v>5397370</v>
      </c>
      <c r="D1613" s="201">
        <v>0</v>
      </c>
      <c r="E1613" s="201">
        <v>0</v>
      </c>
    </row>
    <row r="1614" spans="2:5">
      <c r="B1614" s="215" t="s">
        <v>2934</v>
      </c>
      <c r="C1614" s="201">
        <v>5397370</v>
      </c>
      <c r="D1614" s="201">
        <v>0</v>
      </c>
      <c r="E1614" s="201">
        <v>0</v>
      </c>
    </row>
    <row r="1615" spans="2:5">
      <c r="B1615" s="216" t="s">
        <v>1018</v>
      </c>
      <c r="C1615" s="201">
        <v>9338239</v>
      </c>
      <c r="D1615" s="201">
        <v>12412572</v>
      </c>
      <c r="E1615" s="201">
        <v>12412572</v>
      </c>
    </row>
    <row r="1616" spans="2:5">
      <c r="B1616" s="215" t="s">
        <v>1019</v>
      </c>
      <c r="C1616" s="201">
        <v>9338239</v>
      </c>
      <c r="D1616" s="201">
        <v>12412572</v>
      </c>
      <c r="E1616" s="201">
        <v>12412572</v>
      </c>
    </row>
    <row r="1617" spans="2:5">
      <c r="B1617" s="216" t="s">
        <v>2935</v>
      </c>
      <c r="C1617" s="201">
        <v>45672959</v>
      </c>
      <c r="D1617" s="201">
        <v>20000001</v>
      </c>
      <c r="E1617" s="201">
        <v>0</v>
      </c>
    </row>
    <row r="1618" spans="2:5">
      <c r="B1618" s="215" t="s">
        <v>2936</v>
      </c>
      <c r="C1618" s="201">
        <v>45672959</v>
      </c>
      <c r="D1618" s="201">
        <v>20000001</v>
      </c>
      <c r="E1618" s="201">
        <v>0</v>
      </c>
    </row>
    <row r="1619" spans="2:5">
      <c r="B1619" s="216" t="s">
        <v>2937</v>
      </c>
      <c r="C1619" s="201">
        <v>35611396</v>
      </c>
      <c r="D1619" s="201">
        <v>60000001</v>
      </c>
      <c r="E1619" s="201">
        <v>25450521.329999998</v>
      </c>
    </row>
    <row r="1620" spans="2:5">
      <c r="B1620" s="215" t="s">
        <v>4213</v>
      </c>
      <c r="C1620" s="201">
        <v>35611396</v>
      </c>
      <c r="D1620" s="201">
        <v>60000001</v>
      </c>
      <c r="E1620" s="201">
        <v>25450521.329999998</v>
      </c>
    </row>
    <row r="1621" spans="2:5">
      <c r="B1621" s="216" t="s">
        <v>416</v>
      </c>
      <c r="C1621" s="201">
        <v>5157222</v>
      </c>
      <c r="D1621" s="201">
        <v>2790706</v>
      </c>
      <c r="E1621" s="201">
        <v>0</v>
      </c>
    </row>
    <row r="1622" spans="2:5">
      <c r="B1622" s="215" t="s">
        <v>751</v>
      </c>
      <c r="C1622" s="201">
        <v>5157222</v>
      </c>
      <c r="D1622" s="201">
        <v>2790706</v>
      </c>
      <c r="E1622" s="201">
        <v>0</v>
      </c>
    </row>
    <row r="1623" spans="2:5">
      <c r="B1623" s="216" t="s">
        <v>4033</v>
      </c>
      <c r="C1623" s="201">
        <v>34220179</v>
      </c>
      <c r="D1623" s="201">
        <v>34220179</v>
      </c>
      <c r="E1623" s="201">
        <v>34220179</v>
      </c>
    </row>
    <row r="1624" spans="2:5">
      <c r="B1624" s="215" t="s">
        <v>1020</v>
      </c>
      <c r="C1624" s="201">
        <v>34220179</v>
      </c>
      <c r="D1624" s="201">
        <v>34220179</v>
      </c>
      <c r="E1624" s="201">
        <v>34220179</v>
      </c>
    </row>
    <row r="1625" spans="2:5">
      <c r="B1625" s="216" t="s">
        <v>2938</v>
      </c>
      <c r="C1625" s="201">
        <v>3809298</v>
      </c>
      <c r="D1625" s="201">
        <v>129134.8</v>
      </c>
      <c r="E1625" s="201">
        <v>0</v>
      </c>
    </row>
    <row r="1626" spans="2:5">
      <c r="B1626" s="215" t="s">
        <v>2939</v>
      </c>
      <c r="C1626" s="201">
        <v>3809298</v>
      </c>
      <c r="D1626" s="201">
        <v>129134.8</v>
      </c>
      <c r="E1626" s="201">
        <v>0</v>
      </c>
    </row>
    <row r="1627" spans="2:5">
      <c r="B1627" s="216" t="s">
        <v>2180</v>
      </c>
      <c r="C1627" s="201">
        <v>4802120</v>
      </c>
      <c r="D1627" s="201">
        <v>0</v>
      </c>
      <c r="E1627" s="201">
        <v>0</v>
      </c>
    </row>
    <row r="1628" spans="2:5">
      <c r="B1628" s="215" t="s">
        <v>2181</v>
      </c>
      <c r="C1628" s="201">
        <v>4802120</v>
      </c>
      <c r="D1628" s="201">
        <v>0</v>
      </c>
      <c r="E1628" s="201">
        <v>0</v>
      </c>
    </row>
    <row r="1629" spans="2:5">
      <c r="B1629" s="216" t="s">
        <v>4038</v>
      </c>
      <c r="C1629" s="201">
        <v>3809297</v>
      </c>
      <c r="D1629" s="201">
        <v>129133.74</v>
      </c>
      <c r="E1629" s="201">
        <v>0</v>
      </c>
    </row>
    <row r="1630" spans="2:5">
      <c r="B1630" s="215" t="s">
        <v>2940</v>
      </c>
      <c r="C1630" s="201">
        <v>3809297</v>
      </c>
      <c r="D1630" s="201">
        <v>129133.74</v>
      </c>
      <c r="E1630" s="201">
        <v>0</v>
      </c>
    </row>
    <row r="1631" spans="2:5">
      <c r="B1631" s="216" t="s">
        <v>2182</v>
      </c>
      <c r="C1631" s="201">
        <v>6779437</v>
      </c>
      <c r="D1631" s="201">
        <v>2</v>
      </c>
      <c r="E1631" s="201">
        <v>0</v>
      </c>
    </row>
    <row r="1632" spans="2:5">
      <c r="B1632" s="215" t="s">
        <v>2183</v>
      </c>
      <c r="C1632" s="201">
        <v>6779437</v>
      </c>
      <c r="D1632" s="201">
        <v>2</v>
      </c>
      <c r="E1632" s="201">
        <v>0</v>
      </c>
    </row>
    <row r="1633" spans="2:5">
      <c r="B1633" s="216" t="s">
        <v>2184</v>
      </c>
      <c r="C1633" s="201">
        <v>11289410</v>
      </c>
      <c r="D1633" s="201">
        <v>1</v>
      </c>
      <c r="E1633" s="201">
        <v>0</v>
      </c>
    </row>
    <row r="1634" spans="2:5">
      <c r="B1634" s="215" t="s">
        <v>2185</v>
      </c>
      <c r="C1634" s="201">
        <v>11289410</v>
      </c>
      <c r="D1634" s="201">
        <v>1</v>
      </c>
      <c r="E1634" s="201">
        <v>0</v>
      </c>
    </row>
    <row r="1635" spans="2:5">
      <c r="B1635" s="216" t="s">
        <v>2186</v>
      </c>
      <c r="C1635" s="201">
        <v>4802120</v>
      </c>
      <c r="D1635" s="201">
        <v>1</v>
      </c>
      <c r="E1635" s="201">
        <v>0</v>
      </c>
    </row>
    <row r="1636" spans="2:5">
      <c r="B1636" s="215" t="s">
        <v>2187</v>
      </c>
      <c r="C1636" s="201">
        <v>4802120</v>
      </c>
      <c r="D1636" s="201">
        <v>1</v>
      </c>
      <c r="E1636" s="201">
        <v>0</v>
      </c>
    </row>
    <row r="1637" spans="2:5">
      <c r="B1637" s="216" t="s">
        <v>2620</v>
      </c>
      <c r="C1637" s="201">
        <v>35629602</v>
      </c>
      <c r="D1637" s="201">
        <v>29662190</v>
      </c>
      <c r="E1637" s="201">
        <v>20169202.960000001</v>
      </c>
    </row>
    <row r="1638" spans="2:5">
      <c r="B1638" s="215" t="s">
        <v>2621</v>
      </c>
      <c r="C1638" s="201">
        <v>35629602</v>
      </c>
      <c r="D1638" s="201">
        <v>29662190</v>
      </c>
      <c r="E1638" s="201">
        <v>20169202.960000001</v>
      </c>
    </row>
    <row r="1639" spans="2:5">
      <c r="B1639" s="216" t="s">
        <v>2188</v>
      </c>
      <c r="C1639" s="201">
        <v>6779437</v>
      </c>
      <c r="D1639" s="201">
        <v>1</v>
      </c>
      <c r="E1639" s="201">
        <v>0</v>
      </c>
    </row>
    <row r="1640" spans="2:5">
      <c r="B1640" s="215" t="s">
        <v>2189</v>
      </c>
      <c r="C1640" s="201">
        <v>6779437</v>
      </c>
      <c r="D1640" s="201">
        <v>1</v>
      </c>
      <c r="E1640" s="201">
        <v>0</v>
      </c>
    </row>
    <row r="1641" spans="2:5">
      <c r="B1641" s="216" t="s">
        <v>2190</v>
      </c>
      <c r="C1641" s="201">
        <v>6779437</v>
      </c>
      <c r="D1641" s="201">
        <v>1</v>
      </c>
      <c r="E1641" s="201">
        <v>0</v>
      </c>
    </row>
    <row r="1642" spans="2:5">
      <c r="B1642" s="215" t="s">
        <v>2191</v>
      </c>
      <c r="C1642" s="201">
        <v>6779437</v>
      </c>
      <c r="D1642" s="201">
        <v>1</v>
      </c>
      <c r="E1642" s="201">
        <v>0</v>
      </c>
    </row>
    <row r="1643" spans="2:5">
      <c r="B1643" s="216" t="s">
        <v>2941</v>
      </c>
      <c r="C1643" s="201">
        <v>2216381</v>
      </c>
      <c r="D1643" s="201">
        <v>2216381</v>
      </c>
      <c r="E1643" s="201">
        <v>0</v>
      </c>
    </row>
    <row r="1644" spans="2:5">
      <c r="B1644" s="215" t="s">
        <v>2942</v>
      </c>
      <c r="C1644" s="201">
        <v>2216381</v>
      </c>
      <c r="D1644" s="201">
        <v>2216381</v>
      </c>
      <c r="E1644" s="201">
        <v>0</v>
      </c>
    </row>
    <row r="1645" spans="2:5">
      <c r="B1645" s="216" t="s">
        <v>2943</v>
      </c>
      <c r="C1645" s="201">
        <v>2068370</v>
      </c>
      <c r="D1645" s="201">
        <v>83400</v>
      </c>
      <c r="E1645" s="201">
        <v>0</v>
      </c>
    </row>
    <row r="1646" spans="2:5">
      <c r="B1646" s="215" t="s">
        <v>2944</v>
      </c>
      <c r="C1646" s="201">
        <v>2068370</v>
      </c>
      <c r="D1646" s="201">
        <v>83400</v>
      </c>
      <c r="E1646" s="201">
        <v>0</v>
      </c>
    </row>
    <row r="1647" spans="2:5">
      <c r="B1647" s="216" t="s">
        <v>2945</v>
      </c>
      <c r="C1647" s="201">
        <v>4366049</v>
      </c>
      <c r="D1647" s="201">
        <v>0</v>
      </c>
      <c r="E1647" s="201">
        <v>0</v>
      </c>
    </row>
    <row r="1648" spans="2:5">
      <c r="B1648" s="215" t="s">
        <v>2946</v>
      </c>
      <c r="C1648" s="201">
        <v>4366049</v>
      </c>
      <c r="D1648" s="201">
        <v>0</v>
      </c>
      <c r="E1648" s="201">
        <v>0</v>
      </c>
    </row>
    <row r="1649" spans="2:5">
      <c r="B1649" s="216" t="s">
        <v>1077</v>
      </c>
      <c r="C1649" s="201">
        <v>84991579</v>
      </c>
      <c r="D1649" s="201">
        <v>84991579.349999994</v>
      </c>
      <c r="E1649" s="201">
        <v>84991407.430000007</v>
      </c>
    </row>
    <row r="1650" spans="2:5">
      <c r="B1650" s="215" t="s">
        <v>1078</v>
      </c>
      <c r="C1650" s="201">
        <v>84991579</v>
      </c>
      <c r="D1650" s="201">
        <v>84991579.349999994</v>
      </c>
      <c r="E1650" s="201">
        <v>84991407.430000007</v>
      </c>
    </row>
    <row r="1651" spans="2:5">
      <c r="B1651" s="216" t="s">
        <v>2622</v>
      </c>
      <c r="C1651" s="201">
        <v>43272105</v>
      </c>
      <c r="D1651" s="201">
        <v>38646924</v>
      </c>
      <c r="E1651" s="201">
        <v>37344413.460000001</v>
      </c>
    </row>
    <row r="1652" spans="2:5">
      <c r="B1652" s="215" t="s">
        <v>2623</v>
      </c>
      <c r="C1652" s="201">
        <v>43272105</v>
      </c>
      <c r="D1652" s="201">
        <v>38646924</v>
      </c>
      <c r="E1652" s="201">
        <v>37344413.460000001</v>
      </c>
    </row>
    <row r="1653" spans="2:5">
      <c r="B1653" s="220" t="s">
        <v>283</v>
      </c>
      <c r="C1653" s="219">
        <v>20543149</v>
      </c>
      <c r="D1653" s="219">
        <v>159882150.39999998</v>
      </c>
      <c r="E1653" s="219">
        <v>116751114.86000001</v>
      </c>
    </row>
    <row r="1654" spans="2:5">
      <c r="B1654" s="216" t="s">
        <v>413</v>
      </c>
      <c r="C1654" s="201">
        <v>0</v>
      </c>
      <c r="D1654" s="201">
        <v>115000000</v>
      </c>
      <c r="E1654" s="201">
        <v>92529191</v>
      </c>
    </row>
    <row r="1655" spans="2:5">
      <c r="B1655" s="215" t="s">
        <v>747</v>
      </c>
      <c r="C1655" s="201">
        <v>0</v>
      </c>
      <c r="D1655" s="201">
        <v>115000000</v>
      </c>
      <c r="E1655" s="201">
        <v>92529191</v>
      </c>
    </row>
    <row r="1656" spans="2:5">
      <c r="B1656" s="216" t="s">
        <v>4037</v>
      </c>
      <c r="C1656" s="201">
        <v>0</v>
      </c>
      <c r="D1656" s="201">
        <v>5618412.3300000001</v>
      </c>
      <c r="E1656" s="201">
        <v>2545815.7599999998</v>
      </c>
    </row>
    <row r="1657" spans="2:5">
      <c r="B1657" s="215" t="s">
        <v>3160</v>
      </c>
      <c r="C1657" s="201">
        <v>0</v>
      </c>
      <c r="D1657" s="201">
        <v>5618412.3300000001</v>
      </c>
      <c r="E1657" s="201">
        <v>2545815.7599999998</v>
      </c>
    </row>
    <row r="1658" spans="2:5">
      <c r="B1658" s="216" t="s">
        <v>4036</v>
      </c>
      <c r="C1658" s="201">
        <v>225317</v>
      </c>
      <c r="D1658" s="201">
        <v>0</v>
      </c>
      <c r="E1658" s="201">
        <v>0</v>
      </c>
    </row>
    <row r="1659" spans="2:5">
      <c r="B1659" s="215" t="s">
        <v>2522</v>
      </c>
      <c r="C1659" s="201">
        <v>225317</v>
      </c>
      <c r="D1659" s="201">
        <v>0</v>
      </c>
      <c r="E1659" s="201">
        <v>0</v>
      </c>
    </row>
    <row r="1660" spans="2:5">
      <c r="B1660" s="216" t="s">
        <v>4035</v>
      </c>
      <c r="C1660" s="201">
        <v>20317832</v>
      </c>
      <c r="D1660" s="201">
        <v>33103562.870000001</v>
      </c>
      <c r="E1660" s="201">
        <v>21676108.100000001</v>
      </c>
    </row>
    <row r="1661" spans="2:5">
      <c r="B1661" s="215" t="s">
        <v>2523</v>
      </c>
      <c r="C1661" s="201">
        <v>20317832</v>
      </c>
      <c r="D1661" s="201">
        <v>33103562.870000001</v>
      </c>
      <c r="E1661" s="201">
        <v>21676108.100000001</v>
      </c>
    </row>
    <row r="1662" spans="2:5">
      <c r="B1662" s="216" t="s">
        <v>4314</v>
      </c>
      <c r="C1662" s="201">
        <v>0</v>
      </c>
      <c r="D1662" s="201">
        <v>6160175.2000000011</v>
      </c>
      <c r="E1662" s="201">
        <v>0</v>
      </c>
    </row>
    <row r="1663" spans="2:5">
      <c r="B1663" s="215" t="s">
        <v>4313</v>
      </c>
      <c r="C1663" s="201">
        <v>0</v>
      </c>
      <c r="D1663" s="201">
        <v>6160175.2000000011</v>
      </c>
      <c r="E1663" s="201">
        <v>0</v>
      </c>
    </row>
    <row r="1664" spans="2:5">
      <c r="B1664" s="216" t="s">
        <v>3216</v>
      </c>
      <c r="C1664" s="201">
        <v>0</v>
      </c>
      <c r="D1664" s="201">
        <v>0</v>
      </c>
      <c r="E1664" s="201">
        <v>0</v>
      </c>
    </row>
    <row r="1665" spans="2:5">
      <c r="B1665" s="215" t="s">
        <v>3215</v>
      </c>
      <c r="C1665" s="201">
        <v>0</v>
      </c>
      <c r="D1665" s="201">
        <v>0</v>
      </c>
      <c r="E1665" s="201">
        <v>0</v>
      </c>
    </row>
    <row r="1666" spans="2:5">
      <c r="B1666" s="220" t="s">
        <v>298</v>
      </c>
      <c r="C1666" s="219">
        <v>423929807</v>
      </c>
      <c r="D1666" s="219">
        <v>1108284636.3199999</v>
      </c>
      <c r="E1666" s="219">
        <v>1108284635</v>
      </c>
    </row>
    <row r="1667" spans="2:5">
      <c r="B1667" s="216" t="s">
        <v>413</v>
      </c>
      <c r="C1667" s="201">
        <v>423929807</v>
      </c>
      <c r="D1667" s="201">
        <v>426733547.31999999</v>
      </c>
      <c r="E1667" s="201">
        <v>426733546.47000003</v>
      </c>
    </row>
    <row r="1668" spans="2:5">
      <c r="B1668" s="215" t="s">
        <v>747</v>
      </c>
      <c r="C1668" s="201">
        <v>423929807</v>
      </c>
      <c r="D1668" s="201">
        <v>426733547.31999999</v>
      </c>
      <c r="E1668" s="201">
        <v>426733546.47000003</v>
      </c>
    </row>
    <row r="1669" spans="2:5">
      <c r="B1669" s="216" t="s">
        <v>1011</v>
      </c>
      <c r="C1669" s="201">
        <v>0</v>
      </c>
      <c r="D1669" s="201">
        <v>90000000</v>
      </c>
      <c r="E1669" s="201">
        <v>90000000</v>
      </c>
    </row>
    <row r="1670" spans="2:5">
      <c r="B1670" s="215" t="s">
        <v>1012</v>
      </c>
      <c r="C1670" s="201">
        <v>0</v>
      </c>
      <c r="D1670" s="201">
        <v>90000000</v>
      </c>
      <c r="E1670" s="201">
        <v>90000000</v>
      </c>
    </row>
    <row r="1671" spans="2:5">
      <c r="B1671" s="216" t="s">
        <v>1013</v>
      </c>
      <c r="C1671" s="201">
        <v>0</v>
      </c>
      <c r="D1671" s="201">
        <v>16551089</v>
      </c>
      <c r="E1671" s="201">
        <v>16551089</v>
      </c>
    </row>
    <row r="1672" spans="2:5">
      <c r="B1672" s="215" t="s">
        <v>1014</v>
      </c>
      <c r="C1672" s="201">
        <v>0</v>
      </c>
      <c r="D1672" s="201">
        <v>16551089</v>
      </c>
      <c r="E1672" s="201">
        <v>16551089</v>
      </c>
    </row>
    <row r="1673" spans="2:5">
      <c r="B1673" s="216" t="s">
        <v>4034</v>
      </c>
      <c r="C1673" s="201">
        <v>0</v>
      </c>
      <c r="D1673" s="201">
        <v>50000000</v>
      </c>
      <c r="E1673" s="201">
        <v>49999999.530000001</v>
      </c>
    </row>
    <row r="1674" spans="2:5">
      <c r="B1674" s="215" t="s">
        <v>1015</v>
      </c>
      <c r="C1674" s="201">
        <v>0</v>
      </c>
      <c r="D1674" s="201">
        <v>50000000</v>
      </c>
      <c r="E1674" s="201">
        <v>49999999.530000001</v>
      </c>
    </row>
    <row r="1675" spans="2:5">
      <c r="B1675" s="216" t="s">
        <v>4033</v>
      </c>
      <c r="C1675" s="201">
        <v>0</v>
      </c>
      <c r="D1675" s="201">
        <v>525000000</v>
      </c>
      <c r="E1675" s="201">
        <v>525000000</v>
      </c>
    </row>
    <row r="1676" spans="2:5">
      <c r="B1676" s="215" t="s">
        <v>1020</v>
      </c>
      <c r="C1676" s="201">
        <v>0</v>
      </c>
      <c r="D1676" s="201">
        <v>525000000</v>
      </c>
      <c r="E1676" s="201">
        <v>525000000</v>
      </c>
    </row>
    <row r="1677" spans="2:5">
      <c r="B1677" s="217" t="s">
        <v>417</v>
      </c>
      <c r="C1677" s="201">
        <v>3593877316</v>
      </c>
      <c r="D1677" s="201">
        <v>4671910173.4599991</v>
      </c>
      <c r="E1677" s="201">
        <v>3258498370.8499994</v>
      </c>
    </row>
    <row r="1678" spans="2:5">
      <c r="B1678" s="220" t="s">
        <v>281</v>
      </c>
      <c r="C1678" s="219">
        <v>1929628337</v>
      </c>
      <c r="D1678" s="219">
        <v>2733166579.8399997</v>
      </c>
      <c r="E1678" s="219">
        <v>2136916796.8199992</v>
      </c>
    </row>
    <row r="1679" spans="2:5">
      <c r="B1679" s="216" t="s">
        <v>2704</v>
      </c>
      <c r="C1679" s="201">
        <v>4628889</v>
      </c>
      <c r="D1679" s="201">
        <v>4050277.95</v>
      </c>
      <c r="E1679" s="201">
        <v>876300.54</v>
      </c>
    </row>
    <row r="1680" spans="2:5">
      <c r="B1680" s="215" t="s">
        <v>1277</v>
      </c>
      <c r="C1680" s="201">
        <v>4628889</v>
      </c>
      <c r="D1680" s="201">
        <v>4050277.95</v>
      </c>
      <c r="E1680" s="201">
        <v>876300.54</v>
      </c>
    </row>
    <row r="1681" spans="2:5">
      <c r="B1681" s="216" t="s">
        <v>1278</v>
      </c>
      <c r="C1681" s="201">
        <v>6606206</v>
      </c>
      <c r="D1681" s="201">
        <v>5071660.33</v>
      </c>
      <c r="E1681" s="201">
        <v>1467636.88</v>
      </c>
    </row>
    <row r="1682" spans="2:5">
      <c r="B1682" s="215" t="s">
        <v>1279</v>
      </c>
      <c r="C1682" s="201">
        <v>6606206</v>
      </c>
      <c r="D1682" s="201">
        <v>5071660.33</v>
      </c>
      <c r="E1682" s="201">
        <v>1467636.88</v>
      </c>
    </row>
    <row r="1683" spans="2:5">
      <c r="B1683" s="216" t="s">
        <v>4032</v>
      </c>
      <c r="C1683" s="201">
        <v>12403731</v>
      </c>
      <c r="D1683" s="201">
        <v>8853264.7100000009</v>
      </c>
      <c r="E1683" s="201">
        <v>4388591.5599999996</v>
      </c>
    </row>
    <row r="1684" spans="2:5">
      <c r="B1684" s="215" t="s">
        <v>1280</v>
      </c>
      <c r="C1684" s="201">
        <v>12403731</v>
      </c>
      <c r="D1684" s="201">
        <v>8853264.7100000009</v>
      </c>
      <c r="E1684" s="201">
        <v>4388591.5599999996</v>
      </c>
    </row>
    <row r="1685" spans="2:5">
      <c r="B1685" s="216" t="s">
        <v>418</v>
      </c>
      <c r="C1685" s="201">
        <v>900000000</v>
      </c>
      <c r="D1685" s="201">
        <v>731470000</v>
      </c>
      <c r="E1685" s="201">
        <v>358556669.45000005</v>
      </c>
    </row>
    <row r="1686" spans="2:5">
      <c r="B1686" s="215" t="s">
        <v>753</v>
      </c>
      <c r="C1686" s="201">
        <v>900000000</v>
      </c>
      <c r="D1686" s="201">
        <v>731470000</v>
      </c>
      <c r="E1686" s="201">
        <v>358556669.45000005</v>
      </c>
    </row>
    <row r="1687" spans="2:5">
      <c r="B1687" s="216" t="s">
        <v>4031</v>
      </c>
      <c r="C1687" s="201">
        <v>18000000</v>
      </c>
      <c r="D1687" s="201">
        <v>75924761.719999999</v>
      </c>
      <c r="E1687" s="201">
        <v>38766572.960000001</v>
      </c>
    </row>
    <row r="1688" spans="2:5">
      <c r="B1688" s="215" t="s">
        <v>1021</v>
      </c>
      <c r="C1688" s="201">
        <v>18000000</v>
      </c>
      <c r="D1688" s="201">
        <v>75924761.719999999</v>
      </c>
      <c r="E1688" s="201">
        <v>38766572.960000001</v>
      </c>
    </row>
    <row r="1689" spans="2:5">
      <c r="B1689" s="216" t="s">
        <v>4030</v>
      </c>
      <c r="C1689" s="201">
        <v>4628889</v>
      </c>
      <c r="D1689" s="201">
        <v>4050277.95</v>
      </c>
      <c r="E1689" s="201">
        <v>1337487.46</v>
      </c>
    </row>
    <row r="1690" spans="2:5">
      <c r="B1690" s="215" t="s">
        <v>1281</v>
      </c>
      <c r="C1690" s="201">
        <v>4628889</v>
      </c>
      <c r="D1690" s="201">
        <v>4050277.95</v>
      </c>
      <c r="E1690" s="201">
        <v>1337487.46</v>
      </c>
    </row>
    <row r="1691" spans="2:5">
      <c r="B1691" s="216" t="s">
        <v>419</v>
      </c>
      <c r="C1691" s="201">
        <v>7085308</v>
      </c>
      <c r="D1691" s="201">
        <v>0</v>
      </c>
      <c r="E1691" s="201">
        <v>0</v>
      </c>
    </row>
    <row r="1692" spans="2:5">
      <c r="B1692" s="215" t="s">
        <v>754</v>
      </c>
      <c r="C1692" s="201">
        <v>7085308</v>
      </c>
      <c r="D1692" s="201">
        <v>0</v>
      </c>
      <c r="E1692" s="201">
        <v>0</v>
      </c>
    </row>
    <row r="1693" spans="2:5">
      <c r="B1693" s="216" t="s">
        <v>1282</v>
      </c>
      <c r="C1693" s="201">
        <v>6606206</v>
      </c>
      <c r="D1693" s="201">
        <v>0.83</v>
      </c>
      <c r="E1693" s="201">
        <v>0</v>
      </c>
    </row>
    <row r="1694" spans="2:5">
      <c r="B1694" s="215" t="s">
        <v>1283</v>
      </c>
      <c r="C1694" s="201">
        <v>6606206</v>
      </c>
      <c r="D1694" s="201">
        <v>0.83</v>
      </c>
      <c r="E1694" s="201">
        <v>0</v>
      </c>
    </row>
    <row r="1695" spans="2:5">
      <c r="B1695" s="216" t="s">
        <v>1284</v>
      </c>
      <c r="C1695" s="201">
        <v>4628889</v>
      </c>
      <c r="D1695" s="201">
        <v>0</v>
      </c>
      <c r="E1695" s="201">
        <v>0</v>
      </c>
    </row>
    <row r="1696" spans="2:5">
      <c r="B1696" s="215" t="s">
        <v>1285</v>
      </c>
      <c r="C1696" s="201">
        <v>4628889</v>
      </c>
      <c r="D1696" s="201">
        <v>0</v>
      </c>
      <c r="E1696" s="201">
        <v>0</v>
      </c>
    </row>
    <row r="1697" spans="2:5">
      <c r="B1697" s="216" t="s">
        <v>1286</v>
      </c>
      <c r="C1697" s="201">
        <v>4628889</v>
      </c>
      <c r="D1697" s="201">
        <v>4050277.95</v>
      </c>
      <c r="E1697" s="201">
        <v>1329841.5900000001</v>
      </c>
    </row>
    <row r="1698" spans="2:5">
      <c r="B1698" s="215" t="s">
        <v>1287</v>
      </c>
      <c r="C1698" s="201">
        <v>4628889</v>
      </c>
      <c r="D1698" s="201">
        <v>4050277.95</v>
      </c>
      <c r="E1698" s="201">
        <v>1329841.5900000001</v>
      </c>
    </row>
    <row r="1699" spans="2:5">
      <c r="B1699" s="216" t="s">
        <v>1288</v>
      </c>
      <c r="C1699" s="201">
        <v>11116179</v>
      </c>
      <c r="D1699" s="201">
        <v>4686250.5199999996</v>
      </c>
      <c r="E1699" s="201">
        <v>4686249.1500000004</v>
      </c>
    </row>
    <row r="1700" spans="2:5">
      <c r="B1700" s="215" t="s">
        <v>1289</v>
      </c>
      <c r="C1700" s="201">
        <v>11116179</v>
      </c>
      <c r="D1700" s="201">
        <v>4686250.5199999996</v>
      </c>
      <c r="E1700" s="201">
        <v>4686249.1500000004</v>
      </c>
    </row>
    <row r="1701" spans="2:5">
      <c r="B1701" s="216" t="s">
        <v>1051</v>
      </c>
      <c r="C1701" s="201">
        <v>11969498</v>
      </c>
      <c r="D1701" s="201">
        <v>3000000</v>
      </c>
      <c r="E1701" s="201">
        <v>0</v>
      </c>
    </row>
    <row r="1702" spans="2:5">
      <c r="B1702" s="215" t="s">
        <v>1052</v>
      </c>
      <c r="C1702" s="201">
        <v>11969498</v>
      </c>
      <c r="D1702" s="201">
        <v>3000000</v>
      </c>
      <c r="E1702" s="201">
        <v>0</v>
      </c>
    </row>
    <row r="1703" spans="2:5">
      <c r="B1703" s="216" t="s">
        <v>4029</v>
      </c>
      <c r="C1703" s="201">
        <v>0</v>
      </c>
      <c r="D1703" s="201">
        <v>47570829.479999997</v>
      </c>
      <c r="E1703" s="201">
        <v>11930657.4</v>
      </c>
    </row>
    <row r="1704" spans="2:5">
      <c r="B1704" s="215" t="s">
        <v>3688</v>
      </c>
      <c r="C1704" s="201">
        <v>0</v>
      </c>
      <c r="D1704" s="201">
        <v>47570829.479999997</v>
      </c>
      <c r="E1704" s="201">
        <v>11930657.4</v>
      </c>
    </row>
    <row r="1705" spans="2:5">
      <c r="B1705" s="216" t="s">
        <v>2705</v>
      </c>
      <c r="C1705" s="201">
        <v>70119667</v>
      </c>
      <c r="D1705" s="201">
        <v>70134553.620000005</v>
      </c>
      <c r="E1705" s="201">
        <v>70134553.109999999</v>
      </c>
    </row>
    <row r="1706" spans="2:5">
      <c r="B1706" s="215" t="s">
        <v>2624</v>
      </c>
      <c r="C1706" s="201">
        <v>70119667</v>
      </c>
      <c r="D1706" s="201">
        <v>70134553.620000005</v>
      </c>
      <c r="E1706" s="201">
        <v>70134553.109999999</v>
      </c>
    </row>
    <row r="1707" spans="2:5">
      <c r="B1707" s="216" t="s">
        <v>3161</v>
      </c>
      <c r="C1707" s="201">
        <v>0</v>
      </c>
      <c r="D1707" s="201">
        <v>58514244.630000003</v>
      </c>
      <c r="E1707" s="201">
        <v>54087222.609999999</v>
      </c>
    </row>
    <row r="1708" spans="2:5">
      <c r="B1708" s="215" t="s">
        <v>3162</v>
      </c>
      <c r="C1708" s="201">
        <v>0</v>
      </c>
      <c r="D1708" s="201">
        <v>58514244.630000003</v>
      </c>
      <c r="E1708" s="201">
        <v>54087222.609999999</v>
      </c>
    </row>
    <row r="1709" spans="2:5">
      <c r="B1709" s="216" t="s">
        <v>4264</v>
      </c>
      <c r="C1709" s="201">
        <v>0</v>
      </c>
      <c r="D1709" s="201">
        <v>74800000</v>
      </c>
      <c r="E1709" s="201">
        <v>53420739.240000002</v>
      </c>
    </row>
    <row r="1710" spans="2:5">
      <c r="B1710" s="215" t="s">
        <v>4263</v>
      </c>
      <c r="C1710" s="201">
        <v>0</v>
      </c>
      <c r="D1710" s="201">
        <v>74800000</v>
      </c>
      <c r="E1710" s="201">
        <v>53420739.240000002</v>
      </c>
    </row>
    <row r="1711" spans="2:5">
      <c r="B1711" s="216" t="s">
        <v>420</v>
      </c>
      <c r="C1711" s="201">
        <v>7039971</v>
      </c>
      <c r="D1711" s="201">
        <v>4386287</v>
      </c>
      <c r="E1711" s="201">
        <v>4386281.68</v>
      </c>
    </row>
    <row r="1712" spans="2:5">
      <c r="B1712" s="215" t="s">
        <v>755</v>
      </c>
      <c r="C1712" s="201">
        <v>7039971</v>
      </c>
      <c r="D1712" s="201">
        <v>4386287</v>
      </c>
      <c r="E1712" s="201">
        <v>4386281.68</v>
      </c>
    </row>
    <row r="1713" spans="2:5">
      <c r="B1713" s="216" t="s">
        <v>3273</v>
      </c>
      <c r="C1713" s="201">
        <v>0</v>
      </c>
      <c r="D1713" s="201">
        <v>8697899.1500000004</v>
      </c>
      <c r="E1713" s="201">
        <v>3040572.18</v>
      </c>
    </row>
    <row r="1714" spans="2:5">
      <c r="B1714" s="215" t="s">
        <v>3272</v>
      </c>
      <c r="C1714" s="201">
        <v>0</v>
      </c>
      <c r="D1714" s="201">
        <v>8697899.1500000004</v>
      </c>
      <c r="E1714" s="201">
        <v>3040572.18</v>
      </c>
    </row>
    <row r="1715" spans="2:5">
      <c r="B1715" s="216" t="s">
        <v>421</v>
      </c>
      <c r="C1715" s="201">
        <v>524841948</v>
      </c>
      <c r="D1715" s="201">
        <v>698320030.20999992</v>
      </c>
      <c r="E1715" s="201">
        <v>695319952.3499999</v>
      </c>
    </row>
    <row r="1716" spans="2:5">
      <c r="B1716" s="215" t="s">
        <v>756</v>
      </c>
      <c r="C1716" s="201">
        <v>524841948</v>
      </c>
      <c r="D1716" s="201">
        <v>698320030.20999992</v>
      </c>
      <c r="E1716" s="201">
        <v>695319952.3499999</v>
      </c>
    </row>
    <row r="1717" spans="2:5">
      <c r="B1717" s="216" t="s">
        <v>3687</v>
      </c>
      <c r="C1717" s="201">
        <v>0</v>
      </c>
      <c r="D1717" s="201">
        <v>178500000</v>
      </c>
      <c r="E1717" s="201">
        <v>142541216.96000001</v>
      </c>
    </row>
    <row r="1718" spans="2:5">
      <c r="B1718" s="215" t="s">
        <v>3686</v>
      </c>
      <c r="C1718" s="201">
        <v>0</v>
      </c>
      <c r="D1718" s="201">
        <v>178500000</v>
      </c>
      <c r="E1718" s="201">
        <v>142541216.96000001</v>
      </c>
    </row>
    <row r="1719" spans="2:5">
      <c r="B1719" s="216" t="s">
        <v>2192</v>
      </c>
      <c r="C1719" s="201">
        <v>4802120</v>
      </c>
      <c r="D1719" s="201">
        <v>1214550.1299999999</v>
      </c>
      <c r="E1719" s="201">
        <v>1214530.03</v>
      </c>
    </row>
    <row r="1720" spans="2:5">
      <c r="B1720" s="215" t="s">
        <v>2193</v>
      </c>
      <c r="C1720" s="201">
        <v>4802120</v>
      </c>
      <c r="D1720" s="201">
        <v>1214550.1299999999</v>
      </c>
      <c r="E1720" s="201">
        <v>1214530.03</v>
      </c>
    </row>
    <row r="1721" spans="2:5">
      <c r="B1721" s="216" t="s">
        <v>2194</v>
      </c>
      <c r="C1721" s="201">
        <v>11289410</v>
      </c>
      <c r="D1721" s="201">
        <v>2685181.61</v>
      </c>
      <c r="E1721" s="201">
        <v>2685181.52</v>
      </c>
    </row>
    <row r="1722" spans="2:5">
      <c r="B1722" s="215" t="s">
        <v>2195</v>
      </c>
      <c r="C1722" s="201">
        <v>11289410</v>
      </c>
      <c r="D1722" s="201">
        <v>2685181.61</v>
      </c>
      <c r="E1722" s="201">
        <v>2685181.52</v>
      </c>
    </row>
    <row r="1723" spans="2:5">
      <c r="B1723" s="216" t="s">
        <v>2196</v>
      </c>
      <c r="C1723" s="201">
        <v>6779437</v>
      </c>
      <c r="D1723" s="201">
        <v>1711705.85</v>
      </c>
      <c r="E1723" s="201">
        <v>1711655.57</v>
      </c>
    </row>
    <row r="1724" spans="2:5">
      <c r="B1724" s="215" t="s">
        <v>2197</v>
      </c>
      <c r="C1724" s="201">
        <v>6779437</v>
      </c>
      <c r="D1724" s="201">
        <v>1711705.85</v>
      </c>
      <c r="E1724" s="201">
        <v>1711655.57</v>
      </c>
    </row>
    <row r="1725" spans="2:5">
      <c r="B1725" s="216" t="s">
        <v>2198</v>
      </c>
      <c r="C1725" s="201">
        <v>6779437</v>
      </c>
      <c r="D1725" s="201">
        <v>1711705.85</v>
      </c>
      <c r="E1725" s="201">
        <v>1711655.57</v>
      </c>
    </row>
    <row r="1726" spans="2:5">
      <c r="B1726" s="215" t="s">
        <v>2199</v>
      </c>
      <c r="C1726" s="201">
        <v>6779437</v>
      </c>
      <c r="D1726" s="201">
        <v>1711705.85</v>
      </c>
      <c r="E1726" s="201">
        <v>1711655.57</v>
      </c>
    </row>
    <row r="1727" spans="2:5">
      <c r="B1727" s="216" t="s">
        <v>2706</v>
      </c>
      <c r="C1727" s="201">
        <v>4802120</v>
      </c>
      <c r="D1727" s="201">
        <v>1214550.1100000001</v>
      </c>
      <c r="E1727" s="201">
        <v>1214530.02</v>
      </c>
    </row>
    <row r="1728" spans="2:5">
      <c r="B1728" s="215" t="s">
        <v>2200</v>
      </c>
      <c r="C1728" s="201">
        <v>4802120</v>
      </c>
      <c r="D1728" s="201">
        <v>1214550.1100000001</v>
      </c>
      <c r="E1728" s="201">
        <v>1214530.02</v>
      </c>
    </row>
    <row r="1729" spans="2:5">
      <c r="B1729" s="216" t="s">
        <v>4028</v>
      </c>
      <c r="C1729" s="201">
        <v>0</v>
      </c>
      <c r="D1729" s="201">
        <v>4648783</v>
      </c>
      <c r="E1729" s="201">
        <v>4041338.28</v>
      </c>
    </row>
    <row r="1730" spans="2:5">
      <c r="B1730" s="215" t="s">
        <v>3163</v>
      </c>
      <c r="C1730" s="201">
        <v>0</v>
      </c>
      <c r="D1730" s="201">
        <v>4648783</v>
      </c>
      <c r="E1730" s="201">
        <v>4041338.28</v>
      </c>
    </row>
    <row r="1731" spans="2:5">
      <c r="B1731" s="216" t="s">
        <v>2201</v>
      </c>
      <c r="C1731" s="201">
        <v>4802120</v>
      </c>
      <c r="D1731" s="201">
        <v>4858650.1100000003</v>
      </c>
      <c r="E1731" s="201">
        <v>1214530.02</v>
      </c>
    </row>
    <row r="1732" spans="2:5">
      <c r="B1732" s="215" t="s">
        <v>2202</v>
      </c>
      <c r="C1732" s="201">
        <v>4802120</v>
      </c>
      <c r="D1732" s="201">
        <v>4858650.1100000003</v>
      </c>
      <c r="E1732" s="201">
        <v>1214530.02</v>
      </c>
    </row>
    <row r="1733" spans="2:5">
      <c r="B1733" s="216" t="s">
        <v>2203</v>
      </c>
      <c r="C1733" s="201">
        <v>6779437</v>
      </c>
      <c r="D1733" s="201">
        <v>1564204</v>
      </c>
      <c r="E1733" s="201">
        <v>1564202.39</v>
      </c>
    </row>
    <row r="1734" spans="2:5">
      <c r="B1734" s="215" t="s">
        <v>2204</v>
      </c>
      <c r="C1734" s="201">
        <v>6779437</v>
      </c>
      <c r="D1734" s="201">
        <v>1564204</v>
      </c>
      <c r="E1734" s="201">
        <v>1564202.39</v>
      </c>
    </row>
    <row r="1735" spans="2:5">
      <c r="B1735" s="216" t="s">
        <v>2205</v>
      </c>
      <c r="C1735" s="201">
        <v>11289410</v>
      </c>
      <c r="D1735" s="201">
        <v>2457298</v>
      </c>
      <c r="E1735" s="201">
        <v>2457296.0099999998</v>
      </c>
    </row>
    <row r="1736" spans="2:5">
      <c r="B1736" s="215" t="s">
        <v>2206</v>
      </c>
      <c r="C1736" s="201">
        <v>11289410</v>
      </c>
      <c r="D1736" s="201">
        <v>2457298</v>
      </c>
      <c r="E1736" s="201">
        <v>2457296.0099999998</v>
      </c>
    </row>
    <row r="1737" spans="2:5">
      <c r="B1737" s="216" t="s">
        <v>2207</v>
      </c>
      <c r="C1737" s="201">
        <v>6779437</v>
      </c>
      <c r="D1737" s="201">
        <v>1564204</v>
      </c>
      <c r="E1737" s="201">
        <v>1564202.38</v>
      </c>
    </row>
    <row r="1738" spans="2:5">
      <c r="B1738" s="215" t="s">
        <v>2208</v>
      </c>
      <c r="C1738" s="201">
        <v>6779437</v>
      </c>
      <c r="D1738" s="201">
        <v>1564204</v>
      </c>
      <c r="E1738" s="201">
        <v>1564202.38</v>
      </c>
    </row>
    <row r="1739" spans="2:5">
      <c r="B1739" s="216" t="s">
        <v>2209</v>
      </c>
      <c r="C1739" s="201">
        <v>4802120</v>
      </c>
      <c r="D1739" s="201">
        <v>1083060</v>
      </c>
      <c r="E1739" s="201">
        <v>1083058.83</v>
      </c>
    </row>
    <row r="1740" spans="2:5">
      <c r="B1740" s="215" t="s">
        <v>2210</v>
      </c>
      <c r="C1740" s="201">
        <v>4802120</v>
      </c>
      <c r="D1740" s="201">
        <v>1083060</v>
      </c>
      <c r="E1740" s="201">
        <v>1083058.83</v>
      </c>
    </row>
    <row r="1741" spans="2:5">
      <c r="B1741" s="216" t="s">
        <v>2211</v>
      </c>
      <c r="C1741" s="201">
        <v>4802120</v>
      </c>
      <c r="D1741" s="201">
        <v>1083060</v>
      </c>
      <c r="E1741" s="201">
        <v>1083058.83</v>
      </c>
    </row>
    <row r="1742" spans="2:5">
      <c r="B1742" s="215" t="s">
        <v>2212</v>
      </c>
      <c r="C1742" s="201">
        <v>4802120</v>
      </c>
      <c r="D1742" s="201">
        <v>1083060</v>
      </c>
      <c r="E1742" s="201">
        <v>1083058.83</v>
      </c>
    </row>
    <row r="1743" spans="2:5">
      <c r="B1743" s="216" t="s">
        <v>2213</v>
      </c>
      <c r="C1743" s="201">
        <v>6779437</v>
      </c>
      <c r="D1743" s="201">
        <v>1525372</v>
      </c>
      <c r="E1743" s="201">
        <v>1525370.51</v>
      </c>
    </row>
    <row r="1744" spans="2:5">
      <c r="B1744" s="215" t="s">
        <v>2214</v>
      </c>
      <c r="C1744" s="201">
        <v>6779437</v>
      </c>
      <c r="D1744" s="201">
        <v>1525372</v>
      </c>
      <c r="E1744" s="201">
        <v>1525370.51</v>
      </c>
    </row>
    <row r="1745" spans="2:5">
      <c r="B1745" s="216" t="s">
        <v>2215</v>
      </c>
      <c r="C1745" s="201">
        <v>6779437</v>
      </c>
      <c r="D1745" s="201">
        <v>6779437</v>
      </c>
      <c r="E1745" s="201">
        <v>1525370.52</v>
      </c>
    </row>
    <row r="1746" spans="2:5">
      <c r="B1746" s="215" t="s">
        <v>2216</v>
      </c>
      <c r="C1746" s="201">
        <v>6779437</v>
      </c>
      <c r="D1746" s="201">
        <v>6779437</v>
      </c>
      <c r="E1746" s="201">
        <v>1525370.52</v>
      </c>
    </row>
    <row r="1747" spans="2:5">
      <c r="B1747" s="216" t="s">
        <v>2217</v>
      </c>
      <c r="C1747" s="201">
        <v>4802120</v>
      </c>
      <c r="D1747" s="201">
        <v>4802120</v>
      </c>
      <c r="E1747" s="201">
        <v>1080476.8500000001</v>
      </c>
    </row>
    <row r="1748" spans="2:5">
      <c r="B1748" s="215" t="s">
        <v>2218</v>
      </c>
      <c r="C1748" s="201">
        <v>4802120</v>
      </c>
      <c r="D1748" s="201">
        <v>4802120</v>
      </c>
      <c r="E1748" s="201">
        <v>1080476.8500000001</v>
      </c>
    </row>
    <row r="1749" spans="2:5">
      <c r="B1749" s="216" t="s">
        <v>4027</v>
      </c>
      <c r="C1749" s="201">
        <v>11289410</v>
      </c>
      <c r="D1749" s="201">
        <v>34132916.469999999</v>
      </c>
      <c r="E1749" s="201">
        <v>2540116.08</v>
      </c>
    </row>
    <row r="1750" spans="2:5">
      <c r="B1750" s="215" t="s">
        <v>3685</v>
      </c>
      <c r="C1750" s="201">
        <v>0</v>
      </c>
      <c r="D1750" s="201">
        <v>23872451.469999999</v>
      </c>
      <c r="E1750" s="201">
        <v>0</v>
      </c>
    </row>
    <row r="1751" spans="2:5">
      <c r="B1751" s="215" t="s">
        <v>2219</v>
      </c>
      <c r="C1751" s="201">
        <v>11289410</v>
      </c>
      <c r="D1751" s="201">
        <v>10260465</v>
      </c>
      <c r="E1751" s="201">
        <v>2540116.08</v>
      </c>
    </row>
    <row r="1752" spans="2:5">
      <c r="B1752" s="216" t="s">
        <v>2220</v>
      </c>
      <c r="C1752" s="201">
        <v>6779437</v>
      </c>
      <c r="D1752" s="201">
        <v>6779437</v>
      </c>
      <c r="E1752" s="201">
        <v>1525370.52</v>
      </c>
    </row>
    <row r="1753" spans="2:5">
      <c r="B1753" s="215" t="s">
        <v>2221</v>
      </c>
      <c r="C1753" s="201">
        <v>6779437</v>
      </c>
      <c r="D1753" s="201">
        <v>6779437</v>
      </c>
      <c r="E1753" s="201">
        <v>1525370.52</v>
      </c>
    </row>
    <row r="1754" spans="2:5">
      <c r="B1754" s="216" t="s">
        <v>4026</v>
      </c>
      <c r="C1754" s="201">
        <v>6779437</v>
      </c>
      <c r="D1754" s="201">
        <v>4001716.54</v>
      </c>
      <c r="E1754" s="201">
        <v>4001716.1</v>
      </c>
    </row>
    <row r="1755" spans="2:5">
      <c r="B1755" s="215" t="s">
        <v>2222</v>
      </c>
      <c r="C1755" s="201">
        <v>6779437</v>
      </c>
      <c r="D1755" s="201">
        <v>4001716.54</v>
      </c>
      <c r="E1755" s="201">
        <v>4001716.1</v>
      </c>
    </row>
    <row r="1756" spans="2:5">
      <c r="B1756" s="216" t="s">
        <v>422</v>
      </c>
      <c r="C1756" s="201">
        <v>9569688</v>
      </c>
      <c r="D1756" s="201">
        <v>24459953.170000002</v>
      </c>
      <c r="E1756" s="201">
        <v>19986165.640000001</v>
      </c>
    </row>
    <row r="1757" spans="2:5">
      <c r="B1757" s="215" t="s">
        <v>757</v>
      </c>
      <c r="C1757" s="201">
        <v>9569688</v>
      </c>
      <c r="D1757" s="201">
        <v>24459953.170000002</v>
      </c>
      <c r="E1757" s="201">
        <v>19986165.640000001</v>
      </c>
    </row>
    <row r="1758" spans="2:5">
      <c r="B1758" s="216" t="s">
        <v>2223</v>
      </c>
      <c r="C1758" s="201">
        <v>6779437</v>
      </c>
      <c r="D1758" s="201">
        <v>6001716.54</v>
      </c>
      <c r="E1758" s="201">
        <v>4001716.09</v>
      </c>
    </row>
    <row r="1759" spans="2:5">
      <c r="B1759" s="215" t="s">
        <v>2224</v>
      </c>
      <c r="C1759" s="201">
        <v>6779437</v>
      </c>
      <c r="D1759" s="201">
        <v>6001716.54</v>
      </c>
      <c r="E1759" s="201">
        <v>4001716.09</v>
      </c>
    </row>
    <row r="1760" spans="2:5">
      <c r="B1760" s="216" t="s">
        <v>2225</v>
      </c>
      <c r="C1760" s="201">
        <v>6779437</v>
      </c>
      <c r="D1760" s="201">
        <v>6991349.5999999996</v>
      </c>
      <c r="E1760" s="201">
        <v>4001716.09</v>
      </c>
    </row>
    <row r="1761" spans="2:5">
      <c r="B1761" s="215" t="s">
        <v>2226</v>
      </c>
      <c r="C1761" s="201">
        <v>6779437</v>
      </c>
      <c r="D1761" s="201">
        <v>6991349.5999999996</v>
      </c>
      <c r="E1761" s="201">
        <v>4001716.09</v>
      </c>
    </row>
    <row r="1762" spans="2:5">
      <c r="B1762" s="216" t="s">
        <v>2947</v>
      </c>
      <c r="C1762" s="201">
        <v>0</v>
      </c>
      <c r="D1762" s="201">
        <v>300000000</v>
      </c>
      <c r="E1762" s="201">
        <v>300000000</v>
      </c>
    </row>
    <row r="1763" spans="2:5">
      <c r="B1763" s="215" t="s">
        <v>4212</v>
      </c>
      <c r="C1763" s="201">
        <v>0</v>
      </c>
      <c r="D1763" s="201">
        <v>300000000</v>
      </c>
      <c r="E1763" s="201">
        <v>300000000</v>
      </c>
    </row>
    <row r="1764" spans="2:5">
      <c r="B1764" s="216" t="s">
        <v>3502</v>
      </c>
      <c r="C1764" s="201">
        <v>0</v>
      </c>
      <c r="D1764" s="201">
        <v>0</v>
      </c>
      <c r="E1764" s="201">
        <v>0</v>
      </c>
    </row>
    <row r="1765" spans="2:5">
      <c r="B1765" s="215" t="s">
        <v>3501</v>
      </c>
      <c r="C1765" s="201">
        <v>0</v>
      </c>
      <c r="D1765" s="201">
        <v>0</v>
      </c>
      <c r="E1765" s="201">
        <v>0</v>
      </c>
    </row>
    <row r="1766" spans="2:5">
      <c r="B1766" s="216" t="s">
        <v>3500</v>
      </c>
      <c r="C1766" s="201">
        <v>0</v>
      </c>
      <c r="D1766" s="201">
        <v>0</v>
      </c>
      <c r="E1766" s="201">
        <v>0</v>
      </c>
    </row>
    <row r="1767" spans="2:5">
      <c r="B1767" s="215" t="s">
        <v>3499</v>
      </c>
      <c r="C1767" s="201">
        <v>0</v>
      </c>
      <c r="D1767" s="201">
        <v>0</v>
      </c>
      <c r="E1767" s="201">
        <v>0</v>
      </c>
    </row>
    <row r="1768" spans="2:5">
      <c r="B1768" s="216" t="s">
        <v>3498</v>
      </c>
      <c r="C1768" s="201">
        <v>0</v>
      </c>
      <c r="D1768" s="201">
        <v>0</v>
      </c>
      <c r="E1768" s="201">
        <v>0</v>
      </c>
    </row>
    <row r="1769" spans="2:5">
      <c r="B1769" s="215" t="s">
        <v>3497</v>
      </c>
      <c r="C1769" s="201">
        <v>0</v>
      </c>
      <c r="D1769" s="201">
        <v>0</v>
      </c>
      <c r="E1769" s="201">
        <v>0</v>
      </c>
    </row>
    <row r="1770" spans="2:5">
      <c r="B1770" s="216" t="s">
        <v>3496</v>
      </c>
      <c r="C1770" s="201">
        <v>0</v>
      </c>
      <c r="D1770" s="201">
        <v>0</v>
      </c>
      <c r="E1770" s="201">
        <v>0</v>
      </c>
    </row>
    <row r="1771" spans="2:5">
      <c r="B1771" s="215" t="s">
        <v>3495</v>
      </c>
      <c r="C1771" s="201">
        <v>0</v>
      </c>
      <c r="D1771" s="201">
        <v>0</v>
      </c>
      <c r="E1771" s="201">
        <v>0</v>
      </c>
    </row>
    <row r="1772" spans="2:5">
      <c r="B1772" s="216" t="s">
        <v>3494</v>
      </c>
      <c r="C1772" s="201">
        <v>0</v>
      </c>
      <c r="D1772" s="201">
        <v>0</v>
      </c>
      <c r="E1772" s="201">
        <v>0</v>
      </c>
    </row>
    <row r="1773" spans="2:5">
      <c r="B1773" s="215" t="s">
        <v>3493</v>
      </c>
      <c r="C1773" s="201">
        <v>0</v>
      </c>
      <c r="D1773" s="201">
        <v>0</v>
      </c>
      <c r="E1773" s="201">
        <v>0</v>
      </c>
    </row>
    <row r="1774" spans="2:5">
      <c r="B1774" s="216" t="s">
        <v>4025</v>
      </c>
      <c r="C1774" s="201">
        <v>0</v>
      </c>
      <c r="D1774" s="201">
        <v>0</v>
      </c>
      <c r="E1774" s="201">
        <v>0</v>
      </c>
    </row>
    <row r="1775" spans="2:5">
      <c r="B1775" s="215" t="s">
        <v>3492</v>
      </c>
      <c r="C1775" s="201">
        <v>0</v>
      </c>
      <c r="D1775" s="201">
        <v>0</v>
      </c>
      <c r="E1775" s="201">
        <v>0</v>
      </c>
    </row>
    <row r="1776" spans="2:5">
      <c r="B1776" s="216" t="s">
        <v>1079</v>
      </c>
      <c r="C1776" s="201">
        <v>26873283</v>
      </c>
      <c r="D1776" s="201">
        <v>8061985</v>
      </c>
      <c r="E1776" s="201">
        <v>8054436.7999999998</v>
      </c>
    </row>
    <row r="1777" spans="2:5">
      <c r="B1777" s="215" t="s">
        <v>1080</v>
      </c>
      <c r="C1777" s="201">
        <v>26873283</v>
      </c>
      <c r="D1777" s="201">
        <v>8061985</v>
      </c>
      <c r="E1777" s="201">
        <v>8054436.7999999998</v>
      </c>
    </row>
    <row r="1778" spans="2:5">
      <c r="B1778" s="216" t="s">
        <v>4024</v>
      </c>
      <c r="C1778" s="201">
        <v>0</v>
      </c>
      <c r="D1778" s="201">
        <v>0</v>
      </c>
      <c r="E1778" s="201">
        <v>0</v>
      </c>
    </row>
    <row r="1779" spans="2:5">
      <c r="B1779" s="215" t="s">
        <v>3491</v>
      </c>
      <c r="C1779" s="201">
        <v>0</v>
      </c>
      <c r="D1779" s="201">
        <v>0</v>
      </c>
      <c r="E1779" s="201">
        <v>0</v>
      </c>
    </row>
    <row r="1780" spans="2:5">
      <c r="B1780" s="216" t="s">
        <v>2625</v>
      </c>
      <c r="C1780" s="201">
        <v>121315508</v>
      </c>
      <c r="D1780" s="201">
        <v>81310852.090000004</v>
      </c>
      <c r="E1780" s="201">
        <v>80863516.310000002</v>
      </c>
    </row>
    <row r="1781" spans="2:5">
      <c r="B1781" s="215" t="s">
        <v>2626</v>
      </c>
      <c r="C1781" s="201">
        <v>121315508</v>
      </c>
      <c r="D1781" s="201">
        <v>81310852.090000004</v>
      </c>
      <c r="E1781" s="201">
        <v>80863516.310000002</v>
      </c>
    </row>
    <row r="1782" spans="2:5">
      <c r="B1782" s="216" t="s">
        <v>3490</v>
      </c>
      <c r="C1782" s="201">
        <v>0</v>
      </c>
      <c r="D1782" s="201">
        <v>0</v>
      </c>
      <c r="E1782" s="201">
        <v>0</v>
      </c>
    </row>
    <row r="1783" spans="2:5">
      <c r="B1783" s="215" t="s">
        <v>3489</v>
      </c>
      <c r="C1783" s="201">
        <v>0</v>
      </c>
      <c r="D1783" s="201">
        <v>0</v>
      </c>
      <c r="E1783" s="201">
        <v>0</v>
      </c>
    </row>
    <row r="1784" spans="2:5">
      <c r="B1784" s="216" t="s">
        <v>3488</v>
      </c>
      <c r="C1784" s="201">
        <v>0</v>
      </c>
      <c r="D1784" s="201">
        <v>0</v>
      </c>
      <c r="E1784" s="201">
        <v>0</v>
      </c>
    </row>
    <row r="1785" spans="2:5">
      <c r="B1785" s="215" t="s">
        <v>3487</v>
      </c>
      <c r="C1785" s="201">
        <v>0</v>
      </c>
      <c r="D1785" s="201">
        <v>0</v>
      </c>
      <c r="E1785" s="201">
        <v>0</v>
      </c>
    </row>
    <row r="1786" spans="2:5">
      <c r="B1786" s="216" t="s">
        <v>3486</v>
      </c>
      <c r="C1786" s="201">
        <v>0</v>
      </c>
      <c r="D1786" s="201">
        <v>0</v>
      </c>
      <c r="E1786" s="201">
        <v>0</v>
      </c>
    </row>
    <row r="1787" spans="2:5">
      <c r="B1787" s="215" t="s">
        <v>3485</v>
      </c>
      <c r="C1787" s="201">
        <v>0</v>
      </c>
      <c r="D1787" s="201">
        <v>0</v>
      </c>
      <c r="E1787" s="201">
        <v>0</v>
      </c>
    </row>
    <row r="1788" spans="2:5">
      <c r="B1788" s="216" t="s">
        <v>3484</v>
      </c>
      <c r="C1788" s="201">
        <v>0</v>
      </c>
      <c r="D1788" s="201">
        <v>0</v>
      </c>
      <c r="E1788" s="201">
        <v>0</v>
      </c>
    </row>
    <row r="1789" spans="2:5">
      <c r="B1789" s="215" t="s">
        <v>3483</v>
      </c>
      <c r="C1789" s="201">
        <v>0</v>
      </c>
      <c r="D1789" s="201">
        <v>0</v>
      </c>
      <c r="E1789" s="201">
        <v>0</v>
      </c>
    </row>
    <row r="1790" spans="2:5">
      <c r="B1790" s="216" t="s">
        <v>3482</v>
      </c>
      <c r="C1790" s="201">
        <v>0</v>
      </c>
      <c r="D1790" s="201">
        <v>0</v>
      </c>
      <c r="E1790" s="201">
        <v>0</v>
      </c>
    </row>
    <row r="1791" spans="2:5">
      <c r="B1791" s="215" t="s">
        <v>3481</v>
      </c>
      <c r="C1791" s="201">
        <v>0</v>
      </c>
      <c r="D1791" s="201">
        <v>0</v>
      </c>
      <c r="E1791" s="201">
        <v>0</v>
      </c>
    </row>
    <row r="1792" spans="2:5">
      <c r="B1792" s="216" t="s">
        <v>4023</v>
      </c>
      <c r="C1792" s="201">
        <v>0</v>
      </c>
      <c r="D1792" s="201">
        <v>0</v>
      </c>
      <c r="E1792" s="201">
        <v>0</v>
      </c>
    </row>
    <row r="1793" spans="2:5">
      <c r="B1793" s="215" t="s">
        <v>3480</v>
      </c>
      <c r="C1793" s="201">
        <v>0</v>
      </c>
      <c r="D1793" s="201">
        <v>0</v>
      </c>
      <c r="E1793" s="201">
        <v>0</v>
      </c>
    </row>
    <row r="1794" spans="2:5">
      <c r="B1794" s="216" t="s">
        <v>2761</v>
      </c>
      <c r="C1794" s="201">
        <v>19287044</v>
      </c>
      <c r="D1794" s="201">
        <v>6936909</v>
      </c>
      <c r="E1794" s="201">
        <v>6936907</v>
      </c>
    </row>
    <row r="1795" spans="2:5">
      <c r="B1795" s="215" t="s">
        <v>2762</v>
      </c>
      <c r="C1795" s="201">
        <v>19287044</v>
      </c>
      <c r="D1795" s="201">
        <v>6936909</v>
      </c>
      <c r="E1795" s="201">
        <v>6936907</v>
      </c>
    </row>
    <row r="1796" spans="2:5">
      <c r="B1796" s="216" t="s">
        <v>4022</v>
      </c>
      <c r="C1796" s="201">
        <v>0</v>
      </c>
      <c r="D1796" s="201">
        <v>0</v>
      </c>
      <c r="E1796" s="201">
        <v>0</v>
      </c>
    </row>
    <row r="1797" spans="2:5">
      <c r="B1797" s="215" t="s">
        <v>3479</v>
      </c>
      <c r="C1797" s="201">
        <v>0</v>
      </c>
      <c r="D1797" s="201">
        <v>0</v>
      </c>
      <c r="E1797" s="201">
        <v>0</v>
      </c>
    </row>
    <row r="1798" spans="2:5">
      <c r="B1798" s="216" t="s">
        <v>3114</v>
      </c>
      <c r="C1798" s="201">
        <v>0</v>
      </c>
      <c r="D1798" s="201">
        <v>231236956.62</v>
      </c>
      <c r="E1798" s="201">
        <v>231236955.62</v>
      </c>
    </row>
    <row r="1799" spans="2:5">
      <c r="B1799" s="215" t="s">
        <v>3115</v>
      </c>
      <c r="C1799" s="201">
        <v>0</v>
      </c>
      <c r="D1799" s="201">
        <v>231236956.62</v>
      </c>
      <c r="E1799" s="201">
        <v>231236955.62</v>
      </c>
    </row>
    <row r="1800" spans="2:5">
      <c r="B1800" s="216" t="s">
        <v>3478</v>
      </c>
      <c r="C1800" s="201">
        <v>0</v>
      </c>
      <c r="D1800" s="201">
        <v>0</v>
      </c>
      <c r="E1800" s="201">
        <v>0</v>
      </c>
    </row>
    <row r="1801" spans="2:5">
      <c r="B1801" s="215" t="s">
        <v>3477</v>
      </c>
      <c r="C1801" s="201">
        <v>0</v>
      </c>
      <c r="D1801" s="201">
        <v>0</v>
      </c>
      <c r="E1801" s="201">
        <v>0</v>
      </c>
    </row>
    <row r="1802" spans="2:5">
      <c r="B1802" s="216" t="s">
        <v>3476</v>
      </c>
      <c r="C1802" s="201">
        <v>0</v>
      </c>
      <c r="D1802" s="201">
        <v>0</v>
      </c>
      <c r="E1802" s="201">
        <v>0</v>
      </c>
    </row>
    <row r="1803" spans="2:5">
      <c r="B1803" s="215" t="s">
        <v>3475</v>
      </c>
      <c r="C1803" s="201">
        <v>0</v>
      </c>
      <c r="D1803" s="201">
        <v>0</v>
      </c>
      <c r="E1803" s="201">
        <v>0</v>
      </c>
    </row>
    <row r="1804" spans="2:5">
      <c r="B1804" s="216" t="s">
        <v>3474</v>
      </c>
      <c r="C1804" s="201">
        <v>0</v>
      </c>
      <c r="D1804" s="201">
        <v>0.1</v>
      </c>
      <c r="E1804" s="201">
        <v>0</v>
      </c>
    </row>
    <row r="1805" spans="2:5">
      <c r="B1805" s="215" t="s">
        <v>3473</v>
      </c>
      <c r="C1805" s="201">
        <v>0</v>
      </c>
      <c r="D1805" s="201">
        <v>0.1</v>
      </c>
      <c r="E1805" s="201">
        <v>0</v>
      </c>
    </row>
    <row r="1806" spans="2:5">
      <c r="B1806" s="216" t="s">
        <v>3472</v>
      </c>
      <c r="C1806" s="201">
        <v>0</v>
      </c>
      <c r="D1806" s="201">
        <v>0</v>
      </c>
      <c r="E1806" s="201">
        <v>0</v>
      </c>
    </row>
    <row r="1807" spans="2:5">
      <c r="B1807" s="215" t="s">
        <v>3471</v>
      </c>
      <c r="C1807" s="201">
        <v>0</v>
      </c>
      <c r="D1807" s="201">
        <v>0</v>
      </c>
      <c r="E1807" s="201">
        <v>0</v>
      </c>
    </row>
    <row r="1808" spans="2:5">
      <c r="B1808" s="216" t="s">
        <v>2763</v>
      </c>
      <c r="C1808" s="201">
        <v>9643523</v>
      </c>
      <c r="D1808" s="201">
        <v>2268290</v>
      </c>
      <c r="E1808" s="201">
        <v>1821178.12</v>
      </c>
    </row>
    <row r="1809" spans="2:5">
      <c r="B1809" s="215" t="s">
        <v>2764</v>
      </c>
      <c r="C1809" s="201">
        <v>9643523</v>
      </c>
      <c r="D1809" s="201">
        <v>2268290</v>
      </c>
      <c r="E1809" s="201">
        <v>1821178.12</v>
      </c>
    </row>
    <row r="1810" spans="2:5">
      <c r="B1810" s="216" t="s">
        <v>2627</v>
      </c>
      <c r="C1810" s="201">
        <v>18159701</v>
      </c>
      <c r="D1810" s="201">
        <v>0</v>
      </c>
      <c r="E1810" s="201">
        <v>0</v>
      </c>
    </row>
    <row r="1811" spans="2:5">
      <c r="B1811" s="215" t="s">
        <v>2628</v>
      </c>
      <c r="C1811" s="201">
        <v>18159701</v>
      </c>
      <c r="D1811" s="201">
        <v>0</v>
      </c>
      <c r="E1811" s="201">
        <v>0</v>
      </c>
    </row>
    <row r="1812" spans="2:5">
      <c r="B1812" s="220" t="s">
        <v>283</v>
      </c>
      <c r="C1812" s="219">
        <v>14045132</v>
      </c>
      <c r="D1812" s="219">
        <v>8414692.5</v>
      </c>
      <c r="E1812" s="219">
        <v>8414692.2799999993</v>
      </c>
    </row>
    <row r="1813" spans="2:5">
      <c r="B1813" s="216" t="s">
        <v>4021</v>
      </c>
      <c r="C1813" s="201">
        <v>14045132</v>
      </c>
      <c r="D1813" s="201">
        <v>8414692.5</v>
      </c>
      <c r="E1813" s="201">
        <v>8414692.2799999993</v>
      </c>
    </row>
    <row r="1814" spans="2:5">
      <c r="B1814" s="215" t="s">
        <v>1290</v>
      </c>
      <c r="C1814" s="201">
        <v>14045132</v>
      </c>
      <c r="D1814" s="201">
        <v>8414692.5</v>
      </c>
      <c r="E1814" s="201">
        <v>8414692.2799999993</v>
      </c>
    </row>
    <row r="1815" spans="2:5">
      <c r="B1815" s="220" t="s">
        <v>298</v>
      </c>
      <c r="C1815" s="219">
        <v>204203847</v>
      </c>
      <c r="D1815" s="219">
        <v>162247386.22</v>
      </c>
      <c r="E1815" s="219">
        <v>56852716.600000001</v>
      </c>
    </row>
    <row r="1816" spans="2:5">
      <c r="B1816" s="216" t="s">
        <v>3687</v>
      </c>
      <c r="C1816" s="201">
        <v>0</v>
      </c>
      <c r="D1816" s="201">
        <v>62247386.219999999</v>
      </c>
      <c r="E1816" s="201">
        <v>0</v>
      </c>
    </row>
    <row r="1817" spans="2:5">
      <c r="B1817" s="215" t="s">
        <v>3686</v>
      </c>
      <c r="C1817" s="201">
        <v>0</v>
      </c>
      <c r="D1817" s="201">
        <v>62247386.219999999</v>
      </c>
      <c r="E1817" s="201">
        <v>0</v>
      </c>
    </row>
    <row r="1818" spans="2:5">
      <c r="B1818" s="216" t="s">
        <v>2947</v>
      </c>
      <c r="C1818" s="201">
        <v>204203847</v>
      </c>
      <c r="D1818" s="201">
        <v>100000000</v>
      </c>
      <c r="E1818" s="201">
        <v>56852716.600000001</v>
      </c>
    </row>
    <row r="1819" spans="2:5">
      <c r="B1819" s="215" t="s">
        <v>4212</v>
      </c>
      <c r="C1819" s="201">
        <v>204203847</v>
      </c>
      <c r="D1819" s="201">
        <v>100000000</v>
      </c>
      <c r="E1819" s="201">
        <v>56852716.600000001</v>
      </c>
    </row>
    <row r="1820" spans="2:5">
      <c r="B1820" s="220" t="s">
        <v>284</v>
      </c>
      <c r="C1820" s="219">
        <v>1446000000</v>
      </c>
      <c r="D1820" s="219">
        <v>1768081514.9000001</v>
      </c>
      <c r="E1820" s="219">
        <v>1056314165.15</v>
      </c>
    </row>
    <row r="1821" spans="2:5">
      <c r="B1821" s="216" t="s">
        <v>4020</v>
      </c>
      <c r="C1821" s="201">
        <v>1446000000</v>
      </c>
      <c r="D1821" s="201">
        <v>1768081514.9000001</v>
      </c>
      <c r="E1821" s="201">
        <v>1056314165.15</v>
      </c>
    </row>
    <row r="1822" spans="2:5">
      <c r="B1822" s="215" t="s">
        <v>752</v>
      </c>
      <c r="C1822" s="201">
        <v>1446000000</v>
      </c>
      <c r="D1822" s="201">
        <v>1768081514.9000001</v>
      </c>
      <c r="E1822" s="201">
        <v>1056314165.15</v>
      </c>
    </row>
    <row r="1823" spans="2:5">
      <c r="B1823" s="217" t="s">
        <v>423</v>
      </c>
      <c r="C1823" s="201">
        <v>211299189</v>
      </c>
      <c r="D1823" s="201">
        <v>1471362211.8699999</v>
      </c>
      <c r="E1823" s="201">
        <v>1154630399.4200001</v>
      </c>
    </row>
    <row r="1824" spans="2:5">
      <c r="B1824" s="220" t="s">
        <v>281</v>
      </c>
      <c r="C1824" s="219">
        <v>208491159</v>
      </c>
      <c r="D1824" s="219">
        <v>1240891382.8799999</v>
      </c>
      <c r="E1824" s="219">
        <v>1153563051.25</v>
      </c>
    </row>
    <row r="1825" spans="2:5">
      <c r="B1825" s="216" t="s">
        <v>3684</v>
      </c>
      <c r="C1825" s="201">
        <v>0</v>
      </c>
      <c r="D1825" s="201">
        <v>64126000</v>
      </c>
      <c r="E1825" s="201">
        <v>759036.61</v>
      </c>
    </row>
    <row r="1826" spans="2:5">
      <c r="B1826" s="215" t="s">
        <v>3683</v>
      </c>
      <c r="C1826" s="201">
        <v>0</v>
      </c>
      <c r="D1826" s="201">
        <v>64126000</v>
      </c>
      <c r="E1826" s="201">
        <v>759036.61</v>
      </c>
    </row>
    <row r="1827" spans="2:5">
      <c r="B1827" s="216" t="s">
        <v>424</v>
      </c>
      <c r="C1827" s="201">
        <v>2855017</v>
      </c>
      <c r="D1827" s="201">
        <v>0</v>
      </c>
      <c r="E1827" s="201">
        <v>0</v>
      </c>
    </row>
    <row r="1828" spans="2:5">
      <c r="B1828" s="215" t="s">
        <v>758</v>
      </c>
      <c r="C1828" s="201">
        <v>2855017</v>
      </c>
      <c r="D1828" s="201">
        <v>0</v>
      </c>
      <c r="E1828" s="201">
        <v>0</v>
      </c>
    </row>
    <row r="1829" spans="2:5">
      <c r="B1829" s="216" t="s">
        <v>3116</v>
      </c>
      <c r="C1829" s="201">
        <v>0</v>
      </c>
      <c r="D1829" s="201">
        <v>1032484657.9400001</v>
      </c>
      <c r="E1829" s="201">
        <v>1032084656.9400001</v>
      </c>
    </row>
    <row r="1830" spans="2:5">
      <c r="B1830" s="215" t="s">
        <v>3117</v>
      </c>
      <c r="C1830" s="201">
        <v>0</v>
      </c>
      <c r="D1830" s="201">
        <v>1032484657.9400001</v>
      </c>
      <c r="E1830" s="201">
        <v>1032084656.9400001</v>
      </c>
    </row>
    <row r="1831" spans="2:5">
      <c r="B1831" s="216" t="s">
        <v>1291</v>
      </c>
      <c r="C1831" s="201">
        <v>4628889</v>
      </c>
      <c r="D1831" s="201">
        <v>1.95</v>
      </c>
      <c r="E1831" s="201">
        <v>0</v>
      </c>
    </row>
    <row r="1832" spans="2:5">
      <c r="B1832" s="215" t="s">
        <v>1292</v>
      </c>
      <c r="C1832" s="201">
        <v>4628889</v>
      </c>
      <c r="D1832" s="201">
        <v>1.95</v>
      </c>
      <c r="E1832" s="201">
        <v>0</v>
      </c>
    </row>
    <row r="1833" spans="2:5">
      <c r="B1833" s="216" t="s">
        <v>1293</v>
      </c>
      <c r="C1833" s="201">
        <v>4628889</v>
      </c>
      <c r="D1833" s="201">
        <v>1.95</v>
      </c>
      <c r="E1833" s="201">
        <v>0</v>
      </c>
    </row>
    <row r="1834" spans="2:5">
      <c r="B1834" s="215" t="s">
        <v>1294</v>
      </c>
      <c r="C1834" s="201">
        <v>4628889</v>
      </c>
      <c r="D1834" s="201">
        <v>1.95</v>
      </c>
      <c r="E1834" s="201">
        <v>0</v>
      </c>
    </row>
    <row r="1835" spans="2:5">
      <c r="B1835" s="216" t="s">
        <v>1295</v>
      </c>
      <c r="C1835" s="201">
        <v>6606206</v>
      </c>
      <c r="D1835" s="201">
        <v>1</v>
      </c>
      <c r="E1835" s="201">
        <v>0</v>
      </c>
    </row>
    <row r="1836" spans="2:5">
      <c r="B1836" s="215" t="s">
        <v>1296</v>
      </c>
      <c r="C1836" s="201">
        <v>6606206</v>
      </c>
      <c r="D1836" s="201">
        <v>1</v>
      </c>
      <c r="E1836" s="201">
        <v>0</v>
      </c>
    </row>
    <row r="1837" spans="2:5">
      <c r="B1837" s="216" t="s">
        <v>425</v>
      </c>
      <c r="C1837" s="201">
        <v>1581666</v>
      </c>
      <c r="D1837" s="201">
        <v>2781665.05</v>
      </c>
      <c r="E1837" s="201">
        <v>1200000</v>
      </c>
    </row>
    <row r="1838" spans="2:5">
      <c r="B1838" s="215" t="s">
        <v>759</v>
      </c>
      <c r="C1838" s="201">
        <v>1581666</v>
      </c>
      <c r="D1838" s="201">
        <v>2781665.05</v>
      </c>
      <c r="E1838" s="201">
        <v>1200000</v>
      </c>
    </row>
    <row r="1839" spans="2:5">
      <c r="B1839" s="216" t="s">
        <v>426</v>
      </c>
      <c r="C1839" s="201">
        <v>2400000</v>
      </c>
      <c r="D1839" s="201">
        <v>23914778.09</v>
      </c>
      <c r="E1839" s="201">
        <v>15041578.41</v>
      </c>
    </row>
    <row r="1840" spans="2:5">
      <c r="B1840" s="215" t="s">
        <v>760</v>
      </c>
      <c r="C1840" s="201">
        <v>2400000</v>
      </c>
      <c r="D1840" s="201">
        <v>23914778.09</v>
      </c>
      <c r="E1840" s="201">
        <v>15041578.41</v>
      </c>
    </row>
    <row r="1841" spans="2:5">
      <c r="B1841" s="216" t="s">
        <v>1440</v>
      </c>
      <c r="C1841" s="201">
        <v>6779437</v>
      </c>
      <c r="D1841" s="201">
        <v>1518981.56</v>
      </c>
      <c r="E1841" s="201">
        <v>1518981.56</v>
      </c>
    </row>
    <row r="1842" spans="2:5">
      <c r="B1842" s="215" t="s">
        <v>1441</v>
      </c>
      <c r="C1842" s="201">
        <v>6779437</v>
      </c>
      <c r="D1842" s="201">
        <v>1518981.56</v>
      </c>
      <c r="E1842" s="201">
        <v>1518981.56</v>
      </c>
    </row>
    <row r="1843" spans="2:5">
      <c r="B1843" s="216" t="s">
        <v>1442</v>
      </c>
      <c r="C1843" s="201">
        <v>12576962</v>
      </c>
      <c r="D1843" s="201">
        <v>2861944.06</v>
      </c>
      <c r="E1843" s="201">
        <v>2861943.06</v>
      </c>
    </row>
    <row r="1844" spans="2:5">
      <c r="B1844" s="215" t="s">
        <v>1443</v>
      </c>
      <c r="C1844" s="201">
        <v>12576962</v>
      </c>
      <c r="D1844" s="201">
        <v>2861944.06</v>
      </c>
      <c r="E1844" s="201">
        <v>2861943.06</v>
      </c>
    </row>
    <row r="1845" spans="2:5">
      <c r="B1845" s="216" t="s">
        <v>427</v>
      </c>
      <c r="C1845" s="201">
        <v>76425066</v>
      </c>
      <c r="D1845" s="201">
        <v>25000002</v>
      </c>
      <c r="E1845" s="201">
        <v>21356510</v>
      </c>
    </row>
    <row r="1846" spans="2:5">
      <c r="B1846" s="215" t="s">
        <v>761</v>
      </c>
      <c r="C1846" s="201">
        <v>76425066</v>
      </c>
      <c r="D1846" s="201">
        <v>25000002</v>
      </c>
      <c r="E1846" s="201">
        <v>21356510</v>
      </c>
    </row>
    <row r="1847" spans="2:5">
      <c r="B1847" s="216" t="s">
        <v>2629</v>
      </c>
      <c r="C1847" s="201">
        <v>28767539</v>
      </c>
      <c r="D1847" s="201">
        <v>18290991.27</v>
      </c>
      <c r="E1847" s="201">
        <v>18290989.009999998</v>
      </c>
    </row>
    <row r="1848" spans="2:5">
      <c r="B1848" s="215" t="s">
        <v>2630</v>
      </c>
      <c r="C1848" s="201">
        <v>28767539</v>
      </c>
      <c r="D1848" s="201">
        <v>18290991.27</v>
      </c>
      <c r="E1848" s="201">
        <v>18290989.009999998</v>
      </c>
    </row>
    <row r="1849" spans="2:5">
      <c r="B1849" s="216" t="s">
        <v>1022</v>
      </c>
      <c r="C1849" s="201">
        <v>8523565</v>
      </c>
      <c r="D1849" s="201">
        <v>1</v>
      </c>
      <c r="E1849" s="201">
        <v>0</v>
      </c>
    </row>
    <row r="1850" spans="2:5">
      <c r="B1850" s="215" t="s">
        <v>1023</v>
      </c>
      <c r="C1850" s="201">
        <v>8523565</v>
      </c>
      <c r="D1850" s="201">
        <v>1</v>
      </c>
      <c r="E1850" s="201">
        <v>0</v>
      </c>
    </row>
    <row r="1851" spans="2:5">
      <c r="B1851" s="216" t="s">
        <v>3118</v>
      </c>
      <c r="C1851" s="201">
        <v>0</v>
      </c>
      <c r="D1851" s="201">
        <v>9462001</v>
      </c>
      <c r="E1851" s="201">
        <v>0</v>
      </c>
    </row>
    <row r="1852" spans="2:5">
      <c r="B1852" s="215" t="s">
        <v>3119</v>
      </c>
      <c r="C1852" s="201">
        <v>0</v>
      </c>
      <c r="D1852" s="201">
        <v>9462001</v>
      </c>
      <c r="E1852" s="201">
        <v>0</v>
      </c>
    </row>
    <row r="1853" spans="2:5">
      <c r="B1853" s="216" t="s">
        <v>1081</v>
      </c>
      <c r="C1853" s="201">
        <v>52717923</v>
      </c>
      <c r="D1853" s="201">
        <v>60450356.009999998</v>
      </c>
      <c r="E1853" s="201">
        <v>60449355.659999996</v>
      </c>
    </row>
    <row r="1854" spans="2:5">
      <c r="B1854" s="215" t="s">
        <v>1082</v>
      </c>
      <c r="C1854" s="201">
        <v>52717923</v>
      </c>
      <c r="D1854" s="201">
        <v>60450356.009999998</v>
      </c>
      <c r="E1854" s="201">
        <v>60449355.659999996</v>
      </c>
    </row>
    <row r="1855" spans="2:5">
      <c r="B1855" s="220" t="s">
        <v>283</v>
      </c>
      <c r="C1855" s="219">
        <v>0</v>
      </c>
      <c r="D1855" s="219">
        <v>203999999.99000004</v>
      </c>
      <c r="E1855" s="219">
        <v>0</v>
      </c>
    </row>
    <row r="1856" spans="2:5">
      <c r="B1856" s="216" t="s">
        <v>3271</v>
      </c>
      <c r="C1856" s="201">
        <v>0</v>
      </c>
      <c r="D1856" s="201">
        <v>203999999.99000004</v>
      </c>
      <c r="E1856" s="201">
        <v>0</v>
      </c>
    </row>
    <row r="1857" spans="2:5">
      <c r="B1857" s="215" t="s">
        <v>3270</v>
      </c>
      <c r="C1857" s="201">
        <v>0</v>
      </c>
      <c r="D1857" s="201">
        <v>203999999.99000004</v>
      </c>
      <c r="E1857" s="201">
        <v>0</v>
      </c>
    </row>
    <row r="1858" spans="2:5">
      <c r="B1858" s="220" t="s">
        <v>298</v>
      </c>
      <c r="C1858" s="219">
        <v>0</v>
      </c>
      <c r="D1858" s="219">
        <v>23662799</v>
      </c>
      <c r="E1858" s="219">
        <v>0</v>
      </c>
    </row>
    <row r="1859" spans="2:5">
      <c r="B1859" s="216" t="s">
        <v>427</v>
      </c>
      <c r="C1859" s="201">
        <v>0</v>
      </c>
      <c r="D1859" s="201">
        <v>23662799</v>
      </c>
      <c r="E1859" s="201">
        <v>0</v>
      </c>
    </row>
    <row r="1860" spans="2:5">
      <c r="B1860" s="215" t="s">
        <v>761</v>
      </c>
      <c r="C1860" s="201">
        <v>0</v>
      </c>
      <c r="D1860" s="201">
        <v>23662799</v>
      </c>
      <c r="E1860" s="201">
        <v>0</v>
      </c>
    </row>
    <row r="1861" spans="2:5">
      <c r="B1861" s="220" t="s">
        <v>285</v>
      </c>
      <c r="C1861" s="219">
        <v>2808030</v>
      </c>
      <c r="D1861" s="219">
        <v>2808030</v>
      </c>
      <c r="E1861" s="219">
        <v>1067348.17</v>
      </c>
    </row>
    <row r="1862" spans="2:5">
      <c r="B1862" s="216" t="s">
        <v>282</v>
      </c>
      <c r="C1862" s="201">
        <v>2808030</v>
      </c>
      <c r="D1862" s="201">
        <v>2808030</v>
      </c>
      <c r="E1862" s="201">
        <v>1067348.17</v>
      </c>
    </row>
    <row r="1863" spans="2:5">
      <c r="B1863" s="215" t="s">
        <v>762</v>
      </c>
      <c r="C1863" s="201">
        <v>2808030</v>
      </c>
      <c r="D1863" s="201">
        <v>2808030</v>
      </c>
      <c r="E1863" s="201">
        <v>1067348.17</v>
      </c>
    </row>
    <row r="1864" spans="2:5">
      <c r="B1864" s="217" t="s">
        <v>428</v>
      </c>
      <c r="C1864" s="201">
        <v>878581407</v>
      </c>
      <c r="D1864" s="201">
        <v>835847496.70000005</v>
      </c>
      <c r="E1864" s="201">
        <v>609720557.77999997</v>
      </c>
    </row>
    <row r="1865" spans="2:5">
      <c r="B1865" s="220" t="s">
        <v>281</v>
      </c>
      <c r="C1865" s="219">
        <v>613242364</v>
      </c>
      <c r="D1865" s="219">
        <v>585286026.12</v>
      </c>
      <c r="E1865" s="219">
        <v>388731919.04999995</v>
      </c>
    </row>
    <row r="1866" spans="2:5">
      <c r="B1866" s="216" t="s">
        <v>282</v>
      </c>
      <c r="C1866" s="201">
        <v>875000</v>
      </c>
      <c r="D1866" s="201">
        <v>875000</v>
      </c>
      <c r="E1866" s="201">
        <v>0</v>
      </c>
    </row>
    <row r="1867" spans="2:5">
      <c r="B1867" s="215" t="s">
        <v>763</v>
      </c>
      <c r="C1867" s="201">
        <v>875000</v>
      </c>
      <c r="D1867" s="201">
        <v>875000</v>
      </c>
      <c r="E1867" s="201">
        <v>0</v>
      </c>
    </row>
    <row r="1868" spans="2:5">
      <c r="B1868" s="216" t="s">
        <v>4019</v>
      </c>
      <c r="C1868" s="201">
        <v>6558125</v>
      </c>
      <c r="D1868" s="201">
        <v>1</v>
      </c>
      <c r="E1868" s="201">
        <v>0</v>
      </c>
    </row>
    <row r="1869" spans="2:5">
      <c r="B1869" s="215" t="s">
        <v>1297</v>
      </c>
      <c r="C1869" s="201">
        <v>6558125</v>
      </c>
      <c r="D1869" s="201">
        <v>1</v>
      </c>
      <c r="E1869" s="201">
        <v>0</v>
      </c>
    </row>
    <row r="1870" spans="2:5">
      <c r="B1870" s="216" t="s">
        <v>429</v>
      </c>
      <c r="C1870" s="201">
        <v>3167835</v>
      </c>
      <c r="D1870" s="201">
        <v>167835</v>
      </c>
      <c r="E1870" s="201">
        <v>0</v>
      </c>
    </row>
    <row r="1871" spans="2:5">
      <c r="B1871" s="215" t="s">
        <v>764</v>
      </c>
      <c r="C1871" s="201">
        <v>3167835</v>
      </c>
      <c r="D1871" s="201">
        <v>167835</v>
      </c>
      <c r="E1871" s="201">
        <v>0</v>
      </c>
    </row>
    <row r="1872" spans="2:5">
      <c r="B1872" s="216" t="s">
        <v>1298</v>
      </c>
      <c r="C1872" s="201">
        <v>12313456</v>
      </c>
      <c r="D1872" s="201">
        <v>4000000.43</v>
      </c>
      <c r="E1872" s="201">
        <v>3283215.35</v>
      </c>
    </row>
    <row r="1873" spans="2:5">
      <c r="B1873" s="215" t="s">
        <v>1299</v>
      </c>
      <c r="C1873" s="201">
        <v>12313456</v>
      </c>
      <c r="D1873" s="201">
        <v>4000000.43</v>
      </c>
      <c r="E1873" s="201">
        <v>3283215.35</v>
      </c>
    </row>
    <row r="1874" spans="2:5">
      <c r="B1874" s="216" t="s">
        <v>4018</v>
      </c>
      <c r="C1874" s="201">
        <v>0</v>
      </c>
      <c r="D1874" s="201">
        <v>1550000</v>
      </c>
      <c r="E1874" s="201">
        <v>0</v>
      </c>
    </row>
    <row r="1875" spans="2:5">
      <c r="B1875" s="215" t="s">
        <v>3214</v>
      </c>
      <c r="C1875" s="201">
        <v>0</v>
      </c>
      <c r="D1875" s="201">
        <v>1550000</v>
      </c>
      <c r="E1875" s="201">
        <v>0</v>
      </c>
    </row>
    <row r="1876" spans="2:5">
      <c r="B1876" s="216" t="s">
        <v>1300</v>
      </c>
      <c r="C1876" s="201">
        <v>11035275</v>
      </c>
      <c r="D1876" s="201">
        <v>1</v>
      </c>
      <c r="E1876" s="201">
        <v>0</v>
      </c>
    </row>
    <row r="1877" spans="2:5">
      <c r="B1877" s="215" t="s">
        <v>1301</v>
      </c>
      <c r="C1877" s="201">
        <v>11035275</v>
      </c>
      <c r="D1877" s="201">
        <v>1</v>
      </c>
      <c r="E1877" s="201">
        <v>0</v>
      </c>
    </row>
    <row r="1878" spans="2:5">
      <c r="B1878" s="216" t="s">
        <v>1302</v>
      </c>
      <c r="C1878" s="201">
        <v>6558125</v>
      </c>
      <c r="D1878" s="201">
        <v>3584294.75</v>
      </c>
      <c r="E1878" s="201">
        <v>2043706.88</v>
      </c>
    </row>
    <row r="1879" spans="2:5">
      <c r="B1879" s="215" t="s">
        <v>1303</v>
      </c>
      <c r="C1879" s="201">
        <v>6558125</v>
      </c>
      <c r="D1879" s="201">
        <v>3584294.75</v>
      </c>
      <c r="E1879" s="201">
        <v>2043706.88</v>
      </c>
    </row>
    <row r="1880" spans="2:5">
      <c r="B1880" s="216" t="s">
        <v>1304</v>
      </c>
      <c r="C1880" s="201">
        <v>11035275</v>
      </c>
      <c r="D1880" s="201">
        <v>9567975.4800000004</v>
      </c>
      <c r="E1880" s="201">
        <v>9567975.2100000009</v>
      </c>
    </row>
    <row r="1881" spans="2:5">
      <c r="B1881" s="215" t="s">
        <v>1305</v>
      </c>
      <c r="C1881" s="201">
        <v>11035275</v>
      </c>
      <c r="D1881" s="201">
        <v>9567975.4800000004</v>
      </c>
      <c r="E1881" s="201">
        <v>9567975.2100000009</v>
      </c>
    </row>
    <row r="1882" spans="2:5">
      <c r="B1882" s="216" t="s">
        <v>1306</v>
      </c>
      <c r="C1882" s="201">
        <v>11035275</v>
      </c>
      <c r="D1882" s="201">
        <v>7100499.96</v>
      </c>
      <c r="E1882" s="201">
        <v>7100499.96</v>
      </c>
    </row>
    <row r="1883" spans="2:5">
      <c r="B1883" s="215" t="s">
        <v>1307</v>
      </c>
      <c r="C1883" s="201">
        <v>11035275</v>
      </c>
      <c r="D1883" s="201">
        <v>7100499.96</v>
      </c>
      <c r="E1883" s="201">
        <v>7100499.96</v>
      </c>
    </row>
    <row r="1884" spans="2:5">
      <c r="B1884" s="216" t="s">
        <v>4017</v>
      </c>
      <c r="C1884" s="201">
        <v>0</v>
      </c>
      <c r="D1884" s="201">
        <v>1315000</v>
      </c>
      <c r="E1884" s="201">
        <v>0</v>
      </c>
    </row>
    <row r="1885" spans="2:5">
      <c r="B1885" s="215" t="s">
        <v>3213</v>
      </c>
      <c r="C1885" s="201">
        <v>0</v>
      </c>
      <c r="D1885" s="201">
        <v>1315000</v>
      </c>
      <c r="E1885" s="201">
        <v>0</v>
      </c>
    </row>
    <row r="1886" spans="2:5">
      <c r="B1886" s="216" t="s">
        <v>1308</v>
      </c>
      <c r="C1886" s="201">
        <v>11035275</v>
      </c>
      <c r="D1886" s="201">
        <v>5947400.5599999996</v>
      </c>
      <c r="E1886" s="201">
        <v>0</v>
      </c>
    </row>
    <row r="1887" spans="2:5">
      <c r="B1887" s="215" t="s">
        <v>1309</v>
      </c>
      <c r="C1887" s="201">
        <v>11035275</v>
      </c>
      <c r="D1887" s="201">
        <v>5947400.5599999996</v>
      </c>
      <c r="E1887" s="201">
        <v>0</v>
      </c>
    </row>
    <row r="1888" spans="2:5">
      <c r="B1888" s="216" t="s">
        <v>1310</v>
      </c>
      <c r="C1888" s="201">
        <v>12313456</v>
      </c>
      <c r="D1888" s="201">
        <v>1</v>
      </c>
      <c r="E1888" s="201">
        <v>0</v>
      </c>
    </row>
    <row r="1889" spans="2:5">
      <c r="B1889" s="215" t="s">
        <v>1311</v>
      </c>
      <c r="C1889" s="201">
        <v>12313456</v>
      </c>
      <c r="D1889" s="201">
        <v>1</v>
      </c>
      <c r="E1889" s="201">
        <v>0</v>
      </c>
    </row>
    <row r="1890" spans="2:5">
      <c r="B1890" s="216" t="s">
        <v>1312</v>
      </c>
      <c r="C1890" s="201">
        <v>11035275</v>
      </c>
      <c r="D1890" s="201">
        <v>8373813.5599999996</v>
      </c>
      <c r="E1890" s="201">
        <v>8373811.3700000001</v>
      </c>
    </row>
    <row r="1891" spans="2:5">
      <c r="B1891" s="215" t="s">
        <v>1313</v>
      </c>
      <c r="C1891" s="201">
        <v>11035275</v>
      </c>
      <c r="D1891" s="201">
        <v>8373813.5599999996</v>
      </c>
      <c r="E1891" s="201">
        <v>8373811.3700000001</v>
      </c>
    </row>
    <row r="1892" spans="2:5">
      <c r="B1892" s="216" t="s">
        <v>1314</v>
      </c>
      <c r="C1892" s="201">
        <v>12313456</v>
      </c>
      <c r="D1892" s="201">
        <v>4891530.46</v>
      </c>
      <c r="E1892" s="201">
        <v>2891530.46</v>
      </c>
    </row>
    <row r="1893" spans="2:5">
      <c r="B1893" s="215" t="s">
        <v>1315</v>
      </c>
      <c r="C1893" s="201">
        <v>12313456</v>
      </c>
      <c r="D1893" s="201">
        <v>4891530.46</v>
      </c>
      <c r="E1893" s="201">
        <v>2891530.46</v>
      </c>
    </row>
    <row r="1894" spans="2:5">
      <c r="B1894" s="216" t="s">
        <v>430</v>
      </c>
      <c r="C1894" s="201">
        <v>4319869</v>
      </c>
      <c r="D1894" s="201">
        <v>4040959</v>
      </c>
      <c r="E1894" s="201">
        <v>0</v>
      </c>
    </row>
    <row r="1895" spans="2:5">
      <c r="B1895" s="215" t="s">
        <v>765</v>
      </c>
      <c r="C1895" s="201">
        <v>4319869</v>
      </c>
      <c r="D1895" s="201">
        <v>4040959</v>
      </c>
      <c r="E1895" s="201">
        <v>0</v>
      </c>
    </row>
    <row r="1896" spans="2:5">
      <c r="B1896" s="216" t="s">
        <v>431</v>
      </c>
      <c r="C1896" s="201">
        <v>65126740</v>
      </c>
      <c r="D1896" s="201">
        <v>35876540.759999998</v>
      </c>
      <c r="E1896" s="201">
        <v>28119243.120000001</v>
      </c>
    </row>
    <row r="1897" spans="2:5">
      <c r="B1897" s="215" t="s">
        <v>766</v>
      </c>
      <c r="C1897" s="201">
        <v>65126740</v>
      </c>
      <c r="D1897" s="201">
        <v>35876540.759999998</v>
      </c>
      <c r="E1897" s="201">
        <v>28119243.120000001</v>
      </c>
    </row>
    <row r="1898" spans="2:5">
      <c r="B1898" s="216" t="s">
        <v>432</v>
      </c>
      <c r="C1898" s="201">
        <v>2334628</v>
      </c>
      <c r="D1898" s="201">
        <v>0</v>
      </c>
      <c r="E1898" s="201">
        <v>0</v>
      </c>
    </row>
    <row r="1899" spans="2:5">
      <c r="B1899" s="215" t="s">
        <v>767</v>
      </c>
      <c r="C1899" s="201">
        <v>2334628</v>
      </c>
      <c r="D1899" s="201">
        <v>0</v>
      </c>
      <c r="E1899" s="201">
        <v>0</v>
      </c>
    </row>
    <row r="1900" spans="2:5">
      <c r="B1900" s="216" t="s">
        <v>433</v>
      </c>
      <c r="C1900" s="201">
        <v>30719190</v>
      </c>
      <c r="D1900" s="201">
        <v>53120398.200000003</v>
      </c>
      <c r="E1900" s="201">
        <v>14844555.460000001</v>
      </c>
    </row>
    <row r="1901" spans="2:5">
      <c r="B1901" s="215" t="s">
        <v>768</v>
      </c>
      <c r="C1901" s="201">
        <v>30719190</v>
      </c>
      <c r="D1901" s="201">
        <v>53120398.200000003</v>
      </c>
      <c r="E1901" s="201">
        <v>14844555.460000001</v>
      </c>
    </row>
    <row r="1902" spans="2:5">
      <c r="B1902" s="216" t="s">
        <v>2227</v>
      </c>
      <c r="C1902" s="201">
        <v>13620359</v>
      </c>
      <c r="D1902" s="201">
        <v>21256359</v>
      </c>
      <c r="E1902" s="201">
        <v>0</v>
      </c>
    </row>
    <row r="1903" spans="2:5">
      <c r="B1903" s="215" t="s">
        <v>2228</v>
      </c>
      <c r="C1903" s="201">
        <v>13620359</v>
      </c>
      <c r="D1903" s="201">
        <v>21256359</v>
      </c>
      <c r="E1903" s="201">
        <v>0</v>
      </c>
    </row>
    <row r="1904" spans="2:5">
      <c r="B1904" s="216" t="s">
        <v>1591</v>
      </c>
      <c r="C1904" s="201">
        <v>6731551</v>
      </c>
      <c r="D1904" s="201">
        <v>4542812.1600000001</v>
      </c>
      <c r="E1904" s="201">
        <v>3943823.47</v>
      </c>
    </row>
    <row r="1905" spans="2:5">
      <c r="B1905" s="215" t="s">
        <v>1592</v>
      </c>
      <c r="C1905" s="201">
        <v>6731551</v>
      </c>
      <c r="D1905" s="201">
        <v>4542812.1600000001</v>
      </c>
      <c r="E1905" s="201">
        <v>3943823.47</v>
      </c>
    </row>
    <row r="1906" spans="2:5">
      <c r="B1906" s="216" t="s">
        <v>1593</v>
      </c>
      <c r="C1906" s="201">
        <v>11208701</v>
      </c>
      <c r="D1906" s="201">
        <v>2535630.13</v>
      </c>
      <c r="E1906" s="201">
        <v>2535629.02</v>
      </c>
    </row>
    <row r="1907" spans="2:5">
      <c r="B1907" s="215" t="s">
        <v>1594</v>
      </c>
      <c r="C1907" s="201">
        <v>11208701</v>
      </c>
      <c r="D1907" s="201">
        <v>2535630.13</v>
      </c>
      <c r="E1907" s="201">
        <v>2535629.02</v>
      </c>
    </row>
    <row r="1908" spans="2:5">
      <c r="B1908" s="216" t="s">
        <v>1595</v>
      </c>
      <c r="C1908" s="201">
        <v>11208701</v>
      </c>
      <c r="D1908" s="201">
        <v>1570630</v>
      </c>
      <c r="E1908" s="201">
        <v>1570628.77</v>
      </c>
    </row>
    <row r="1909" spans="2:5">
      <c r="B1909" s="215" t="s">
        <v>1596</v>
      </c>
      <c r="C1909" s="201">
        <v>11208701</v>
      </c>
      <c r="D1909" s="201">
        <v>1570630</v>
      </c>
      <c r="E1909" s="201">
        <v>1570628.77</v>
      </c>
    </row>
    <row r="1910" spans="2:5">
      <c r="B1910" s="216" t="s">
        <v>1597</v>
      </c>
      <c r="C1910" s="201">
        <v>6731551</v>
      </c>
      <c r="D1910" s="201">
        <v>2535630.13</v>
      </c>
      <c r="E1910" s="201">
        <v>2535629.0299999998</v>
      </c>
    </row>
    <row r="1911" spans="2:5">
      <c r="B1911" s="215" t="s">
        <v>1598</v>
      </c>
      <c r="C1911" s="201">
        <v>6731551</v>
      </c>
      <c r="D1911" s="201">
        <v>2535630.13</v>
      </c>
      <c r="E1911" s="201">
        <v>2535629.0299999998</v>
      </c>
    </row>
    <row r="1912" spans="2:5">
      <c r="B1912" s="216" t="s">
        <v>1599</v>
      </c>
      <c r="C1912" s="201">
        <v>11208701</v>
      </c>
      <c r="D1912" s="201">
        <v>2535630.13</v>
      </c>
      <c r="E1912" s="201">
        <v>2535629.0299999998</v>
      </c>
    </row>
    <row r="1913" spans="2:5">
      <c r="B1913" s="215" t="s">
        <v>1600</v>
      </c>
      <c r="C1913" s="201">
        <v>11208701</v>
      </c>
      <c r="D1913" s="201">
        <v>2535630.13</v>
      </c>
      <c r="E1913" s="201">
        <v>2535629.0299999998</v>
      </c>
    </row>
    <row r="1914" spans="2:5">
      <c r="B1914" s="216" t="s">
        <v>1601</v>
      </c>
      <c r="C1914" s="201">
        <v>4768626</v>
      </c>
      <c r="D1914" s="201">
        <v>1</v>
      </c>
      <c r="E1914" s="201">
        <v>0</v>
      </c>
    </row>
    <row r="1915" spans="2:5">
      <c r="B1915" s="215" t="s">
        <v>1602</v>
      </c>
      <c r="C1915" s="201">
        <v>4768626</v>
      </c>
      <c r="D1915" s="201">
        <v>1</v>
      </c>
      <c r="E1915" s="201">
        <v>0</v>
      </c>
    </row>
    <row r="1916" spans="2:5">
      <c r="B1916" s="216" t="s">
        <v>4016</v>
      </c>
      <c r="C1916" s="201">
        <v>6731551</v>
      </c>
      <c r="D1916" s="201">
        <v>1</v>
      </c>
      <c r="E1916" s="201">
        <v>0</v>
      </c>
    </row>
    <row r="1917" spans="2:5">
      <c r="B1917" s="215" t="s">
        <v>1603</v>
      </c>
      <c r="C1917" s="201">
        <v>6731551</v>
      </c>
      <c r="D1917" s="201">
        <v>1</v>
      </c>
      <c r="E1917" s="201">
        <v>0</v>
      </c>
    </row>
    <row r="1918" spans="2:5">
      <c r="B1918" s="216" t="s">
        <v>434</v>
      </c>
      <c r="C1918" s="201">
        <v>201040000</v>
      </c>
      <c r="D1918" s="201">
        <v>372940000</v>
      </c>
      <c r="E1918" s="201">
        <v>272822626.01999998</v>
      </c>
    </row>
    <row r="1919" spans="2:5">
      <c r="B1919" s="215" t="s">
        <v>769</v>
      </c>
      <c r="C1919" s="201">
        <v>201040000</v>
      </c>
      <c r="D1919" s="201">
        <v>372940000</v>
      </c>
      <c r="E1919" s="201">
        <v>272822626.01999998</v>
      </c>
    </row>
    <row r="1920" spans="2:5">
      <c r="B1920" s="216" t="s">
        <v>4015</v>
      </c>
      <c r="C1920" s="201">
        <v>11208701</v>
      </c>
      <c r="D1920" s="201">
        <v>0</v>
      </c>
      <c r="E1920" s="201">
        <v>0</v>
      </c>
    </row>
    <row r="1921" spans="2:5">
      <c r="B1921" s="215" t="s">
        <v>1604</v>
      </c>
      <c r="C1921" s="201">
        <v>11208701</v>
      </c>
      <c r="D1921" s="201">
        <v>0</v>
      </c>
      <c r="E1921" s="201">
        <v>0</v>
      </c>
    </row>
    <row r="1922" spans="2:5">
      <c r="B1922" s="216" t="s">
        <v>2948</v>
      </c>
      <c r="C1922" s="201">
        <v>6609565</v>
      </c>
      <c r="D1922" s="201">
        <v>0</v>
      </c>
      <c r="E1922" s="201">
        <v>0</v>
      </c>
    </row>
    <row r="1923" spans="2:5">
      <c r="B1923" s="215" t="s">
        <v>2949</v>
      </c>
      <c r="C1923" s="201">
        <v>6609565</v>
      </c>
      <c r="D1923" s="201">
        <v>0</v>
      </c>
      <c r="E1923" s="201">
        <v>0</v>
      </c>
    </row>
    <row r="1924" spans="2:5">
      <c r="B1924" s="216" t="s">
        <v>4014</v>
      </c>
      <c r="C1924" s="201">
        <v>6731551</v>
      </c>
      <c r="D1924" s="201">
        <v>2404716</v>
      </c>
      <c r="E1924" s="201">
        <v>0</v>
      </c>
    </row>
    <row r="1925" spans="2:5">
      <c r="B1925" s="215" t="s">
        <v>1605</v>
      </c>
      <c r="C1925" s="201">
        <v>6731551</v>
      </c>
      <c r="D1925" s="201">
        <v>2404716</v>
      </c>
      <c r="E1925" s="201">
        <v>0</v>
      </c>
    </row>
    <row r="1926" spans="2:5">
      <c r="B1926" s="216" t="s">
        <v>2950</v>
      </c>
      <c r="C1926" s="201">
        <v>8172073</v>
      </c>
      <c r="D1926" s="201">
        <v>0</v>
      </c>
      <c r="E1926" s="201">
        <v>0</v>
      </c>
    </row>
    <row r="1927" spans="2:5">
      <c r="B1927" s="215" t="s">
        <v>2951</v>
      </c>
      <c r="C1927" s="201">
        <v>8172073</v>
      </c>
      <c r="D1927" s="201">
        <v>0</v>
      </c>
      <c r="E1927" s="201">
        <v>0</v>
      </c>
    </row>
    <row r="1928" spans="2:5">
      <c r="B1928" s="216" t="s">
        <v>1606</v>
      </c>
      <c r="C1928" s="201">
        <v>11208701</v>
      </c>
      <c r="D1928" s="201">
        <v>1</v>
      </c>
      <c r="E1928" s="201">
        <v>0</v>
      </c>
    </row>
    <row r="1929" spans="2:5">
      <c r="B1929" s="215" t="s">
        <v>1607</v>
      </c>
      <c r="C1929" s="201">
        <v>11208701</v>
      </c>
      <c r="D1929" s="201">
        <v>1</v>
      </c>
      <c r="E1929" s="201">
        <v>0</v>
      </c>
    </row>
    <row r="1930" spans="2:5">
      <c r="B1930" s="216" t="s">
        <v>1608</v>
      </c>
      <c r="C1930" s="201">
        <v>11208701</v>
      </c>
      <c r="D1930" s="201">
        <v>2471462</v>
      </c>
      <c r="E1930" s="201">
        <v>2471460.1800000002</v>
      </c>
    </row>
    <row r="1931" spans="2:5">
      <c r="B1931" s="215" t="s">
        <v>1609</v>
      </c>
      <c r="C1931" s="201">
        <v>11208701</v>
      </c>
      <c r="D1931" s="201">
        <v>2471462</v>
      </c>
      <c r="E1931" s="201">
        <v>2471460.1800000002</v>
      </c>
    </row>
    <row r="1932" spans="2:5">
      <c r="B1932" s="216" t="s">
        <v>4013</v>
      </c>
      <c r="C1932" s="201">
        <v>4768626</v>
      </c>
      <c r="D1932" s="201">
        <v>1142727.1399999999</v>
      </c>
      <c r="E1932" s="201">
        <v>1142726.1399999999</v>
      </c>
    </row>
    <row r="1933" spans="2:5">
      <c r="B1933" s="215" t="s">
        <v>1610</v>
      </c>
      <c r="C1933" s="201">
        <v>4768626</v>
      </c>
      <c r="D1933" s="201">
        <v>1142727.1399999999</v>
      </c>
      <c r="E1933" s="201">
        <v>1142726.1399999999</v>
      </c>
    </row>
    <row r="1934" spans="2:5">
      <c r="B1934" s="216" t="s">
        <v>2952</v>
      </c>
      <c r="C1934" s="201">
        <v>6723367</v>
      </c>
      <c r="D1934" s="201">
        <v>0</v>
      </c>
      <c r="E1934" s="201">
        <v>0</v>
      </c>
    </row>
    <row r="1935" spans="2:5">
      <c r="B1935" s="215" t="s">
        <v>2953</v>
      </c>
      <c r="C1935" s="201">
        <v>6723367</v>
      </c>
      <c r="D1935" s="201">
        <v>0</v>
      </c>
      <c r="E1935" s="201">
        <v>0</v>
      </c>
    </row>
    <row r="1936" spans="2:5">
      <c r="B1936" s="216" t="s">
        <v>1611</v>
      </c>
      <c r="C1936" s="201">
        <v>6731551</v>
      </c>
      <c r="D1936" s="201">
        <v>1511719</v>
      </c>
      <c r="E1936" s="201">
        <v>1511717.5</v>
      </c>
    </row>
    <row r="1937" spans="2:5">
      <c r="B1937" s="215" t="s">
        <v>1612</v>
      </c>
      <c r="C1937" s="201">
        <v>6731551</v>
      </c>
      <c r="D1937" s="201">
        <v>1511719</v>
      </c>
      <c r="E1937" s="201">
        <v>1511717.5</v>
      </c>
    </row>
    <row r="1938" spans="2:5">
      <c r="B1938" s="216" t="s">
        <v>2707</v>
      </c>
      <c r="C1938" s="201">
        <v>6731551</v>
      </c>
      <c r="D1938" s="201">
        <v>1548692</v>
      </c>
      <c r="E1938" s="201">
        <v>1548690.28</v>
      </c>
    </row>
    <row r="1939" spans="2:5">
      <c r="B1939" s="215" t="s">
        <v>1613</v>
      </c>
      <c r="C1939" s="201">
        <v>6731551</v>
      </c>
      <c r="D1939" s="201">
        <v>1548692</v>
      </c>
      <c r="E1939" s="201">
        <v>1548690.28</v>
      </c>
    </row>
    <row r="1940" spans="2:5">
      <c r="B1940" s="216" t="s">
        <v>4012</v>
      </c>
      <c r="C1940" s="201">
        <v>11208701</v>
      </c>
      <c r="D1940" s="201">
        <v>2471462</v>
      </c>
      <c r="E1940" s="201">
        <v>2471460.1800000002</v>
      </c>
    </row>
    <row r="1941" spans="2:5">
      <c r="B1941" s="215" t="s">
        <v>1614</v>
      </c>
      <c r="C1941" s="201">
        <v>11208701</v>
      </c>
      <c r="D1941" s="201">
        <v>2471462</v>
      </c>
      <c r="E1941" s="201">
        <v>2471460.1800000002</v>
      </c>
    </row>
    <row r="1942" spans="2:5">
      <c r="B1942" s="216" t="s">
        <v>2954</v>
      </c>
      <c r="C1942" s="201">
        <v>7786208</v>
      </c>
      <c r="D1942" s="201">
        <v>0</v>
      </c>
      <c r="E1942" s="201">
        <v>0</v>
      </c>
    </row>
    <row r="1943" spans="2:5">
      <c r="B1943" s="215" t="s">
        <v>2955</v>
      </c>
      <c r="C1943" s="201">
        <v>7786208</v>
      </c>
      <c r="D1943" s="201">
        <v>0</v>
      </c>
      <c r="E1943" s="201">
        <v>0</v>
      </c>
    </row>
    <row r="1944" spans="2:5">
      <c r="B1944" s="216" t="s">
        <v>2631</v>
      </c>
      <c r="C1944" s="201">
        <v>29127072</v>
      </c>
      <c r="D1944" s="201">
        <v>17239794</v>
      </c>
      <c r="E1944" s="201">
        <v>17239794</v>
      </c>
    </row>
    <row r="1945" spans="2:5">
      <c r="B1945" s="215" t="s">
        <v>2632</v>
      </c>
      <c r="C1945" s="201">
        <v>29127072</v>
      </c>
      <c r="D1945" s="201">
        <v>17239794</v>
      </c>
      <c r="E1945" s="201">
        <v>17239794</v>
      </c>
    </row>
    <row r="1946" spans="2:5">
      <c r="B1946" s="216" t="s">
        <v>3750</v>
      </c>
      <c r="C1946" s="201">
        <v>0</v>
      </c>
      <c r="D1946" s="201">
        <v>1726056.73</v>
      </c>
      <c r="E1946" s="201">
        <v>0</v>
      </c>
    </row>
    <row r="1947" spans="2:5">
      <c r="B1947" s="215" t="s">
        <v>3749</v>
      </c>
      <c r="C1947" s="201">
        <v>0</v>
      </c>
      <c r="D1947" s="201">
        <v>1726056.73</v>
      </c>
      <c r="E1947" s="201">
        <v>0</v>
      </c>
    </row>
    <row r="1948" spans="2:5">
      <c r="B1948" s="216" t="s">
        <v>3729</v>
      </c>
      <c r="C1948" s="201">
        <v>0</v>
      </c>
      <c r="D1948" s="201">
        <v>6441451.54</v>
      </c>
      <c r="E1948" s="201">
        <v>177567.62</v>
      </c>
    </row>
    <row r="1949" spans="2:5">
      <c r="B1949" s="215" t="s">
        <v>3728</v>
      </c>
      <c r="C1949" s="201">
        <v>0</v>
      </c>
      <c r="D1949" s="201">
        <v>6441451.54</v>
      </c>
      <c r="E1949" s="201">
        <v>177567.62</v>
      </c>
    </row>
    <row r="1950" spans="2:5">
      <c r="B1950" s="220" t="s">
        <v>283</v>
      </c>
      <c r="C1950" s="219">
        <v>0</v>
      </c>
      <c r="D1950" s="219">
        <v>6728416.9700000007</v>
      </c>
      <c r="E1950" s="219">
        <v>0</v>
      </c>
    </row>
    <row r="1951" spans="2:5">
      <c r="B1951" s="216" t="s">
        <v>4312</v>
      </c>
      <c r="C1951" s="201">
        <v>0</v>
      </c>
      <c r="D1951" s="201">
        <v>6728416.9700000007</v>
      </c>
      <c r="E1951" s="201">
        <v>0</v>
      </c>
    </row>
    <row r="1952" spans="2:5">
      <c r="B1952" s="215" t="s">
        <v>4311</v>
      </c>
      <c r="C1952" s="201">
        <v>0</v>
      </c>
      <c r="D1952" s="201">
        <v>6728416.9700000007</v>
      </c>
      <c r="E1952" s="201">
        <v>0</v>
      </c>
    </row>
    <row r="1953" spans="2:5">
      <c r="B1953" s="220" t="s">
        <v>298</v>
      </c>
      <c r="C1953" s="219">
        <v>250382443</v>
      </c>
      <c r="D1953" s="219">
        <v>228876453.61000001</v>
      </c>
      <c r="E1953" s="219">
        <v>220988638.72999999</v>
      </c>
    </row>
    <row r="1954" spans="2:5">
      <c r="B1954" s="216" t="s">
        <v>4011</v>
      </c>
      <c r="C1954" s="201">
        <v>0</v>
      </c>
      <c r="D1954" s="201">
        <v>4960000</v>
      </c>
      <c r="E1954" s="201">
        <v>3481127.73</v>
      </c>
    </row>
    <row r="1955" spans="2:5">
      <c r="B1955" s="215" t="s">
        <v>3269</v>
      </c>
      <c r="C1955" s="201">
        <v>0</v>
      </c>
      <c r="D1955" s="201">
        <v>4960000</v>
      </c>
      <c r="E1955" s="201">
        <v>3481127.73</v>
      </c>
    </row>
    <row r="1956" spans="2:5">
      <c r="B1956" s="216" t="s">
        <v>3268</v>
      </c>
      <c r="C1956" s="201">
        <v>0</v>
      </c>
      <c r="D1956" s="201">
        <v>477.31</v>
      </c>
      <c r="E1956" s="201">
        <v>0</v>
      </c>
    </row>
    <row r="1957" spans="2:5">
      <c r="B1957" s="215" t="s">
        <v>3267</v>
      </c>
      <c r="C1957" s="201">
        <v>0</v>
      </c>
      <c r="D1957" s="201">
        <v>477.31</v>
      </c>
      <c r="E1957" s="201">
        <v>0</v>
      </c>
    </row>
    <row r="1958" spans="2:5">
      <c r="B1958" s="216" t="s">
        <v>435</v>
      </c>
      <c r="C1958" s="201">
        <v>250382443</v>
      </c>
      <c r="D1958" s="201">
        <v>223915976.30000001</v>
      </c>
      <c r="E1958" s="201">
        <v>217507511</v>
      </c>
    </row>
    <row r="1959" spans="2:5">
      <c r="B1959" s="215" t="s">
        <v>770</v>
      </c>
      <c r="C1959" s="201">
        <v>250382443</v>
      </c>
      <c r="D1959" s="201">
        <v>223915976.30000001</v>
      </c>
      <c r="E1959" s="201">
        <v>217507511</v>
      </c>
    </row>
    <row r="1960" spans="2:5">
      <c r="B1960" s="220" t="s">
        <v>285</v>
      </c>
      <c r="C1960" s="219">
        <v>14956600</v>
      </c>
      <c r="D1960" s="219">
        <v>14956600</v>
      </c>
      <c r="E1960" s="219">
        <v>0</v>
      </c>
    </row>
    <row r="1961" spans="2:5">
      <c r="B1961" s="216" t="s">
        <v>282</v>
      </c>
      <c r="C1961" s="201">
        <v>14956600</v>
      </c>
      <c r="D1961" s="201">
        <v>14956600</v>
      </c>
      <c r="E1961" s="201">
        <v>0</v>
      </c>
    </row>
    <row r="1962" spans="2:5">
      <c r="B1962" s="215" t="s">
        <v>763</v>
      </c>
      <c r="C1962" s="201">
        <v>14956600</v>
      </c>
      <c r="D1962" s="201">
        <v>14956600</v>
      </c>
      <c r="E1962" s="201">
        <v>0</v>
      </c>
    </row>
    <row r="1963" spans="2:5">
      <c r="B1963" s="217" t="s">
        <v>436</v>
      </c>
      <c r="C1963" s="201">
        <v>1600461884</v>
      </c>
      <c r="D1963" s="201">
        <v>1636562272.8</v>
      </c>
      <c r="E1963" s="201">
        <v>991789697.93999982</v>
      </c>
    </row>
    <row r="1964" spans="2:5">
      <c r="B1964" s="220" t="s">
        <v>281</v>
      </c>
      <c r="C1964" s="219">
        <v>959295397</v>
      </c>
      <c r="D1964" s="219">
        <v>1159604596.78</v>
      </c>
      <c r="E1964" s="219">
        <v>864643424.29999983</v>
      </c>
    </row>
    <row r="1965" spans="2:5">
      <c r="B1965" s="216" t="s">
        <v>4010</v>
      </c>
      <c r="C1965" s="201">
        <v>6779437</v>
      </c>
      <c r="D1965" s="201">
        <v>1593658</v>
      </c>
      <c r="E1965" s="201">
        <v>1593656.63</v>
      </c>
    </row>
    <row r="1966" spans="2:5">
      <c r="B1966" s="215" t="s">
        <v>2229</v>
      </c>
      <c r="C1966" s="201">
        <v>6779437</v>
      </c>
      <c r="D1966" s="201">
        <v>1593658</v>
      </c>
      <c r="E1966" s="201">
        <v>1593656.63</v>
      </c>
    </row>
    <row r="1967" spans="2:5">
      <c r="B1967" s="216" t="s">
        <v>437</v>
      </c>
      <c r="C1967" s="201">
        <v>4600000</v>
      </c>
      <c r="D1967" s="201">
        <v>21600000</v>
      </c>
      <c r="E1967" s="201">
        <v>2795101.51</v>
      </c>
    </row>
    <row r="1968" spans="2:5">
      <c r="B1968" s="215" t="s">
        <v>771</v>
      </c>
      <c r="C1968" s="201">
        <v>4600000</v>
      </c>
      <c r="D1968" s="201">
        <v>21600000</v>
      </c>
      <c r="E1968" s="201">
        <v>2795101.51</v>
      </c>
    </row>
    <row r="1969" spans="2:5">
      <c r="B1969" s="216" t="s">
        <v>4009</v>
      </c>
      <c r="C1969" s="201">
        <v>9920341</v>
      </c>
      <c r="D1969" s="201">
        <v>34198637.840000004</v>
      </c>
      <c r="E1969" s="201">
        <v>34175465.840000004</v>
      </c>
    </row>
    <row r="1970" spans="2:5">
      <c r="B1970" s="215" t="s">
        <v>772</v>
      </c>
      <c r="C1970" s="201">
        <v>9920341</v>
      </c>
      <c r="D1970" s="201">
        <v>34198637.840000004</v>
      </c>
      <c r="E1970" s="201">
        <v>34175465.840000004</v>
      </c>
    </row>
    <row r="1971" spans="2:5">
      <c r="B1971" s="216" t="s">
        <v>2230</v>
      </c>
      <c r="C1971" s="201">
        <v>11289410</v>
      </c>
      <c r="D1971" s="201">
        <v>2464313.7999999998</v>
      </c>
      <c r="E1971" s="201">
        <v>2464313.7999999998</v>
      </c>
    </row>
    <row r="1972" spans="2:5">
      <c r="B1972" s="215" t="s">
        <v>2231</v>
      </c>
      <c r="C1972" s="201">
        <v>11289410</v>
      </c>
      <c r="D1972" s="201">
        <v>2464313.7999999998</v>
      </c>
      <c r="E1972" s="201">
        <v>2464313.7999999998</v>
      </c>
    </row>
    <row r="1973" spans="2:5">
      <c r="B1973" s="216" t="s">
        <v>2232</v>
      </c>
      <c r="C1973" s="201">
        <v>4802120</v>
      </c>
      <c r="D1973" s="201">
        <v>1095516.8799999999</v>
      </c>
      <c r="E1973" s="201">
        <v>1095516.8799999999</v>
      </c>
    </row>
    <row r="1974" spans="2:5">
      <c r="B1974" s="215" t="s">
        <v>2233</v>
      </c>
      <c r="C1974" s="201">
        <v>4802120</v>
      </c>
      <c r="D1974" s="201">
        <v>1095516.8799999999</v>
      </c>
      <c r="E1974" s="201">
        <v>1095516.8799999999</v>
      </c>
    </row>
    <row r="1975" spans="2:5">
      <c r="B1975" s="216" t="s">
        <v>2234</v>
      </c>
      <c r="C1975" s="201">
        <v>11289410</v>
      </c>
      <c r="D1975" s="201">
        <v>2464314.9</v>
      </c>
      <c r="E1975" s="201">
        <v>2464313.9</v>
      </c>
    </row>
    <row r="1976" spans="2:5">
      <c r="B1976" s="215" t="s">
        <v>2235</v>
      </c>
      <c r="C1976" s="201">
        <v>11289410</v>
      </c>
      <c r="D1976" s="201">
        <v>2464314.9</v>
      </c>
      <c r="E1976" s="201">
        <v>2464313.9</v>
      </c>
    </row>
    <row r="1977" spans="2:5">
      <c r="B1977" s="216" t="s">
        <v>4008</v>
      </c>
      <c r="C1977" s="201">
        <v>0</v>
      </c>
      <c r="D1977" s="201">
        <v>0</v>
      </c>
      <c r="E1977" s="201">
        <v>0</v>
      </c>
    </row>
    <row r="1978" spans="2:5">
      <c r="B1978" s="215" t="s">
        <v>3682</v>
      </c>
      <c r="C1978" s="201">
        <v>0</v>
      </c>
      <c r="D1978" s="201">
        <v>0</v>
      </c>
      <c r="E1978" s="201">
        <v>0</v>
      </c>
    </row>
    <row r="1979" spans="2:5">
      <c r="B1979" s="216" t="s">
        <v>2236</v>
      </c>
      <c r="C1979" s="201">
        <v>11289410</v>
      </c>
      <c r="D1979" s="201">
        <v>10240958</v>
      </c>
      <c r="E1979" s="201">
        <v>6416064.7599999998</v>
      </c>
    </row>
    <row r="1980" spans="2:5">
      <c r="B1980" s="215" t="s">
        <v>2237</v>
      </c>
      <c r="C1980" s="201">
        <v>11289410</v>
      </c>
      <c r="D1980" s="201">
        <v>10240958</v>
      </c>
      <c r="E1980" s="201">
        <v>6416064.7599999998</v>
      </c>
    </row>
    <row r="1981" spans="2:5">
      <c r="B1981" s="216" t="s">
        <v>2238</v>
      </c>
      <c r="C1981" s="201">
        <v>11289410</v>
      </c>
      <c r="D1981" s="201">
        <v>10240958</v>
      </c>
      <c r="E1981" s="201">
        <v>2510239.4300000002</v>
      </c>
    </row>
    <row r="1982" spans="2:5">
      <c r="B1982" s="215" t="s">
        <v>2239</v>
      </c>
      <c r="C1982" s="201">
        <v>11289410</v>
      </c>
      <c r="D1982" s="201">
        <v>10240958</v>
      </c>
      <c r="E1982" s="201">
        <v>2510239.4300000002</v>
      </c>
    </row>
    <row r="1983" spans="2:5">
      <c r="B1983" s="216" t="s">
        <v>4007</v>
      </c>
      <c r="C1983" s="201">
        <v>11289410</v>
      </c>
      <c r="D1983" s="201">
        <v>6416065.8300000001</v>
      </c>
      <c r="E1983" s="201">
        <v>6416064.7599999998</v>
      </c>
    </row>
    <row r="1984" spans="2:5">
      <c r="B1984" s="215" t="s">
        <v>2240</v>
      </c>
      <c r="C1984" s="201">
        <v>11289410</v>
      </c>
      <c r="D1984" s="201">
        <v>6416065.8300000001</v>
      </c>
      <c r="E1984" s="201">
        <v>6416064.7599999998</v>
      </c>
    </row>
    <row r="1985" spans="2:5">
      <c r="B1985" s="216" t="s">
        <v>438</v>
      </c>
      <c r="C1985" s="201">
        <v>39566128</v>
      </c>
      <c r="D1985" s="201">
        <v>94562</v>
      </c>
      <c r="E1985" s="201">
        <v>0</v>
      </c>
    </row>
    <row r="1986" spans="2:5">
      <c r="B1986" s="215" t="s">
        <v>773</v>
      </c>
      <c r="C1986" s="201">
        <v>39566128</v>
      </c>
      <c r="D1986" s="201">
        <v>94562</v>
      </c>
      <c r="E1986" s="201">
        <v>0</v>
      </c>
    </row>
    <row r="1987" spans="2:5">
      <c r="B1987" s="216" t="s">
        <v>2708</v>
      </c>
      <c r="C1987" s="201">
        <v>6779437</v>
      </c>
      <c r="D1987" s="201">
        <v>6779437</v>
      </c>
      <c r="E1987" s="201">
        <v>4160163.45</v>
      </c>
    </row>
    <row r="1988" spans="2:5">
      <c r="B1988" s="215" t="s">
        <v>2241</v>
      </c>
      <c r="C1988" s="201">
        <v>6779437</v>
      </c>
      <c r="D1988" s="201">
        <v>6779437</v>
      </c>
      <c r="E1988" s="201">
        <v>4160163.45</v>
      </c>
    </row>
    <row r="1989" spans="2:5">
      <c r="B1989" s="216" t="s">
        <v>1316</v>
      </c>
      <c r="C1989" s="201">
        <v>28510752</v>
      </c>
      <c r="D1989" s="201">
        <v>10708951.710000001</v>
      </c>
      <c r="E1989" s="201">
        <v>7184118.3300000001</v>
      </c>
    </row>
    <row r="1990" spans="2:5">
      <c r="B1990" s="215" t="s">
        <v>1317</v>
      </c>
      <c r="C1990" s="201">
        <v>6606206</v>
      </c>
      <c r="D1990" s="201">
        <v>5780429.8300000001</v>
      </c>
      <c r="E1990" s="201">
        <v>2255596.98</v>
      </c>
    </row>
    <row r="1991" spans="2:5">
      <c r="B1991" s="215" t="s">
        <v>2242</v>
      </c>
      <c r="C1991" s="201">
        <v>21904546</v>
      </c>
      <c r="D1991" s="201">
        <v>4928521.88</v>
      </c>
      <c r="E1991" s="201">
        <v>4928521.3499999996</v>
      </c>
    </row>
    <row r="1992" spans="2:5">
      <c r="B1992" s="216" t="s">
        <v>4006</v>
      </c>
      <c r="C1992" s="201">
        <v>15918299</v>
      </c>
      <c r="D1992" s="201">
        <v>3860540.7</v>
      </c>
      <c r="E1992" s="201">
        <v>3860537.8</v>
      </c>
    </row>
    <row r="1993" spans="2:5">
      <c r="B1993" s="215" t="s">
        <v>1318</v>
      </c>
      <c r="C1993" s="201">
        <v>4628889</v>
      </c>
      <c r="D1993" s="201">
        <v>1320422.7</v>
      </c>
      <c r="E1993" s="201">
        <v>1320421.72</v>
      </c>
    </row>
    <row r="1994" spans="2:5">
      <c r="B1994" s="215" t="s">
        <v>2243</v>
      </c>
      <c r="C1994" s="201">
        <v>11289410</v>
      </c>
      <c r="D1994" s="201">
        <v>2540118</v>
      </c>
      <c r="E1994" s="201">
        <v>2540116.08</v>
      </c>
    </row>
    <row r="1995" spans="2:5">
      <c r="B1995" s="216" t="s">
        <v>439</v>
      </c>
      <c r="C1995" s="201">
        <v>14473657</v>
      </c>
      <c r="D1995" s="201">
        <v>1</v>
      </c>
      <c r="E1995" s="201">
        <v>0</v>
      </c>
    </row>
    <row r="1996" spans="2:5">
      <c r="B1996" s="215" t="s">
        <v>774</v>
      </c>
      <c r="C1996" s="201">
        <v>14473657</v>
      </c>
      <c r="D1996" s="201">
        <v>1</v>
      </c>
      <c r="E1996" s="201">
        <v>0</v>
      </c>
    </row>
    <row r="1997" spans="2:5">
      <c r="B1997" s="216" t="s">
        <v>1319</v>
      </c>
      <c r="C1997" s="201">
        <v>17895616</v>
      </c>
      <c r="D1997" s="201">
        <v>9493280.370000001</v>
      </c>
      <c r="E1997" s="201">
        <v>8493278.6500000004</v>
      </c>
    </row>
    <row r="1998" spans="2:5">
      <c r="B1998" s="215" t="s">
        <v>1320</v>
      </c>
      <c r="C1998" s="201">
        <v>11116179</v>
      </c>
      <c r="D1998" s="201">
        <v>7967908.3700000001</v>
      </c>
      <c r="E1998" s="201">
        <v>6967908.1299999999</v>
      </c>
    </row>
    <row r="1999" spans="2:5">
      <c r="B1999" s="215" t="s">
        <v>2244</v>
      </c>
      <c r="C1999" s="201">
        <v>6779437</v>
      </c>
      <c r="D1999" s="201">
        <v>1525372</v>
      </c>
      <c r="E1999" s="201">
        <v>1525370.52</v>
      </c>
    </row>
    <row r="2000" spans="2:5">
      <c r="B2000" s="216" t="s">
        <v>1321</v>
      </c>
      <c r="C2000" s="201">
        <v>22405589</v>
      </c>
      <c r="D2000" s="201">
        <v>19961950.369999997</v>
      </c>
      <c r="E2000" s="201">
        <v>6603341.6200000001</v>
      </c>
    </row>
    <row r="2001" spans="2:5">
      <c r="B2001" s="215" t="s">
        <v>1322</v>
      </c>
      <c r="C2001" s="201">
        <v>11116179</v>
      </c>
      <c r="D2001" s="201">
        <v>9726656.3699999992</v>
      </c>
      <c r="E2001" s="201">
        <v>0</v>
      </c>
    </row>
    <row r="2002" spans="2:5">
      <c r="B2002" s="215" t="s">
        <v>2245</v>
      </c>
      <c r="C2002" s="201">
        <v>11289410</v>
      </c>
      <c r="D2002" s="201">
        <v>10235294</v>
      </c>
      <c r="E2002" s="201">
        <v>6603341.6200000001</v>
      </c>
    </row>
    <row r="2003" spans="2:5">
      <c r="B2003" s="216" t="s">
        <v>1323</v>
      </c>
      <c r="C2003" s="201">
        <v>15918299</v>
      </c>
      <c r="D2003" s="201">
        <v>14339687.949999999</v>
      </c>
      <c r="E2003" s="201">
        <v>3952519.7800000003</v>
      </c>
    </row>
    <row r="2004" spans="2:5">
      <c r="B2004" s="215" t="s">
        <v>1324</v>
      </c>
      <c r="C2004" s="201">
        <v>4628889</v>
      </c>
      <c r="D2004" s="201">
        <v>4050277.95</v>
      </c>
      <c r="E2004" s="201">
        <v>1443696.32</v>
      </c>
    </row>
    <row r="2005" spans="2:5">
      <c r="B2005" s="215" t="s">
        <v>2246</v>
      </c>
      <c r="C2005" s="201">
        <v>11289410</v>
      </c>
      <c r="D2005" s="201">
        <v>10289410</v>
      </c>
      <c r="E2005" s="201">
        <v>2508823.46</v>
      </c>
    </row>
    <row r="2006" spans="2:5">
      <c r="B2006" s="216" t="s">
        <v>1325</v>
      </c>
      <c r="C2006" s="201">
        <v>13385643</v>
      </c>
      <c r="D2006" s="201">
        <v>4779438</v>
      </c>
      <c r="E2006" s="201">
        <v>1557158.28</v>
      </c>
    </row>
    <row r="2007" spans="2:5">
      <c r="B2007" s="215" t="s">
        <v>1326</v>
      </c>
      <c r="C2007" s="201">
        <v>6606206</v>
      </c>
      <c r="D2007" s="201">
        <v>1</v>
      </c>
      <c r="E2007" s="201">
        <v>0</v>
      </c>
    </row>
    <row r="2008" spans="2:5">
      <c r="B2008" s="215" t="s">
        <v>2247</v>
      </c>
      <c r="C2008" s="201">
        <v>6779437</v>
      </c>
      <c r="D2008" s="201">
        <v>4779437</v>
      </c>
      <c r="E2008" s="201">
        <v>1557158.28</v>
      </c>
    </row>
    <row r="2009" spans="2:5">
      <c r="B2009" s="216" t="s">
        <v>1327</v>
      </c>
      <c r="C2009" s="201">
        <v>11408326</v>
      </c>
      <c r="D2009" s="201">
        <v>6779438</v>
      </c>
      <c r="E2009" s="201">
        <v>2753583.41</v>
      </c>
    </row>
    <row r="2010" spans="2:5">
      <c r="B2010" s="215" t="s">
        <v>1328</v>
      </c>
      <c r="C2010" s="201">
        <v>4628889</v>
      </c>
      <c r="D2010" s="201">
        <v>1</v>
      </c>
      <c r="E2010" s="201">
        <v>0</v>
      </c>
    </row>
    <row r="2011" spans="2:5">
      <c r="B2011" s="215" t="s">
        <v>2248</v>
      </c>
      <c r="C2011" s="201">
        <v>6779437</v>
      </c>
      <c r="D2011" s="201">
        <v>6779437</v>
      </c>
      <c r="E2011" s="201">
        <v>2753583.41</v>
      </c>
    </row>
    <row r="2012" spans="2:5">
      <c r="B2012" s="216" t="s">
        <v>440</v>
      </c>
      <c r="C2012" s="201">
        <v>3116871</v>
      </c>
      <c r="D2012" s="201">
        <v>27600062.140000001</v>
      </c>
      <c r="E2012" s="201">
        <v>25983187.84</v>
      </c>
    </row>
    <row r="2013" spans="2:5">
      <c r="B2013" s="215" t="s">
        <v>775</v>
      </c>
      <c r="C2013" s="201">
        <v>3116871</v>
      </c>
      <c r="D2013" s="201">
        <v>27600062.140000001</v>
      </c>
      <c r="E2013" s="201">
        <v>25983187.84</v>
      </c>
    </row>
    <row r="2014" spans="2:5">
      <c r="B2014" s="216" t="s">
        <v>4005</v>
      </c>
      <c r="C2014" s="201">
        <v>28575728</v>
      </c>
      <c r="D2014" s="201">
        <v>155643134.72</v>
      </c>
      <c r="E2014" s="201">
        <v>119565162.48</v>
      </c>
    </row>
    <row r="2015" spans="2:5">
      <c r="B2015" s="215" t="s">
        <v>776</v>
      </c>
      <c r="C2015" s="201">
        <v>28575728</v>
      </c>
      <c r="D2015" s="201">
        <v>155643134.72</v>
      </c>
      <c r="E2015" s="201">
        <v>119565162.48</v>
      </c>
    </row>
    <row r="2016" spans="2:5">
      <c r="B2016" s="216" t="s">
        <v>4004</v>
      </c>
      <c r="C2016" s="201">
        <v>0</v>
      </c>
      <c r="D2016" s="201">
        <v>15000000</v>
      </c>
      <c r="E2016" s="201">
        <v>0</v>
      </c>
    </row>
    <row r="2017" spans="2:5">
      <c r="B2017" s="215" t="s">
        <v>3681</v>
      </c>
      <c r="C2017" s="201">
        <v>0</v>
      </c>
      <c r="D2017" s="201">
        <v>15000000</v>
      </c>
      <c r="E2017" s="201">
        <v>0</v>
      </c>
    </row>
    <row r="2018" spans="2:5">
      <c r="B2018" s="216" t="s">
        <v>1909</v>
      </c>
      <c r="C2018" s="201">
        <v>45809138</v>
      </c>
      <c r="D2018" s="201">
        <v>95242267</v>
      </c>
      <c r="E2018" s="201">
        <v>90242266.400000006</v>
      </c>
    </row>
    <row r="2019" spans="2:5">
      <c r="B2019" s="215" t="s">
        <v>1910</v>
      </c>
      <c r="C2019" s="201">
        <v>45809138</v>
      </c>
      <c r="D2019" s="201">
        <v>95242267</v>
      </c>
      <c r="E2019" s="201">
        <v>90242266.400000006</v>
      </c>
    </row>
    <row r="2020" spans="2:5">
      <c r="B2020" s="216" t="s">
        <v>2633</v>
      </c>
      <c r="C2020" s="201">
        <v>26188880</v>
      </c>
      <c r="D2020" s="201">
        <v>45000019</v>
      </c>
      <c r="E2020" s="201">
        <v>24999967.310000002</v>
      </c>
    </row>
    <row r="2021" spans="2:5">
      <c r="B2021" s="215" t="s">
        <v>2634</v>
      </c>
      <c r="C2021" s="201">
        <v>26188880</v>
      </c>
      <c r="D2021" s="201">
        <v>45000019</v>
      </c>
      <c r="E2021" s="201">
        <v>24999967.310000002</v>
      </c>
    </row>
    <row r="2022" spans="2:5">
      <c r="B2022" s="216" t="s">
        <v>4262</v>
      </c>
      <c r="C2022" s="201">
        <v>0</v>
      </c>
      <c r="D2022" s="201">
        <v>55820000</v>
      </c>
      <c r="E2022" s="201">
        <v>40819940.109999999</v>
      </c>
    </row>
    <row r="2023" spans="2:5">
      <c r="B2023" s="215" t="s">
        <v>4261</v>
      </c>
      <c r="C2023" s="201">
        <v>0</v>
      </c>
      <c r="D2023" s="201">
        <v>55820000</v>
      </c>
      <c r="E2023" s="201">
        <v>40819940.109999999</v>
      </c>
    </row>
    <row r="2024" spans="2:5">
      <c r="B2024" s="216" t="s">
        <v>973</v>
      </c>
      <c r="C2024" s="201">
        <v>709263</v>
      </c>
      <c r="D2024" s="201">
        <v>0</v>
      </c>
      <c r="E2024" s="201">
        <v>0</v>
      </c>
    </row>
    <row r="2025" spans="2:5">
      <c r="B2025" s="215" t="s">
        <v>974</v>
      </c>
      <c r="C2025" s="201">
        <v>709263</v>
      </c>
      <c r="D2025" s="201">
        <v>0</v>
      </c>
      <c r="E2025" s="201">
        <v>0</v>
      </c>
    </row>
    <row r="2026" spans="2:5">
      <c r="B2026" s="216" t="s">
        <v>4003</v>
      </c>
      <c r="C2026" s="201">
        <v>0</v>
      </c>
      <c r="D2026" s="201">
        <v>341526.67</v>
      </c>
      <c r="E2026" s="201">
        <v>341526.67</v>
      </c>
    </row>
    <row r="2027" spans="2:5">
      <c r="B2027" s="215" t="s">
        <v>3680</v>
      </c>
      <c r="C2027" s="201">
        <v>0</v>
      </c>
      <c r="D2027" s="201">
        <v>341526.67</v>
      </c>
      <c r="E2027" s="201">
        <v>341526.67</v>
      </c>
    </row>
    <row r="2028" spans="2:5">
      <c r="B2028" s="216" t="s">
        <v>3212</v>
      </c>
      <c r="C2028" s="201">
        <v>0</v>
      </c>
      <c r="D2028" s="201">
        <v>10553768.33</v>
      </c>
      <c r="E2028" s="201">
        <v>8553768.3300000001</v>
      </c>
    </row>
    <row r="2029" spans="2:5">
      <c r="B2029" s="215" t="s">
        <v>3211</v>
      </c>
      <c r="C2029" s="201">
        <v>0</v>
      </c>
      <c r="D2029" s="201">
        <v>10553768.33</v>
      </c>
      <c r="E2029" s="201">
        <v>8553768.3300000001</v>
      </c>
    </row>
    <row r="2030" spans="2:5">
      <c r="B2030" s="216" t="s">
        <v>441</v>
      </c>
      <c r="C2030" s="201">
        <v>62815614</v>
      </c>
      <c r="D2030" s="201">
        <v>44589610.780000001</v>
      </c>
      <c r="E2030" s="201">
        <v>27018357.629999999</v>
      </c>
    </row>
    <row r="2031" spans="2:5">
      <c r="B2031" s="215" t="s">
        <v>777</v>
      </c>
      <c r="C2031" s="201">
        <v>62815614</v>
      </c>
      <c r="D2031" s="201">
        <v>44589610.780000001</v>
      </c>
      <c r="E2031" s="201">
        <v>27018357.629999999</v>
      </c>
    </row>
    <row r="2032" spans="2:5">
      <c r="B2032" s="216" t="s">
        <v>3470</v>
      </c>
      <c r="C2032" s="201">
        <v>0</v>
      </c>
      <c r="D2032" s="201">
        <v>0</v>
      </c>
      <c r="E2032" s="201">
        <v>0</v>
      </c>
    </row>
    <row r="2033" spans="2:5">
      <c r="B2033" s="215" t="s">
        <v>3469</v>
      </c>
      <c r="C2033" s="201">
        <v>0</v>
      </c>
      <c r="D2033" s="201">
        <v>0</v>
      </c>
      <c r="E2033" s="201">
        <v>0</v>
      </c>
    </row>
    <row r="2034" spans="2:5">
      <c r="B2034" s="216" t="s">
        <v>3468</v>
      </c>
      <c r="C2034" s="201">
        <v>0</v>
      </c>
      <c r="D2034" s="201">
        <v>0</v>
      </c>
      <c r="E2034" s="201">
        <v>0</v>
      </c>
    </row>
    <row r="2035" spans="2:5">
      <c r="B2035" s="215" t="s">
        <v>3467</v>
      </c>
      <c r="C2035" s="201">
        <v>0</v>
      </c>
      <c r="D2035" s="201">
        <v>0</v>
      </c>
      <c r="E2035" s="201">
        <v>0</v>
      </c>
    </row>
    <row r="2036" spans="2:5">
      <c r="B2036" s="216" t="s">
        <v>3466</v>
      </c>
      <c r="C2036" s="201">
        <v>0</v>
      </c>
      <c r="D2036" s="201">
        <v>0</v>
      </c>
      <c r="E2036" s="201">
        <v>0</v>
      </c>
    </row>
    <row r="2037" spans="2:5">
      <c r="B2037" s="215" t="s">
        <v>3465</v>
      </c>
      <c r="C2037" s="201">
        <v>0</v>
      </c>
      <c r="D2037" s="201">
        <v>0</v>
      </c>
      <c r="E2037" s="201">
        <v>0</v>
      </c>
    </row>
    <row r="2038" spans="2:5">
      <c r="B2038" s="216" t="s">
        <v>3464</v>
      </c>
      <c r="C2038" s="201">
        <v>0</v>
      </c>
      <c r="D2038" s="201">
        <v>0</v>
      </c>
      <c r="E2038" s="201">
        <v>0</v>
      </c>
    </row>
    <row r="2039" spans="2:5">
      <c r="B2039" s="215" t="s">
        <v>3463</v>
      </c>
      <c r="C2039" s="201">
        <v>0</v>
      </c>
      <c r="D2039" s="201">
        <v>0</v>
      </c>
      <c r="E2039" s="201">
        <v>0</v>
      </c>
    </row>
    <row r="2040" spans="2:5">
      <c r="B2040" s="216" t="s">
        <v>442</v>
      </c>
      <c r="C2040" s="201">
        <v>1986822</v>
      </c>
      <c r="D2040" s="201">
        <v>24198606.52</v>
      </c>
      <c r="E2040" s="201">
        <v>0</v>
      </c>
    </row>
    <row r="2041" spans="2:5">
      <c r="B2041" s="215" t="s">
        <v>778</v>
      </c>
      <c r="C2041" s="201">
        <v>1986822</v>
      </c>
      <c r="D2041" s="201">
        <v>24198606.52</v>
      </c>
      <c r="E2041" s="201">
        <v>0</v>
      </c>
    </row>
    <row r="2042" spans="2:5">
      <c r="B2042" s="216" t="s">
        <v>4002</v>
      </c>
      <c r="C2042" s="201">
        <v>0</v>
      </c>
      <c r="D2042" s="201">
        <v>0</v>
      </c>
      <c r="E2042" s="201">
        <v>0</v>
      </c>
    </row>
    <row r="2043" spans="2:5">
      <c r="B2043" s="215" t="s">
        <v>3462</v>
      </c>
      <c r="C2043" s="201">
        <v>0</v>
      </c>
      <c r="D2043" s="201">
        <v>0</v>
      </c>
      <c r="E2043" s="201">
        <v>0</v>
      </c>
    </row>
    <row r="2044" spans="2:5">
      <c r="B2044" s="216" t="s">
        <v>4001</v>
      </c>
      <c r="C2044" s="201">
        <v>0</v>
      </c>
      <c r="D2044" s="201">
        <v>0</v>
      </c>
      <c r="E2044" s="201">
        <v>0</v>
      </c>
    </row>
    <row r="2045" spans="2:5">
      <c r="B2045" s="215" t="s">
        <v>3461</v>
      </c>
      <c r="C2045" s="201">
        <v>0</v>
      </c>
      <c r="D2045" s="201">
        <v>0</v>
      </c>
      <c r="E2045" s="201">
        <v>0</v>
      </c>
    </row>
    <row r="2046" spans="2:5">
      <c r="B2046" s="216" t="s">
        <v>975</v>
      </c>
      <c r="C2046" s="201">
        <v>2179257</v>
      </c>
      <c r="D2046" s="201">
        <v>0</v>
      </c>
      <c r="E2046" s="201">
        <v>0</v>
      </c>
    </row>
    <row r="2047" spans="2:5">
      <c r="B2047" s="215" t="s">
        <v>976</v>
      </c>
      <c r="C2047" s="201">
        <v>2179257</v>
      </c>
      <c r="D2047" s="201">
        <v>0</v>
      </c>
      <c r="E2047" s="201">
        <v>0</v>
      </c>
    </row>
    <row r="2048" spans="2:5">
      <c r="B2048" s="216" t="s">
        <v>3460</v>
      </c>
      <c r="C2048" s="201">
        <v>0</v>
      </c>
      <c r="D2048" s="201">
        <v>0</v>
      </c>
      <c r="E2048" s="201">
        <v>0</v>
      </c>
    </row>
    <row r="2049" spans="2:5">
      <c r="B2049" s="215" t="s">
        <v>3459</v>
      </c>
      <c r="C2049" s="201">
        <v>0</v>
      </c>
      <c r="D2049" s="201">
        <v>0</v>
      </c>
      <c r="E2049" s="201">
        <v>0</v>
      </c>
    </row>
    <row r="2050" spans="2:5">
      <c r="B2050" s="216" t="s">
        <v>4000</v>
      </c>
      <c r="C2050" s="201">
        <v>11580836</v>
      </c>
      <c r="D2050" s="201">
        <v>46418</v>
      </c>
      <c r="E2050" s="201">
        <v>0</v>
      </c>
    </row>
    <row r="2051" spans="2:5">
      <c r="B2051" s="215" t="s">
        <v>779</v>
      </c>
      <c r="C2051" s="201">
        <v>11580836</v>
      </c>
      <c r="D2051" s="201">
        <v>46418</v>
      </c>
      <c r="E2051" s="201">
        <v>0</v>
      </c>
    </row>
    <row r="2052" spans="2:5">
      <c r="B2052" s="216" t="s">
        <v>2709</v>
      </c>
      <c r="C2052" s="201">
        <v>5448144</v>
      </c>
      <c r="D2052" s="201">
        <v>3552212</v>
      </c>
      <c r="E2052" s="201">
        <v>3552211.16</v>
      </c>
    </row>
    <row r="2053" spans="2:5">
      <c r="B2053" s="215" t="s">
        <v>2251</v>
      </c>
      <c r="C2053" s="201">
        <v>5448144</v>
      </c>
      <c r="D2053" s="201">
        <v>3552212</v>
      </c>
      <c r="E2053" s="201">
        <v>3552211.16</v>
      </c>
    </row>
    <row r="2054" spans="2:5">
      <c r="B2054" s="216" t="s">
        <v>443</v>
      </c>
      <c r="C2054" s="201">
        <v>13817970</v>
      </c>
      <c r="D2054" s="201">
        <v>64420917.030000001</v>
      </c>
      <c r="E2054" s="201">
        <v>64420466.030000001</v>
      </c>
    </row>
    <row r="2055" spans="2:5">
      <c r="B2055" s="215" t="s">
        <v>780</v>
      </c>
      <c r="C2055" s="201">
        <v>13817970</v>
      </c>
      <c r="D2055" s="201">
        <v>64420917.030000001</v>
      </c>
      <c r="E2055" s="201">
        <v>64420466.030000001</v>
      </c>
    </row>
    <row r="2056" spans="2:5">
      <c r="B2056" s="216" t="s">
        <v>444</v>
      </c>
      <c r="C2056" s="201">
        <v>9906364</v>
      </c>
      <c r="D2056" s="201">
        <v>4574850</v>
      </c>
      <c r="E2056" s="201">
        <v>4574424</v>
      </c>
    </row>
    <row r="2057" spans="2:5">
      <c r="B2057" s="215" t="s">
        <v>781</v>
      </c>
      <c r="C2057" s="201">
        <v>9906364</v>
      </c>
      <c r="D2057" s="201">
        <v>4574850</v>
      </c>
      <c r="E2057" s="201">
        <v>4574424</v>
      </c>
    </row>
    <row r="2058" spans="2:5">
      <c r="B2058" s="216" t="s">
        <v>445</v>
      </c>
      <c r="C2058" s="201">
        <v>7839271</v>
      </c>
      <c r="D2058" s="201">
        <v>5665491</v>
      </c>
      <c r="E2058" s="201">
        <v>1618483.33</v>
      </c>
    </row>
    <row r="2059" spans="2:5">
      <c r="B2059" s="215" t="s">
        <v>782</v>
      </c>
      <c r="C2059" s="201">
        <v>7839271</v>
      </c>
      <c r="D2059" s="201">
        <v>5665491</v>
      </c>
      <c r="E2059" s="201">
        <v>1618483.33</v>
      </c>
    </row>
    <row r="2060" spans="2:5">
      <c r="B2060" s="216" t="s">
        <v>3999</v>
      </c>
      <c r="C2060" s="201">
        <v>12212762</v>
      </c>
      <c r="D2060" s="201">
        <v>10552100</v>
      </c>
      <c r="E2060" s="201">
        <v>10552009.93</v>
      </c>
    </row>
    <row r="2061" spans="2:5">
      <c r="B2061" s="215" t="s">
        <v>783</v>
      </c>
      <c r="C2061" s="201">
        <v>12212762</v>
      </c>
      <c r="D2061" s="201">
        <v>10552100</v>
      </c>
      <c r="E2061" s="201">
        <v>10552009.93</v>
      </c>
    </row>
    <row r="2062" spans="2:5">
      <c r="B2062" s="216" t="s">
        <v>2956</v>
      </c>
      <c r="C2062" s="201">
        <v>11123643</v>
      </c>
      <c r="D2062" s="201">
        <v>1</v>
      </c>
      <c r="E2062" s="201">
        <v>0</v>
      </c>
    </row>
    <row r="2063" spans="2:5">
      <c r="B2063" s="215" t="s">
        <v>2957</v>
      </c>
      <c r="C2063" s="201">
        <v>11123643</v>
      </c>
      <c r="D2063" s="201">
        <v>1</v>
      </c>
      <c r="E2063" s="201">
        <v>0</v>
      </c>
    </row>
    <row r="2064" spans="2:5">
      <c r="B2064" s="216" t="s">
        <v>2958</v>
      </c>
      <c r="C2064" s="201">
        <v>857150</v>
      </c>
      <c r="D2064" s="201">
        <v>12000001</v>
      </c>
      <c r="E2064" s="201">
        <v>12000000</v>
      </c>
    </row>
    <row r="2065" spans="2:5">
      <c r="B2065" s="215" t="s">
        <v>2959</v>
      </c>
      <c r="C2065" s="201">
        <v>857150</v>
      </c>
      <c r="D2065" s="201">
        <v>12000001</v>
      </c>
      <c r="E2065" s="201">
        <v>12000000</v>
      </c>
    </row>
    <row r="2066" spans="2:5">
      <c r="B2066" s="216" t="s">
        <v>446</v>
      </c>
      <c r="C2066" s="201">
        <v>5313714</v>
      </c>
      <c r="D2066" s="201">
        <v>8449527.5199999996</v>
      </c>
      <c r="E2066" s="201">
        <v>1997702.76</v>
      </c>
    </row>
    <row r="2067" spans="2:5">
      <c r="B2067" s="215" t="s">
        <v>784</v>
      </c>
      <c r="C2067" s="201">
        <v>5313714</v>
      </c>
      <c r="D2067" s="201">
        <v>8449527.5199999996</v>
      </c>
      <c r="E2067" s="201">
        <v>1997702.76</v>
      </c>
    </row>
    <row r="2068" spans="2:5">
      <c r="B2068" s="216" t="s">
        <v>447</v>
      </c>
      <c r="C2068" s="201">
        <v>77285965</v>
      </c>
      <c r="D2068" s="201">
        <v>68435633</v>
      </c>
      <c r="E2068" s="201">
        <v>68435272.560000002</v>
      </c>
    </row>
    <row r="2069" spans="2:5">
      <c r="B2069" s="215" t="s">
        <v>785</v>
      </c>
      <c r="C2069" s="201">
        <v>77285965</v>
      </c>
      <c r="D2069" s="201">
        <v>68435633</v>
      </c>
      <c r="E2069" s="201">
        <v>68435272.560000002</v>
      </c>
    </row>
    <row r="2070" spans="2:5">
      <c r="B2070" s="216" t="s">
        <v>1024</v>
      </c>
      <c r="C2070" s="201">
        <v>17110090</v>
      </c>
      <c r="D2070" s="201">
        <v>1</v>
      </c>
      <c r="E2070" s="201">
        <v>0</v>
      </c>
    </row>
    <row r="2071" spans="2:5">
      <c r="B2071" s="215" t="s">
        <v>1025</v>
      </c>
      <c r="C2071" s="201">
        <v>17110090</v>
      </c>
      <c r="D2071" s="201">
        <v>1</v>
      </c>
      <c r="E2071" s="201">
        <v>0</v>
      </c>
    </row>
    <row r="2072" spans="2:5">
      <c r="B2072" s="216" t="s">
        <v>448</v>
      </c>
      <c r="C2072" s="201">
        <v>11599688</v>
      </c>
      <c r="D2072" s="201">
        <v>9888613.2799999993</v>
      </c>
      <c r="E2072" s="201">
        <v>7950019.1699999999</v>
      </c>
    </row>
    <row r="2073" spans="2:5">
      <c r="B2073" s="215" t="s">
        <v>786</v>
      </c>
      <c r="C2073" s="201">
        <v>11599688</v>
      </c>
      <c r="D2073" s="201">
        <v>9888613.2799999993</v>
      </c>
      <c r="E2073" s="201">
        <v>7950019.1699999999</v>
      </c>
    </row>
    <row r="2074" spans="2:5">
      <c r="B2074" s="216" t="s">
        <v>449</v>
      </c>
      <c r="C2074" s="201">
        <v>6146343</v>
      </c>
      <c r="D2074" s="201">
        <v>33342434.23</v>
      </c>
      <c r="E2074" s="201">
        <v>17079211.850000001</v>
      </c>
    </row>
    <row r="2075" spans="2:5">
      <c r="B2075" s="215" t="s">
        <v>787</v>
      </c>
      <c r="C2075" s="201">
        <v>6146343</v>
      </c>
      <c r="D2075" s="201">
        <v>33342434.23</v>
      </c>
      <c r="E2075" s="201">
        <v>17079211.850000001</v>
      </c>
    </row>
    <row r="2076" spans="2:5">
      <c r="B2076" s="216" t="s">
        <v>1083</v>
      </c>
      <c r="C2076" s="201">
        <v>98118135</v>
      </c>
      <c r="D2076" s="201">
        <v>44062623</v>
      </c>
      <c r="E2076" s="201">
        <v>44062452.119999997</v>
      </c>
    </row>
    <row r="2077" spans="2:5">
      <c r="B2077" s="215" t="s">
        <v>1084</v>
      </c>
      <c r="C2077" s="201">
        <v>28030506</v>
      </c>
      <c r="D2077" s="201">
        <v>3219829</v>
      </c>
      <c r="E2077" s="201">
        <v>3219800</v>
      </c>
    </row>
    <row r="2078" spans="2:5">
      <c r="B2078" s="215" t="s">
        <v>2635</v>
      </c>
      <c r="C2078" s="201">
        <v>70087629</v>
      </c>
      <c r="D2078" s="201">
        <v>40842794</v>
      </c>
      <c r="E2078" s="201">
        <v>40842652.119999997</v>
      </c>
    </row>
    <row r="2079" spans="2:5">
      <c r="B2079" s="216" t="s">
        <v>450</v>
      </c>
      <c r="C2079" s="201">
        <v>37000000</v>
      </c>
      <c r="D2079" s="201">
        <v>163786477</v>
      </c>
      <c r="E2079" s="201">
        <v>112976485.92</v>
      </c>
    </row>
    <row r="2080" spans="2:5">
      <c r="B2080" s="215" t="s">
        <v>788</v>
      </c>
      <c r="C2080" s="201">
        <v>37000000</v>
      </c>
      <c r="D2080" s="201">
        <v>163786477</v>
      </c>
      <c r="E2080" s="201">
        <v>112976485.92</v>
      </c>
    </row>
    <row r="2081" spans="2:5">
      <c r="B2081" s="216" t="s">
        <v>2765</v>
      </c>
      <c r="C2081" s="201">
        <v>42495789</v>
      </c>
      <c r="D2081" s="201">
        <v>47197769.210000001</v>
      </c>
      <c r="E2081" s="201">
        <v>37080838.670000002</v>
      </c>
    </row>
    <row r="2082" spans="2:5">
      <c r="B2082" s="215" t="s">
        <v>2766</v>
      </c>
      <c r="C2082" s="201">
        <v>42495789</v>
      </c>
      <c r="D2082" s="201">
        <v>47197769.210000001</v>
      </c>
      <c r="E2082" s="201">
        <v>37080838.670000002</v>
      </c>
    </row>
    <row r="2083" spans="2:5">
      <c r="B2083" s="216" t="s">
        <v>451</v>
      </c>
      <c r="C2083" s="201">
        <v>5024165</v>
      </c>
      <c r="D2083" s="201">
        <v>204165</v>
      </c>
      <c r="E2083" s="201">
        <v>0</v>
      </c>
    </row>
    <row r="2084" spans="2:5">
      <c r="B2084" s="215" t="s">
        <v>789</v>
      </c>
      <c r="C2084" s="201">
        <v>5024165</v>
      </c>
      <c r="D2084" s="201">
        <v>204165</v>
      </c>
      <c r="E2084" s="201">
        <v>0</v>
      </c>
    </row>
    <row r="2085" spans="2:5">
      <c r="B2085" s="216" t="s">
        <v>4260</v>
      </c>
      <c r="C2085" s="201">
        <v>0</v>
      </c>
      <c r="D2085" s="201">
        <v>40731000</v>
      </c>
      <c r="E2085" s="201">
        <v>40730574.509999998</v>
      </c>
    </row>
    <row r="2086" spans="2:5">
      <c r="B2086" s="215" t="s">
        <v>4259</v>
      </c>
      <c r="C2086" s="201">
        <v>0</v>
      </c>
      <c r="D2086" s="201">
        <v>40731000</v>
      </c>
      <c r="E2086" s="201">
        <v>40730574.509999998</v>
      </c>
    </row>
    <row r="2087" spans="2:5">
      <c r="B2087" s="216" t="s">
        <v>452</v>
      </c>
      <c r="C2087" s="201">
        <v>139443664</v>
      </c>
      <c r="D2087" s="201">
        <v>0</v>
      </c>
      <c r="E2087" s="201">
        <v>0</v>
      </c>
    </row>
    <row r="2088" spans="2:5">
      <c r="B2088" s="215" t="s">
        <v>790</v>
      </c>
      <c r="C2088" s="201">
        <v>139443664</v>
      </c>
      <c r="D2088" s="201">
        <v>0</v>
      </c>
      <c r="E2088" s="201">
        <v>0</v>
      </c>
    </row>
    <row r="2089" spans="2:5">
      <c r="B2089" s="216" t="s">
        <v>2249</v>
      </c>
      <c r="C2089" s="201">
        <v>6779437</v>
      </c>
      <c r="D2089" s="201">
        <v>1593658</v>
      </c>
      <c r="E2089" s="201">
        <v>1593656.69</v>
      </c>
    </row>
    <row r="2090" spans="2:5">
      <c r="B2090" s="215" t="s">
        <v>2250</v>
      </c>
      <c r="C2090" s="201">
        <v>6779437</v>
      </c>
      <c r="D2090" s="201">
        <v>1593658</v>
      </c>
      <c r="E2090" s="201">
        <v>1593656.69</v>
      </c>
    </row>
    <row r="2091" spans="2:5">
      <c r="B2091" s="220" t="s">
        <v>283</v>
      </c>
      <c r="C2091" s="219">
        <v>641166487</v>
      </c>
      <c r="D2091" s="219">
        <v>462957675.01999998</v>
      </c>
      <c r="E2091" s="219">
        <v>121124173.64</v>
      </c>
    </row>
    <row r="2092" spans="2:5">
      <c r="B2092" s="216" t="s">
        <v>3998</v>
      </c>
      <c r="C2092" s="201">
        <v>320784100</v>
      </c>
      <c r="D2092" s="201">
        <v>182057355.5</v>
      </c>
      <c r="E2092" s="201">
        <v>68286438.200000003</v>
      </c>
    </row>
    <row r="2093" spans="2:5">
      <c r="B2093" s="215" t="s">
        <v>1329</v>
      </c>
      <c r="C2093" s="201">
        <v>320784100</v>
      </c>
      <c r="D2093" s="201">
        <v>182057355.5</v>
      </c>
      <c r="E2093" s="201">
        <v>68286438.200000003</v>
      </c>
    </row>
    <row r="2094" spans="2:5">
      <c r="B2094" s="216" t="s">
        <v>2548</v>
      </c>
      <c r="C2094" s="201">
        <v>22782379</v>
      </c>
      <c r="D2094" s="201">
        <v>22782379</v>
      </c>
      <c r="E2094" s="201">
        <v>8036634.0999999996</v>
      </c>
    </row>
    <row r="2095" spans="2:5">
      <c r="B2095" s="215" t="s">
        <v>2549</v>
      </c>
      <c r="C2095" s="201">
        <v>22782379</v>
      </c>
      <c r="D2095" s="201">
        <v>22782379</v>
      </c>
      <c r="E2095" s="201">
        <v>8036634.0999999996</v>
      </c>
    </row>
    <row r="2096" spans="2:5">
      <c r="B2096" s="216" t="s">
        <v>2960</v>
      </c>
      <c r="C2096" s="201">
        <v>227199999</v>
      </c>
      <c r="D2096" s="201">
        <v>91377992.269999996</v>
      </c>
      <c r="E2096" s="201">
        <v>0</v>
      </c>
    </row>
    <row r="2097" spans="2:5">
      <c r="B2097" s="215" t="s">
        <v>2961</v>
      </c>
      <c r="C2097" s="201">
        <v>227199999</v>
      </c>
      <c r="D2097" s="201">
        <v>91377992.269999996</v>
      </c>
      <c r="E2097" s="201">
        <v>0</v>
      </c>
    </row>
    <row r="2098" spans="2:5">
      <c r="B2098" s="216" t="s">
        <v>2636</v>
      </c>
      <c r="C2098" s="201">
        <v>70400009</v>
      </c>
      <c r="D2098" s="201">
        <v>72075948.260000005</v>
      </c>
      <c r="E2098" s="201">
        <v>17330754.309999999</v>
      </c>
    </row>
    <row r="2099" spans="2:5">
      <c r="B2099" s="215" t="s">
        <v>2637</v>
      </c>
      <c r="C2099" s="201">
        <v>70400009</v>
      </c>
      <c r="D2099" s="201">
        <v>72075948.260000005</v>
      </c>
      <c r="E2099" s="201">
        <v>17330754.309999999</v>
      </c>
    </row>
    <row r="2100" spans="2:5">
      <c r="B2100" s="216" t="s">
        <v>3164</v>
      </c>
      <c r="C2100" s="201">
        <v>0</v>
      </c>
      <c r="D2100" s="201">
        <v>70664000</v>
      </c>
      <c r="E2100" s="201">
        <v>27470347.030000001</v>
      </c>
    </row>
    <row r="2101" spans="2:5">
      <c r="B2101" s="215" t="s">
        <v>3165</v>
      </c>
      <c r="C2101" s="201">
        <v>0</v>
      </c>
      <c r="D2101" s="201">
        <v>70664000</v>
      </c>
      <c r="E2101" s="201">
        <v>27470347.030000001</v>
      </c>
    </row>
    <row r="2102" spans="2:5">
      <c r="B2102" s="216" t="s">
        <v>3997</v>
      </c>
      <c r="C2102" s="201">
        <v>0</v>
      </c>
      <c r="D2102" s="201">
        <v>23999999.989999998</v>
      </c>
      <c r="E2102" s="201">
        <v>0</v>
      </c>
    </row>
    <row r="2103" spans="2:5">
      <c r="B2103" s="215" t="s">
        <v>3737</v>
      </c>
      <c r="C2103" s="201">
        <v>0</v>
      </c>
      <c r="D2103" s="201">
        <v>23999999.989999998</v>
      </c>
      <c r="E2103" s="201">
        <v>0</v>
      </c>
    </row>
    <row r="2104" spans="2:5">
      <c r="B2104" s="220" t="s">
        <v>298</v>
      </c>
      <c r="C2104" s="219">
        <v>0</v>
      </c>
      <c r="D2104" s="219">
        <v>14000001</v>
      </c>
      <c r="E2104" s="219">
        <v>6022100</v>
      </c>
    </row>
    <row r="2105" spans="2:5">
      <c r="B2105" s="216" t="s">
        <v>3996</v>
      </c>
      <c r="C2105" s="201">
        <v>0</v>
      </c>
      <c r="D2105" s="201">
        <v>1</v>
      </c>
      <c r="E2105" s="201">
        <v>0</v>
      </c>
    </row>
    <row r="2106" spans="2:5">
      <c r="B2106" s="215" t="s">
        <v>3266</v>
      </c>
      <c r="C2106" s="201">
        <v>0</v>
      </c>
      <c r="D2106" s="201">
        <v>1</v>
      </c>
      <c r="E2106" s="201">
        <v>0</v>
      </c>
    </row>
    <row r="2107" spans="2:5">
      <c r="B2107" s="216" t="s">
        <v>1909</v>
      </c>
      <c r="C2107" s="201">
        <v>0</v>
      </c>
      <c r="D2107" s="201">
        <v>9000000</v>
      </c>
      <c r="E2107" s="201">
        <v>6022100</v>
      </c>
    </row>
    <row r="2108" spans="2:5">
      <c r="B2108" s="215" t="s">
        <v>1910</v>
      </c>
      <c r="C2108" s="201">
        <v>0</v>
      </c>
      <c r="D2108" s="201">
        <v>9000000</v>
      </c>
      <c r="E2108" s="201">
        <v>6022100</v>
      </c>
    </row>
    <row r="2109" spans="2:5">
      <c r="B2109" s="216" t="s">
        <v>3265</v>
      </c>
      <c r="C2109" s="201">
        <v>0</v>
      </c>
      <c r="D2109" s="201">
        <v>5000000</v>
      </c>
      <c r="E2109" s="201">
        <v>0</v>
      </c>
    </row>
    <row r="2110" spans="2:5">
      <c r="B2110" s="215" t="s">
        <v>3264</v>
      </c>
      <c r="C2110" s="201">
        <v>0</v>
      </c>
      <c r="D2110" s="201">
        <v>5000000</v>
      </c>
      <c r="E2110" s="201">
        <v>0</v>
      </c>
    </row>
    <row r="2111" spans="2:5">
      <c r="B2111" s="217" t="s">
        <v>453</v>
      </c>
      <c r="C2111" s="201">
        <v>261407278</v>
      </c>
      <c r="D2111" s="201">
        <v>452299716.03999996</v>
      </c>
      <c r="E2111" s="201">
        <v>306018797.92000002</v>
      </c>
    </row>
    <row r="2112" spans="2:5">
      <c r="B2112" s="220" t="s">
        <v>281</v>
      </c>
      <c r="C2112" s="219">
        <v>261407278</v>
      </c>
      <c r="D2112" s="219">
        <v>401351138.38</v>
      </c>
      <c r="E2112" s="219">
        <v>255070220.46000001</v>
      </c>
    </row>
    <row r="2113" spans="2:5">
      <c r="B2113" s="216" t="s">
        <v>1330</v>
      </c>
      <c r="C2113" s="201">
        <v>11035275</v>
      </c>
      <c r="D2113" s="201">
        <v>0.56000000000000005</v>
      </c>
      <c r="E2113" s="201">
        <v>0</v>
      </c>
    </row>
    <row r="2114" spans="2:5">
      <c r="B2114" s="215" t="s">
        <v>1331</v>
      </c>
      <c r="C2114" s="201">
        <v>11035275</v>
      </c>
      <c r="D2114" s="201">
        <v>0.56000000000000005</v>
      </c>
      <c r="E2114" s="201">
        <v>0</v>
      </c>
    </row>
    <row r="2115" spans="2:5">
      <c r="B2115" s="216" t="s">
        <v>1332</v>
      </c>
      <c r="C2115" s="201">
        <v>4595200</v>
      </c>
      <c r="D2115" s="201">
        <v>1.94</v>
      </c>
      <c r="E2115" s="201">
        <v>0</v>
      </c>
    </row>
    <row r="2116" spans="2:5">
      <c r="B2116" s="215" t="s">
        <v>1333</v>
      </c>
      <c r="C2116" s="201">
        <v>4595200</v>
      </c>
      <c r="D2116" s="201">
        <v>1.94</v>
      </c>
      <c r="E2116" s="201">
        <v>0</v>
      </c>
    </row>
    <row r="2117" spans="2:5">
      <c r="B2117" s="216" t="s">
        <v>1334</v>
      </c>
      <c r="C2117" s="201">
        <v>4595200</v>
      </c>
      <c r="D2117" s="201">
        <v>1.94</v>
      </c>
      <c r="E2117" s="201">
        <v>0</v>
      </c>
    </row>
    <row r="2118" spans="2:5">
      <c r="B2118" s="215" t="s">
        <v>1335</v>
      </c>
      <c r="C2118" s="201">
        <v>4595200</v>
      </c>
      <c r="D2118" s="201">
        <v>1.94</v>
      </c>
      <c r="E2118" s="201">
        <v>0</v>
      </c>
    </row>
    <row r="2119" spans="2:5">
      <c r="B2119" s="216" t="s">
        <v>1336</v>
      </c>
      <c r="C2119" s="201">
        <v>6558125</v>
      </c>
      <c r="D2119" s="201">
        <v>0</v>
      </c>
      <c r="E2119" s="201">
        <v>0</v>
      </c>
    </row>
    <row r="2120" spans="2:5">
      <c r="B2120" s="215" t="s">
        <v>1337</v>
      </c>
      <c r="C2120" s="201">
        <v>6558125</v>
      </c>
      <c r="D2120" s="201">
        <v>0</v>
      </c>
      <c r="E2120" s="201">
        <v>0</v>
      </c>
    </row>
    <row r="2121" spans="2:5">
      <c r="B2121" s="216" t="s">
        <v>1338</v>
      </c>
      <c r="C2121" s="201">
        <v>4595200</v>
      </c>
      <c r="D2121" s="201">
        <v>2020799.94</v>
      </c>
      <c r="E2121" s="201">
        <v>0</v>
      </c>
    </row>
    <row r="2122" spans="2:5">
      <c r="B2122" s="215" t="s">
        <v>1339</v>
      </c>
      <c r="C2122" s="201">
        <v>4595200</v>
      </c>
      <c r="D2122" s="201">
        <v>2020799.94</v>
      </c>
      <c r="E2122" s="201">
        <v>0</v>
      </c>
    </row>
    <row r="2123" spans="2:5">
      <c r="B2123" s="216" t="s">
        <v>3307</v>
      </c>
      <c r="C2123" s="201">
        <v>0</v>
      </c>
      <c r="D2123" s="201">
        <v>34531449.710000001</v>
      </c>
      <c r="E2123" s="201">
        <v>30364802.16</v>
      </c>
    </row>
    <row r="2124" spans="2:5">
      <c r="B2124" s="215" t="s">
        <v>3306</v>
      </c>
      <c r="C2124" s="201">
        <v>0</v>
      </c>
      <c r="D2124" s="201">
        <v>34531449.710000001</v>
      </c>
      <c r="E2124" s="201">
        <v>30364802.16</v>
      </c>
    </row>
    <row r="2125" spans="2:5">
      <c r="B2125" s="216" t="s">
        <v>3166</v>
      </c>
      <c r="C2125" s="201">
        <v>0</v>
      </c>
      <c r="D2125" s="201">
        <v>13390285.880000001</v>
      </c>
      <c r="E2125" s="201">
        <v>13390282.880000001</v>
      </c>
    </row>
    <row r="2126" spans="2:5">
      <c r="B2126" s="215" t="s">
        <v>3167</v>
      </c>
      <c r="C2126" s="201">
        <v>0</v>
      </c>
      <c r="D2126" s="201">
        <v>13390285.880000001</v>
      </c>
      <c r="E2126" s="201">
        <v>13390282.880000001</v>
      </c>
    </row>
    <row r="2127" spans="2:5">
      <c r="B2127" s="216" t="s">
        <v>1911</v>
      </c>
      <c r="C2127" s="201">
        <v>11208701</v>
      </c>
      <c r="D2127" s="201">
        <v>0</v>
      </c>
      <c r="E2127" s="201">
        <v>0</v>
      </c>
    </row>
    <row r="2128" spans="2:5">
      <c r="B2128" s="215" t="s">
        <v>1912</v>
      </c>
      <c r="C2128" s="201">
        <v>11208701</v>
      </c>
      <c r="D2128" s="201">
        <v>0</v>
      </c>
      <c r="E2128" s="201">
        <v>0</v>
      </c>
    </row>
    <row r="2129" spans="2:5">
      <c r="B2129" s="216" t="s">
        <v>1913</v>
      </c>
      <c r="C2129" s="201">
        <v>6731551</v>
      </c>
      <c r="D2129" s="201">
        <v>0</v>
      </c>
      <c r="E2129" s="201">
        <v>0</v>
      </c>
    </row>
    <row r="2130" spans="2:5">
      <c r="B2130" s="215" t="s">
        <v>1914</v>
      </c>
      <c r="C2130" s="201">
        <v>6731551</v>
      </c>
      <c r="D2130" s="201">
        <v>0</v>
      </c>
      <c r="E2130" s="201">
        <v>0</v>
      </c>
    </row>
    <row r="2131" spans="2:5">
      <c r="B2131" s="216" t="s">
        <v>3995</v>
      </c>
      <c r="C2131" s="201">
        <v>19513382</v>
      </c>
      <c r="D2131" s="201">
        <v>18174004</v>
      </c>
      <c r="E2131" s="201">
        <v>18100266.359999999</v>
      </c>
    </row>
    <row r="2132" spans="2:5">
      <c r="B2132" s="215" t="s">
        <v>2638</v>
      </c>
      <c r="C2132" s="201">
        <v>19513382</v>
      </c>
      <c r="D2132" s="201">
        <v>18174004</v>
      </c>
      <c r="E2132" s="201">
        <v>18100266.359999999</v>
      </c>
    </row>
    <row r="2133" spans="2:5">
      <c r="B2133" s="216" t="s">
        <v>1915</v>
      </c>
      <c r="C2133" s="201">
        <v>11208701</v>
      </c>
      <c r="D2133" s="201">
        <v>0.11</v>
      </c>
      <c r="E2133" s="201">
        <v>0</v>
      </c>
    </row>
    <row r="2134" spans="2:5">
      <c r="B2134" s="215" t="s">
        <v>1916</v>
      </c>
      <c r="C2134" s="201">
        <v>11208701</v>
      </c>
      <c r="D2134" s="201">
        <v>0.11</v>
      </c>
      <c r="E2134" s="201">
        <v>0</v>
      </c>
    </row>
    <row r="2135" spans="2:5">
      <c r="B2135" s="216" t="s">
        <v>1917</v>
      </c>
      <c r="C2135" s="201">
        <v>11208701</v>
      </c>
      <c r="D2135" s="201">
        <v>0</v>
      </c>
      <c r="E2135" s="201">
        <v>0</v>
      </c>
    </row>
    <row r="2136" spans="2:5">
      <c r="B2136" s="215" t="s">
        <v>1918</v>
      </c>
      <c r="C2136" s="201">
        <v>11208701</v>
      </c>
      <c r="D2136" s="201">
        <v>0</v>
      </c>
      <c r="E2136" s="201">
        <v>0</v>
      </c>
    </row>
    <row r="2137" spans="2:5">
      <c r="B2137" s="216" t="s">
        <v>1919</v>
      </c>
      <c r="C2137" s="201">
        <v>6731551</v>
      </c>
      <c r="D2137" s="201">
        <v>3000000</v>
      </c>
      <c r="E2137" s="201">
        <v>0</v>
      </c>
    </row>
    <row r="2138" spans="2:5">
      <c r="B2138" s="215" t="s">
        <v>1920</v>
      </c>
      <c r="C2138" s="201">
        <v>6731551</v>
      </c>
      <c r="D2138" s="201">
        <v>3000000</v>
      </c>
      <c r="E2138" s="201">
        <v>0</v>
      </c>
    </row>
    <row r="2139" spans="2:5">
      <c r="B2139" s="216" t="s">
        <v>1921</v>
      </c>
      <c r="C2139" s="201">
        <v>6731551</v>
      </c>
      <c r="D2139" s="201">
        <v>3000000</v>
      </c>
      <c r="E2139" s="201">
        <v>0</v>
      </c>
    </row>
    <row r="2140" spans="2:5">
      <c r="B2140" s="215" t="s">
        <v>1922</v>
      </c>
      <c r="C2140" s="201">
        <v>6731551</v>
      </c>
      <c r="D2140" s="201">
        <v>3000000</v>
      </c>
      <c r="E2140" s="201">
        <v>0</v>
      </c>
    </row>
    <row r="2141" spans="2:5">
      <c r="B2141" s="216" t="s">
        <v>1923</v>
      </c>
      <c r="C2141" s="201">
        <v>4768626</v>
      </c>
      <c r="D2141" s="201">
        <v>2056126</v>
      </c>
      <c r="E2141" s="201">
        <v>0</v>
      </c>
    </row>
    <row r="2142" spans="2:5">
      <c r="B2142" s="215" t="s">
        <v>1924</v>
      </c>
      <c r="C2142" s="201">
        <v>4768626</v>
      </c>
      <c r="D2142" s="201">
        <v>2056126</v>
      </c>
      <c r="E2142" s="201">
        <v>0</v>
      </c>
    </row>
    <row r="2143" spans="2:5">
      <c r="B2143" s="216" t="s">
        <v>454</v>
      </c>
      <c r="C2143" s="201">
        <v>9840401</v>
      </c>
      <c r="D2143" s="201">
        <v>10358153.359999999</v>
      </c>
      <c r="E2143" s="201">
        <v>9374011.75</v>
      </c>
    </row>
    <row r="2144" spans="2:5">
      <c r="B2144" s="215" t="s">
        <v>791</v>
      </c>
      <c r="C2144" s="201">
        <v>9840401</v>
      </c>
      <c r="D2144" s="201">
        <v>10358153.359999999</v>
      </c>
      <c r="E2144" s="201">
        <v>9374011.75</v>
      </c>
    </row>
    <row r="2145" spans="2:5">
      <c r="B2145" s="216" t="s">
        <v>2962</v>
      </c>
      <c r="C2145" s="201">
        <v>4795216</v>
      </c>
      <c r="D2145" s="201">
        <v>16696075</v>
      </c>
      <c r="E2145" s="201">
        <v>16696073.539999999</v>
      </c>
    </row>
    <row r="2146" spans="2:5">
      <c r="B2146" s="215" t="s">
        <v>2963</v>
      </c>
      <c r="C2146" s="201">
        <v>4795216</v>
      </c>
      <c r="D2146" s="201">
        <v>16696075</v>
      </c>
      <c r="E2146" s="201">
        <v>16696073.539999999</v>
      </c>
    </row>
    <row r="2147" spans="2:5">
      <c r="B2147" s="216" t="s">
        <v>3994</v>
      </c>
      <c r="C2147" s="201">
        <v>0</v>
      </c>
      <c r="D2147" s="201">
        <v>7130820.2300000004</v>
      </c>
      <c r="E2147" s="201">
        <v>7130809.7800000003</v>
      </c>
    </row>
    <row r="2148" spans="2:5">
      <c r="B2148" s="215" t="s">
        <v>3679</v>
      </c>
      <c r="C2148" s="201">
        <v>0</v>
      </c>
      <c r="D2148" s="201">
        <v>7130820.2300000004</v>
      </c>
      <c r="E2148" s="201">
        <v>7130809.7800000003</v>
      </c>
    </row>
    <row r="2149" spans="2:5">
      <c r="B2149" s="216" t="s">
        <v>2710</v>
      </c>
      <c r="C2149" s="201">
        <v>26222833</v>
      </c>
      <c r="D2149" s="201">
        <v>59547409.059999995</v>
      </c>
      <c r="E2149" s="201">
        <v>35749867.780000001</v>
      </c>
    </row>
    <row r="2150" spans="2:5">
      <c r="B2150" s="215" t="s">
        <v>792</v>
      </c>
      <c r="C2150" s="201">
        <v>26222833</v>
      </c>
      <c r="D2150" s="201">
        <v>59547409.059999995</v>
      </c>
      <c r="E2150" s="201">
        <v>35749867.780000001</v>
      </c>
    </row>
    <row r="2151" spans="2:5">
      <c r="B2151" s="216" t="s">
        <v>2964</v>
      </c>
      <c r="C2151" s="201">
        <v>3789143</v>
      </c>
      <c r="D2151" s="201">
        <v>11600001</v>
      </c>
      <c r="E2151" s="201">
        <v>11600000</v>
      </c>
    </row>
    <row r="2152" spans="2:5">
      <c r="B2152" s="215" t="s">
        <v>2965</v>
      </c>
      <c r="C2152" s="201">
        <v>3789143</v>
      </c>
      <c r="D2152" s="201">
        <v>11600001</v>
      </c>
      <c r="E2152" s="201">
        <v>11600000</v>
      </c>
    </row>
    <row r="2153" spans="2:5">
      <c r="B2153" s="216" t="s">
        <v>455</v>
      </c>
      <c r="C2153" s="201">
        <v>7932446</v>
      </c>
      <c r="D2153" s="201">
        <v>3969678</v>
      </c>
      <c r="E2153" s="201">
        <v>0</v>
      </c>
    </row>
    <row r="2154" spans="2:5">
      <c r="B2154" s="215" t="s">
        <v>793</v>
      </c>
      <c r="C2154" s="201">
        <v>7932446</v>
      </c>
      <c r="D2154" s="201">
        <v>3969678</v>
      </c>
      <c r="E2154" s="201">
        <v>0</v>
      </c>
    </row>
    <row r="2155" spans="2:5">
      <c r="B2155" s="216" t="s">
        <v>2966</v>
      </c>
      <c r="C2155" s="201">
        <v>6943750</v>
      </c>
      <c r="D2155" s="201">
        <v>6900050</v>
      </c>
      <c r="E2155" s="201">
        <v>6900000</v>
      </c>
    </row>
    <row r="2156" spans="2:5">
      <c r="B2156" s="215" t="s">
        <v>2967</v>
      </c>
      <c r="C2156" s="201">
        <v>6943750</v>
      </c>
      <c r="D2156" s="201">
        <v>6900050</v>
      </c>
      <c r="E2156" s="201">
        <v>6900000</v>
      </c>
    </row>
    <row r="2157" spans="2:5">
      <c r="B2157" s="216" t="s">
        <v>2968</v>
      </c>
      <c r="C2157" s="201">
        <v>8629922</v>
      </c>
      <c r="D2157" s="201">
        <v>12300001</v>
      </c>
      <c r="E2157" s="201">
        <v>12300000</v>
      </c>
    </row>
    <row r="2158" spans="2:5">
      <c r="B2158" s="215" t="s">
        <v>2969</v>
      </c>
      <c r="C2158" s="201">
        <v>8629922</v>
      </c>
      <c r="D2158" s="201">
        <v>12300001</v>
      </c>
      <c r="E2158" s="201">
        <v>12300000</v>
      </c>
    </row>
    <row r="2159" spans="2:5">
      <c r="B2159" s="216" t="s">
        <v>2970</v>
      </c>
      <c r="C2159" s="201">
        <v>9223416</v>
      </c>
      <c r="D2159" s="201">
        <v>9000000</v>
      </c>
      <c r="E2159" s="201">
        <v>9000000</v>
      </c>
    </row>
    <row r="2160" spans="2:5">
      <c r="B2160" s="215" t="s">
        <v>2971</v>
      </c>
      <c r="C2160" s="201">
        <v>9223416</v>
      </c>
      <c r="D2160" s="201">
        <v>9000000</v>
      </c>
      <c r="E2160" s="201">
        <v>9000000</v>
      </c>
    </row>
    <row r="2161" spans="2:5">
      <c r="B2161" s="216" t="s">
        <v>2972</v>
      </c>
      <c r="C2161" s="201">
        <v>6346017</v>
      </c>
      <c r="D2161" s="201">
        <v>5841662</v>
      </c>
      <c r="E2161" s="201">
        <v>5841661</v>
      </c>
    </row>
    <row r="2162" spans="2:5">
      <c r="B2162" s="215" t="s">
        <v>2973</v>
      </c>
      <c r="C2162" s="201">
        <v>6346017</v>
      </c>
      <c r="D2162" s="201">
        <v>5841662</v>
      </c>
      <c r="E2162" s="201">
        <v>5841661</v>
      </c>
    </row>
    <row r="2163" spans="2:5">
      <c r="B2163" s="216" t="s">
        <v>1925</v>
      </c>
      <c r="C2163" s="201">
        <v>6731551</v>
      </c>
      <c r="D2163" s="201">
        <v>1496459</v>
      </c>
      <c r="E2163" s="201">
        <v>1496457.82</v>
      </c>
    </row>
    <row r="2164" spans="2:5">
      <c r="B2164" s="215" t="s">
        <v>1926</v>
      </c>
      <c r="C2164" s="201">
        <v>6731551</v>
      </c>
      <c r="D2164" s="201">
        <v>1496459</v>
      </c>
      <c r="E2164" s="201">
        <v>1496457.82</v>
      </c>
    </row>
    <row r="2165" spans="2:5">
      <c r="B2165" s="216" t="s">
        <v>1927</v>
      </c>
      <c r="C2165" s="201">
        <v>4768626</v>
      </c>
      <c r="D2165" s="201">
        <v>1077478</v>
      </c>
      <c r="E2165" s="201">
        <v>1077476.06</v>
      </c>
    </row>
    <row r="2166" spans="2:5">
      <c r="B2166" s="215" t="s">
        <v>1928</v>
      </c>
      <c r="C2166" s="201">
        <v>4768626</v>
      </c>
      <c r="D2166" s="201">
        <v>1077478</v>
      </c>
      <c r="E2166" s="201">
        <v>1077476.06</v>
      </c>
    </row>
    <row r="2167" spans="2:5">
      <c r="B2167" s="216" t="s">
        <v>2767</v>
      </c>
      <c r="C2167" s="201">
        <v>8494141</v>
      </c>
      <c r="D2167" s="201">
        <v>8494141</v>
      </c>
      <c r="E2167" s="201">
        <v>8494000</v>
      </c>
    </row>
    <row r="2168" spans="2:5">
      <c r="B2168" s="215" t="s">
        <v>2768</v>
      </c>
      <c r="C2168" s="201">
        <v>8494141</v>
      </c>
      <c r="D2168" s="201">
        <v>8494141</v>
      </c>
      <c r="E2168" s="201">
        <v>8494000</v>
      </c>
    </row>
    <row r="2169" spans="2:5">
      <c r="B2169" s="216" t="s">
        <v>2974</v>
      </c>
      <c r="C2169" s="201">
        <v>9695566</v>
      </c>
      <c r="D2169" s="201">
        <v>20046980.899999999</v>
      </c>
      <c r="E2169" s="201">
        <v>20046979.899999999</v>
      </c>
    </row>
    <row r="2170" spans="2:5">
      <c r="B2170" s="215" t="s">
        <v>2975</v>
      </c>
      <c r="C2170" s="201">
        <v>9695566</v>
      </c>
      <c r="D2170" s="201">
        <v>20046980.899999999</v>
      </c>
      <c r="E2170" s="201">
        <v>20046979.899999999</v>
      </c>
    </row>
    <row r="2171" spans="2:5">
      <c r="B2171" s="216" t="s">
        <v>3458</v>
      </c>
      <c r="C2171" s="201">
        <v>0</v>
      </c>
      <c r="D2171" s="201">
        <v>0</v>
      </c>
      <c r="E2171" s="201">
        <v>0</v>
      </c>
    </row>
    <row r="2172" spans="2:5">
      <c r="B2172" s="215" t="s">
        <v>3457</v>
      </c>
      <c r="C2172" s="201">
        <v>0</v>
      </c>
      <c r="D2172" s="201">
        <v>0</v>
      </c>
      <c r="E2172" s="201">
        <v>0</v>
      </c>
    </row>
    <row r="2173" spans="2:5">
      <c r="B2173" s="216" t="s">
        <v>3993</v>
      </c>
      <c r="C2173" s="201">
        <v>0</v>
      </c>
      <c r="D2173" s="201">
        <v>0</v>
      </c>
      <c r="E2173" s="201">
        <v>0</v>
      </c>
    </row>
    <row r="2174" spans="2:5">
      <c r="B2174" s="215" t="s">
        <v>3456</v>
      </c>
      <c r="C2174" s="201">
        <v>0</v>
      </c>
      <c r="D2174" s="201">
        <v>0</v>
      </c>
      <c r="E2174" s="201">
        <v>0</v>
      </c>
    </row>
    <row r="2175" spans="2:5">
      <c r="B2175" s="216" t="s">
        <v>2976</v>
      </c>
      <c r="C2175" s="201">
        <v>8617566</v>
      </c>
      <c r="D2175" s="201">
        <v>13635102.09</v>
      </c>
      <c r="E2175" s="201">
        <v>13230811</v>
      </c>
    </row>
    <row r="2176" spans="2:5">
      <c r="B2176" s="215" t="s">
        <v>2977</v>
      </c>
      <c r="C2176" s="201">
        <v>8617566</v>
      </c>
      <c r="D2176" s="201">
        <v>13635102.09</v>
      </c>
      <c r="E2176" s="201">
        <v>13230811</v>
      </c>
    </row>
    <row r="2177" spans="2:5">
      <c r="B2177" s="216" t="s">
        <v>1085</v>
      </c>
      <c r="C2177" s="201">
        <v>29894920</v>
      </c>
      <c r="D2177" s="201">
        <v>115633457.66</v>
      </c>
      <c r="E2177" s="201">
        <v>12826276.059999999</v>
      </c>
    </row>
    <row r="2178" spans="2:5">
      <c r="B2178" s="215" t="s">
        <v>1086</v>
      </c>
      <c r="C2178" s="201">
        <v>29894920</v>
      </c>
      <c r="D2178" s="201">
        <v>115633457.66</v>
      </c>
      <c r="E2178" s="201">
        <v>12826276.059999999</v>
      </c>
    </row>
    <row r="2179" spans="2:5">
      <c r="B2179" s="216" t="s">
        <v>3455</v>
      </c>
      <c r="C2179" s="201">
        <v>0</v>
      </c>
      <c r="D2179" s="201">
        <v>0</v>
      </c>
      <c r="E2179" s="201">
        <v>0</v>
      </c>
    </row>
    <row r="2180" spans="2:5">
      <c r="B2180" s="215" t="s">
        <v>3454</v>
      </c>
      <c r="C2180" s="201">
        <v>0</v>
      </c>
      <c r="D2180" s="201">
        <v>0</v>
      </c>
      <c r="E2180" s="201">
        <v>0</v>
      </c>
    </row>
    <row r="2181" spans="2:5">
      <c r="B2181" s="216" t="s">
        <v>4258</v>
      </c>
      <c r="C2181" s="201">
        <v>0</v>
      </c>
      <c r="D2181" s="201">
        <v>21451000</v>
      </c>
      <c r="E2181" s="201">
        <v>21450444.370000001</v>
      </c>
    </row>
    <row r="2182" spans="2:5">
      <c r="B2182" s="215" t="s">
        <v>4257</v>
      </c>
      <c r="C2182" s="201">
        <v>0</v>
      </c>
      <c r="D2182" s="201">
        <v>21451000</v>
      </c>
      <c r="E2182" s="201">
        <v>21450444.370000001</v>
      </c>
    </row>
    <row r="2183" spans="2:5">
      <c r="B2183" s="220" t="s">
        <v>283</v>
      </c>
      <c r="C2183" s="219">
        <v>0</v>
      </c>
      <c r="D2183" s="219">
        <v>50948577.659999996</v>
      </c>
      <c r="E2183" s="219">
        <v>50948577.460000001</v>
      </c>
    </row>
    <row r="2184" spans="2:5">
      <c r="B2184" s="216" t="s">
        <v>3210</v>
      </c>
      <c r="C2184" s="201">
        <v>0</v>
      </c>
      <c r="D2184" s="201">
        <v>50948577.659999996</v>
      </c>
      <c r="E2184" s="201">
        <v>50948577.460000001</v>
      </c>
    </row>
    <row r="2185" spans="2:5">
      <c r="B2185" s="215" t="s">
        <v>4211</v>
      </c>
      <c r="C2185" s="201">
        <v>0</v>
      </c>
      <c r="D2185" s="201">
        <v>50948577.659999996</v>
      </c>
      <c r="E2185" s="201">
        <v>50948577.460000001</v>
      </c>
    </row>
    <row r="2186" spans="2:5">
      <c r="B2186" s="217" t="s">
        <v>456</v>
      </c>
      <c r="C2186" s="201">
        <v>987095702</v>
      </c>
      <c r="D2186" s="201">
        <v>1532014126.3799999</v>
      </c>
      <c r="E2186" s="201">
        <v>970405614.73000002</v>
      </c>
    </row>
    <row r="2187" spans="2:5">
      <c r="B2187" s="220" t="s">
        <v>281</v>
      </c>
      <c r="C2187" s="219">
        <v>453903182</v>
      </c>
      <c r="D2187" s="219">
        <v>636982223.70999992</v>
      </c>
      <c r="E2187" s="219">
        <v>541264755.61000001</v>
      </c>
    </row>
    <row r="2188" spans="2:5">
      <c r="B2188" s="216" t="s">
        <v>1087</v>
      </c>
      <c r="C2188" s="201">
        <v>55739560</v>
      </c>
      <c r="D2188" s="201">
        <v>38236836.659999996</v>
      </c>
      <c r="E2188" s="201">
        <v>38236735.270000003</v>
      </c>
    </row>
    <row r="2189" spans="2:5">
      <c r="B2189" s="215" t="s">
        <v>1088</v>
      </c>
      <c r="C2189" s="201">
        <v>55739560</v>
      </c>
      <c r="D2189" s="201">
        <v>38236836.659999996</v>
      </c>
      <c r="E2189" s="201">
        <v>38236735.270000003</v>
      </c>
    </row>
    <row r="2190" spans="2:5">
      <c r="B2190" s="216" t="s">
        <v>457</v>
      </c>
      <c r="C2190" s="201">
        <v>6417846</v>
      </c>
      <c r="D2190" s="201">
        <v>0</v>
      </c>
      <c r="E2190" s="201">
        <v>0</v>
      </c>
    </row>
    <row r="2191" spans="2:5">
      <c r="B2191" s="215" t="s">
        <v>794</v>
      </c>
      <c r="C2191" s="201">
        <v>6417846</v>
      </c>
      <c r="D2191" s="201">
        <v>0</v>
      </c>
      <c r="E2191" s="201">
        <v>0</v>
      </c>
    </row>
    <row r="2192" spans="2:5">
      <c r="B2192" s="216" t="s">
        <v>458</v>
      </c>
      <c r="C2192" s="201">
        <v>102059449</v>
      </c>
      <c r="D2192" s="201">
        <v>56610748</v>
      </c>
      <c r="E2192" s="201">
        <v>41142782.25</v>
      </c>
    </row>
    <row r="2193" spans="2:5">
      <c r="B2193" s="215" t="s">
        <v>795</v>
      </c>
      <c r="C2193" s="201">
        <v>102059449</v>
      </c>
      <c r="D2193" s="201">
        <v>56610748</v>
      </c>
      <c r="E2193" s="201">
        <v>41142782.25</v>
      </c>
    </row>
    <row r="2194" spans="2:5">
      <c r="B2194" s="216" t="s">
        <v>3992</v>
      </c>
      <c r="C2194" s="201">
        <v>2348246</v>
      </c>
      <c r="D2194" s="201">
        <v>0</v>
      </c>
      <c r="E2194" s="201">
        <v>0</v>
      </c>
    </row>
    <row r="2195" spans="2:5">
      <c r="B2195" s="215" t="s">
        <v>796</v>
      </c>
      <c r="C2195" s="201">
        <v>2348246</v>
      </c>
      <c r="D2195" s="201">
        <v>0</v>
      </c>
      <c r="E2195" s="201">
        <v>0</v>
      </c>
    </row>
    <row r="2196" spans="2:5">
      <c r="B2196" s="216" t="s">
        <v>459</v>
      </c>
      <c r="C2196" s="201">
        <v>38350423</v>
      </c>
      <c r="D2196" s="201">
        <v>37320423</v>
      </c>
      <c r="E2196" s="201">
        <v>35580891.289999999</v>
      </c>
    </row>
    <row r="2197" spans="2:5">
      <c r="B2197" s="215" t="s">
        <v>797</v>
      </c>
      <c r="C2197" s="201">
        <v>38350423</v>
      </c>
      <c r="D2197" s="201">
        <v>37320423</v>
      </c>
      <c r="E2197" s="201">
        <v>35580891.289999999</v>
      </c>
    </row>
    <row r="2198" spans="2:5">
      <c r="B2198" s="216" t="s">
        <v>3991</v>
      </c>
      <c r="C2198" s="201">
        <v>1892708</v>
      </c>
      <c r="D2198" s="201">
        <v>0</v>
      </c>
      <c r="E2198" s="201">
        <v>0</v>
      </c>
    </row>
    <row r="2199" spans="2:5">
      <c r="B2199" s="215" t="s">
        <v>798</v>
      </c>
      <c r="C2199" s="201">
        <v>1892708</v>
      </c>
      <c r="D2199" s="201">
        <v>0</v>
      </c>
      <c r="E2199" s="201">
        <v>0</v>
      </c>
    </row>
    <row r="2200" spans="2:5">
      <c r="B2200" s="216" t="s">
        <v>4256</v>
      </c>
      <c r="C2200" s="201">
        <v>0</v>
      </c>
      <c r="D2200" s="201">
        <v>3050000</v>
      </c>
      <c r="E2200" s="201">
        <v>0</v>
      </c>
    </row>
    <row r="2201" spans="2:5">
      <c r="B2201" s="215" t="s">
        <v>4255</v>
      </c>
      <c r="C2201" s="201">
        <v>0</v>
      </c>
      <c r="D2201" s="201">
        <v>3050000</v>
      </c>
      <c r="E2201" s="201">
        <v>0</v>
      </c>
    </row>
    <row r="2202" spans="2:5">
      <c r="B2202" s="216" t="s">
        <v>3990</v>
      </c>
      <c r="C2202" s="201">
        <v>0</v>
      </c>
      <c r="D2202" s="201">
        <v>21530610</v>
      </c>
      <c r="E2202" s="201">
        <v>21530609.800000001</v>
      </c>
    </row>
    <row r="2203" spans="2:5">
      <c r="B2203" s="215" t="s">
        <v>3209</v>
      </c>
      <c r="C2203" s="201">
        <v>0</v>
      </c>
      <c r="D2203" s="201">
        <v>21530610</v>
      </c>
      <c r="E2203" s="201">
        <v>21530609.800000001</v>
      </c>
    </row>
    <row r="2204" spans="2:5">
      <c r="B2204" s="216" t="s">
        <v>4254</v>
      </c>
      <c r="C2204" s="201">
        <v>0</v>
      </c>
      <c r="D2204" s="201">
        <v>1530000</v>
      </c>
      <c r="E2204" s="201">
        <v>0</v>
      </c>
    </row>
    <row r="2205" spans="2:5">
      <c r="B2205" s="215" t="s">
        <v>4253</v>
      </c>
      <c r="C2205" s="201">
        <v>0</v>
      </c>
      <c r="D2205" s="201">
        <v>1530000</v>
      </c>
      <c r="E2205" s="201">
        <v>0</v>
      </c>
    </row>
    <row r="2206" spans="2:5">
      <c r="B2206" s="216" t="s">
        <v>2639</v>
      </c>
      <c r="C2206" s="201">
        <v>40806357</v>
      </c>
      <c r="D2206" s="201">
        <v>38083046</v>
      </c>
      <c r="E2206" s="201">
        <v>38082999.969999999</v>
      </c>
    </row>
    <row r="2207" spans="2:5">
      <c r="B2207" s="215" t="s">
        <v>2640</v>
      </c>
      <c r="C2207" s="201">
        <v>40806357</v>
      </c>
      <c r="D2207" s="201">
        <v>38083046</v>
      </c>
      <c r="E2207" s="201">
        <v>38082999.969999999</v>
      </c>
    </row>
    <row r="2208" spans="2:5">
      <c r="B2208" s="216" t="s">
        <v>3678</v>
      </c>
      <c r="C2208" s="201">
        <v>0</v>
      </c>
      <c r="D2208" s="201">
        <v>210895334.66</v>
      </c>
      <c r="E2208" s="201">
        <v>163354309.13</v>
      </c>
    </row>
    <row r="2209" spans="2:5">
      <c r="B2209" s="215" t="s">
        <v>3677</v>
      </c>
      <c r="C2209" s="201">
        <v>0</v>
      </c>
      <c r="D2209" s="201">
        <v>210895334.66</v>
      </c>
      <c r="E2209" s="201">
        <v>163354309.13</v>
      </c>
    </row>
    <row r="2210" spans="2:5">
      <c r="B2210" s="216" t="s">
        <v>1340</v>
      </c>
      <c r="C2210" s="201">
        <v>4628889</v>
      </c>
      <c r="D2210" s="201">
        <v>1.95</v>
      </c>
      <c r="E2210" s="201">
        <v>0</v>
      </c>
    </row>
    <row r="2211" spans="2:5">
      <c r="B2211" s="215" t="s">
        <v>1341</v>
      </c>
      <c r="C2211" s="201">
        <v>4628889</v>
      </c>
      <c r="D2211" s="201">
        <v>1.95</v>
      </c>
      <c r="E2211" s="201">
        <v>0</v>
      </c>
    </row>
    <row r="2212" spans="2:5">
      <c r="B2212" s="216" t="s">
        <v>1342</v>
      </c>
      <c r="C2212" s="201">
        <v>11116179</v>
      </c>
      <c r="D2212" s="201">
        <v>0</v>
      </c>
      <c r="E2212" s="201">
        <v>0</v>
      </c>
    </row>
    <row r="2213" spans="2:5">
      <c r="B2213" s="215" t="s">
        <v>1343</v>
      </c>
      <c r="C2213" s="201">
        <v>11116179</v>
      </c>
      <c r="D2213" s="201">
        <v>0</v>
      </c>
      <c r="E2213" s="201">
        <v>0</v>
      </c>
    </row>
    <row r="2214" spans="2:5">
      <c r="B2214" s="216" t="s">
        <v>1344</v>
      </c>
      <c r="C2214" s="201">
        <v>11116179</v>
      </c>
      <c r="D2214" s="201">
        <v>1.37</v>
      </c>
      <c r="E2214" s="201">
        <v>0</v>
      </c>
    </row>
    <row r="2215" spans="2:5">
      <c r="B2215" s="215" t="s">
        <v>1345</v>
      </c>
      <c r="C2215" s="201">
        <v>11116179</v>
      </c>
      <c r="D2215" s="201">
        <v>1.37</v>
      </c>
      <c r="E2215" s="201">
        <v>0</v>
      </c>
    </row>
    <row r="2216" spans="2:5">
      <c r="B2216" s="216" t="s">
        <v>1346</v>
      </c>
      <c r="C2216" s="201">
        <v>6606206</v>
      </c>
      <c r="D2216" s="201">
        <v>1.83</v>
      </c>
      <c r="E2216" s="201">
        <v>0</v>
      </c>
    </row>
    <row r="2217" spans="2:5">
      <c r="B2217" s="215" t="s">
        <v>1347</v>
      </c>
      <c r="C2217" s="201">
        <v>6606206</v>
      </c>
      <c r="D2217" s="201">
        <v>1.83</v>
      </c>
      <c r="E2217" s="201">
        <v>0</v>
      </c>
    </row>
    <row r="2218" spans="2:5">
      <c r="B2218" s="216" t="s">
        <v>3989</v>
      </c>
      <c r="C2218" s="201">
        <v>6606206</v>
      </c>
      <c r="D2218" s="201">
        <v>2356102.58</v>
      </c>
      <c r="E2218" s="201">
        <v>2356102.58</v>
      </c>
    </row>
    <row r="2219" spans="2:5">
      <c r="B2219" s="215" t="s">
        <v>1348</v>
      </c>
      <c r="C2219" s="201">
        <v>6606206</v>
      </c>
      <c r="D2219" s="201">
        <v>2356102.58</v>
      </c>
      <c r="E2219" s="201">
        <v>2356102.58</v>
      </c>
    </row>
    <row r="2220" spans="2:5">
      <c r="B2220" s="216" t="s">
        <v>2711</v>
      </c>
      <c r="C2220" s="201">
        <v>7152038</v>
      </c>
      <c r="D2220" s="201">
        <v>26162509.77</v>
      </c>
      <c r="E2220" s="201">
        <v>26162505.77</v>
      </c>
    </row>
    <row r="2221" spans="2:5">
      <c r="B2221" s="215" t="s">
        <v>799</v>
      </c>
      <c r="C2221" s="201">
        <v>7152038</v>
      </c>
      <c r="D2221" s="201">
        <v>26162509.77</v>
      </c>
      <c r="E2221" s="201">
        <v>26162505.77</v>
      </c>
    </row>
    <row r="2222" spans="2:5">
      <c r="B2222" s="216" t="s">
        <v>4252</v>
      </c>
      <c r="C2222" s="201">
        <v>0</v>
      </c>
      <c r="D2222" s="201">
        <v>50673000</v>
      </c>
      <c r="E2222" s="201">
        <v>50672403.539999999</v>
      </c>
    </row>
    <row r="2223" spans="2:5">
      <c r="B2223" s="215" t="s">
        <v>4251</v>
      </c>
      <c r="C2223" s="201">
        <v>0</v>
      </c>
      <c r="D2223" s="201">
        <v>50673000</v>
      </c>
      <c r="E2223" s="201">
        <v>50672403.539999999</v>
      </c>
    </row>
    <row r="2224" spans="2:5">
      <c r="B2224" s="216" t="s">
        <v>460</v>
      </c>
      <c r="C2224" s="201">
        <v>62173252</v>
      </c>
      <c r="D2224" s="201">
        <v>21921715</v>
      </c>
      <c r="E2224" s="201">
        <v>19886451.359999999</v>
      </c>
    </row>
    <row r="2225" spans="2:5">
      <c r="B2225" s="215" t="s">
        <v>800</v>
      </c>
      <c r="C2225" s="201">
        <v>62173252</v>
      </c>
      <c r="D2225" s="201">
        <v>21921715</v>
      </c>
      <c r="E2225" s="201">
        <v>19886451.359999999</v>
      </c>
    </row>
    <row r="2226" spans="2:5">
      <c r="B2226" s="216" t="s">
        <v>2978</v>
      </c>
      <c r="C2226" s="201">
        <v>18492779</v>
      </c>
      <c r="D2226" s="201">
        <v>47065285</v>
      </c>
      <c r="E2226" s="201">
        <v>47065283.609999999</v>
      </c>
    </row>
    <row r="2227" spans="2:5">
      <c r="B2227" s="215" t="s">
        <v>2979</v>
      </c>
      <c r="C2227" s="201">
        <v>18492779</v>
      </c>
      <c r="D2227" s="201">
        <v>47065285</v>
      </c>
      <c r="E2227" s="201">
        <v>47065283.609999999</v>
      </c>
    </row>
    <row r="2228" spans="2:5">
      <c r="B2228" s="216" t="s">
        <v>461</v>
      </c>
      <c r="C2228" s="201">
        <v>8417867</v>
      </c>
      <c r="D2228" s="201">
        <v>8846469.8599999994</v>
      </c>
      <c r="E2228" s="201">
        <v>2420890.69</v>
      </c>
    </row>
    <row r="2229" spans="2:5">
      <c r="B2229" s="215" t="s">
        <v>801</v>
      </c>
      <c r="C2229" s="201">
        <v>8417867</v>
      </c>
      <c r="D2229" s="201">
        <v>8846469.8599999994</v>
      </c>
      <c r="E2229" s="201">
        <v>2420890.69</v>
      </c>
    </row>
    <row r="2230" spans="2:5">
      <c r="B2230" s="216" t="s">
        <v>3168</v>
      </c>
      <c r="C2230" s="201">
        <v>0</v>
      </c>
      <c r="D2230" s="201">
        <v>27770753.530000001</v>
      </c>
      <c r="E2230" s="201">
        <v>18254767.57</v>
      </c>
    </row>
    <row r="2231" spans="2:5">
      <c r="B2231" s="215" t="s">
        <v>3169</v>
      </c>
      <c r="C2231" s="201">
        <v>0</v>
      </c>
      <c r="D2231" s="201">
        <v>27770753.530000001</v>
      </c>
      <c r="E2231" s="201">
        <v>18254767.57</v>
      </c>
    </row>
    <row r="2232" spans="2:5">
      <c r="B2232" s="216" t="s">
        <v>462</v>
      </c>
      <c r="C2232" s="201">
        <v>7422513</v>
      </c>
      <c r="D2232" s="201">
        <v>9064383</v>
      </c>
      <c r="E2232" s="201">
        <v>683422.51</v>
      </c>
    </row>
    <row r="2233" spans="2:5">
      <c r="B2233" s="215" t="s">
        <v>802</v>
      </c>
      <c r="C2233" s="201">
        <v>7422513</v>
      </c>
      <c r="D2233" s="201">
        <v>9064383</v>
      </c>
      <c r="E2233" s="201">
        <v>683422.51</v>
      </c>
    </row>
    <row r="2234" spans="2:5">
      <c r="B2234" s="216" t="s">
        <v>2252</v>
      </c>
      <c r="C2234" s="201">
        <v>6779437</v>
      </c>
      <c r="D2234" s="201">
        <v>1</v>
      </c>
      <c r="E2234" s="201">
        <v>0</v>
      </c>
    </row>
    <row r="2235" spans="2:5">
      <c r="B2235" s="215" t="s">
        <v>2253</v>
      </c>
      <c r="C2235" s="201">
        <v>6779437</v>
      </c>
      <c r="D2235" s="201">
        <v>1</v>
      </c>
      <c r="E2235" s="201">
        <v>0</v>
      </c>
    </row>
    <row r="2236" spans="2:5">
      <c r="B2236" s="216" t="s">
        <v>3988</v>
      </c>
      <c r="C2236" s="201">
        <v>7491187</v>
      </c>
      <c r="D2236" s="201">
        <v>8596875.2699999996</v>
      </c>
      <c r="E2236" s="201">
        <v>8596874.2699999996</v>
      </c>
    </row>
    <row r="2237" spans="2:5">
      <c r="B2237" s="215" t="s">
        <v>2980</v>
      </c>
      <c r="C2237" s="201">
        <v>7491187</v>
      </c>
      <c r="D2237" s="201">
        <v>8596875.2699999996</v>
      </c>
      <c r="E2237" s="201">
        <v>8596874.2699999996</v>
      </c>
    </row>
    <row r="2238" spans="2:5">
      <c r="B2238" s="216" t="s">
        <v>2254</v>
      </c>
      <c r="C2238" s="201">
        <v>4802120</v>
      </c>
      <c r="D2238" s="201">
        <v>1</v>
      </c>
      <c r="E2238" s="201">
        <v>0</v>
      </c>
    </row>
    <row r="2239" spans="2:5">
      <c r="B2239" s="215" t="s">
        <v>2255</v>
      </c>
      <c r="C2239" s="201">
        <v>4802120</v>
      </c>
      <c r="D2239" s="201">
        <v>1</v>
      </c>
      <c r="E2239" s="201">
        <v>0</v>
      </c>
    </row>
    <row r="2240" spans="2:5">
      <c r="B2240" s="216" t="s">
        <v>2256</v>
      </c>
      <c r="C2240" s="201">
        <v>4802120</v>
      </c>
      <c r="D2240" s="201">
        <v>1</v>
      </c>
      <c r="E2240" s="201">
        <v>0</v>
      </c>
    </row>
    <row r="2241" spans="2:5">
      <c r="B2241" s="215" t="s">
        <v>2257</v>
      </c>
      <c r="C2241" s="201">
        <v>4802120</v>
      </c>
      <c r="D2241" s="201">
        <v>1</v>
      </c>
      <c r="E2241" s="201">
        <v>0</v>
      </c>
    </row>
    <row r="2242" spans="2:5">
      <c r="B2242" s="216" t="s">
        <v>2981</v>
      </c>
      <c r="C2242" s="201">
        <v>5743888</v>
      </c>
      <c r="D2242" s="201">
        <v>8030598</v>
      </c>
      <c r="E2242" s="201">
        <v>8030598</v>
      </c>
    </row>
    <row r="2243" spans="2:5">
      <c r="B2243" s="215" t="s">
        <v>2982</v>
      </c>
      <c r="C2243" s="201">
        <v>5743888</v>
      </c>
      <c r="D2243" s="201">
        <v>8030598</v>
      </c>
      <c r="E2243" s="201">
        <v>8030598</v>
      </c>
    </row>
    <row r="2244" spans="2:5">
      <c r="B2244" s="216" t="s">
        <v>2983</v>
      </c>
      <c r="C2244" s="201">
        <v>3960000</v>
      </c>
      <c r="D2244" s="201">
        <v>12952</v>
      </c>
      <c r="E2244" s="201">
        <v>0</v>
      </c>
    </row>
    <row r="2245" spans="2:5">
      <c r="B2245" s="215" t="s">
        <v>2984</v>
      </c>
      <c r="C2245" s="201">
        <v>3960000</v>
      </c>
      <c r="D2245" s="201">
        <v>12952</v>
      </c>
      <c r="E2245" s="201">
        <v>0</v>
      </c>
    </row>
    <row r="2246" spans="2:5">
      <c r="B2246" s="216" t="s">
        <v>3263</v>
      </c>
      <c r="C2246" s="201">
        <v>0</v>
      </c>
      <c r="D2246" s="201">
        <v>0.23</v>
      </c>
      <c r="E2246" s="201">
        <v>0</v>
      </c>
    </row>
    <row r="2247" spans="2:5">
      <c r="B2247" s="215" t="s">
        <v>3262</v>
      </c>
      <c r="C2247" s="201">
        <v>0</v>
      </c>
      <c r="D2247" s="201">
        <v>0.23</v>
      </c>
      <c r="E2247" s="201">
        <v>0</v>
      </c>
    </row>
    <row r="2248" spans="2:5">
      <c r="B2248" s="216" t="s">
        <v>2985</v>
      </c>
      <c r="C2248" s="201">
        <v>6965791</v>
      </c>
      <c r="D2248" s="201">
        <v>9207128</v>
      </c>
      <c r="E2248" s="201">
        <v>9207128</v>
      </c>
    </row>
    <row r="2249" spans="2:5">
      <c r="B2249" s="215" t="s">
        <v>2986</v>
      </c>
      <c r="C2249" s="201">
        <v>6965791</v>
      </c>
      <c r="D2249" s="201">
        <v>9207128</v>
      </c>
      <c r="E2249" s="201">
        <v>9207128</v>
      </c>
    </row>
    <row r="2250" spans="2:5">
      <c r="B2250" s="216" t="s">
        <v>2987</v>
      </c>
      <c r="C2250" s="201">
        <v>3960000</v>
      </c>
      <c r="D2250" s="201">
        <v>17445</v>
      </c>
      <c r="E2250" s="201">
        <v>0</v>
      </c>
    </row>
    <row r="2251" spans="2:5">
      <c r="B2251" s="215" t="s">
        <v>2988</v>
      </c>
      <c r="C2251" s="201">
        <v>3960000</v>
      </c>
      <c r="D2251" s="201">
        <v>17445</v>
      </c>
      <c r="E2251" s="201">
        <v>0</v>
      </c>
    </row>
    <row r="2252" spans="2:5">
      <c r="B2252" s="216" t="s">
        <v>2641</v>
      </c>
      <c r="C2252" s="201">
        <v>18051942</v>
      </c>
      <c r="D2252" s="201">
        <v>10000000</v>
      </c>
      <c r="E2252" s="201">
        <v>10000000</v>
      </c>
    </row>
    <row r="2253" spans="2:5">
      <c r="B2253" s="215" t="s">
        <v>2642</v>
      </c>
      <c r="C2253" s="201">
        <v>18051942</v>
      </c>
      <c r="D2253" s="201">
        <v>10000000</v>
      </c>
      <c r="E2253" s="201">
        <v>10000000</v>
      </c>
    </row>
    <row r="2254" spans="2:5">
      <c r="B2254" s="220" t="s">
        <v>283</v>
      </c>
      <c r="C2254" s="219">
        <v>533192520</v>
      </c>
      <c r="D2254" s="219">
        <v>845032295.38999999</v>
      </c>
      <c r="E2254" s="219">
        <v>429140859.11999995</v>
      </c>
    </row>
    <row r="2255" spans="2:5">
      <c r="B2255" s="216" t="s">
        <v>3987</v>
      </c>
      <c r="C2255" s="201">
        <v>175307636</v>
      </c>
      <c r="D2255" s="201">
        <v>282168443</v>
      </c>
      <c r="E2255" s="201">
        <v>184981486.68000001</v>
      </c>
    </row>
    <row r="2256" spans="2:5">
      <c r="B2256" s="215" t="s">
        <v>1349</v>
      </c>
      <c r="C2256" s="201">
        <v>175307636</v>
      </c>
      <c r="D2256" s="201">
        <v>282168443</v>
      </c>
      <c r="E2256" s="201">
        <v>184981486.68000001</v>
      </c>
    </row>
    <row r="2257" spans="2:5">
      <c r="B2257" s="216" t="s">
        <v>3986</v>
      </c>
      <c r="C2257" s="201">
        <v>171737257</v>
      </c>
      <c r="D2257" s="201">
        <v>171737257</v>
      </c>
      <c r="E2257" s="201">
        <v>86039904.469999999</v>
      </c>
    </row>
    <row r="2258" spans="2:5">
      <c r="B2258" s="215" t="s">
        <v>1350</v>
      </c>
      <c r="C2258" s="201">
        <v>171737257</v>
      </c>
      <c r="D2258" s="201">
        <v>171737257</v>
      </c>
      <c r="E2258" s="201">
        <v>86039904.469999999</v>
      </c>
    </row>
    <row r="2259" spans="2:5">
      <c r="B2259" s="216" t="s">
        <v>3985</v>
      </c>
      <c r="C2259" s="201">
        <v>24000000</v>
      </c>
      <c r="D2259" s="201">
        <v>31944413.59</v>
      </c>
      <c r="E2259" s="201">
        <v>26943950.84</v>
      </c>
    </row>
    <row r="2260" spans="2:5">
      <c r="B2260" s="215" t="s">
        <v>1351</v>
      </c>
      <c r="C2260" s="201">
        <v>24000000</v>
      </c>
      <c r="D2260" s="201">
        <v>31944413.59</v>
      </c>
      <c r="E2260" s="201">
        <v>26943950.84</v>
      </c>
    </row>
    <row r="2261" spans="2:5">
      <c r="B2261" s="216" t="s">
        <v>2712</v>
      </c>
      <c r="C2261" s="201">
        <v>27000000</v>
      </c>
      <c r="D2261" s="201">
        <v>38011943.140000001</v>
      </c>
      <c r="E2261" s="201">
        <v>19536310.719999999</v>
      </c>
    </row>
    <row r="2262" spans="2:5">
      <c r="B2262" s="215" t="s">
        <v>1352</v>
      </c>
      <c r="C2262" s="201">
        <v>27000000</v>
      </c>
      <c r="D2262" s="201">
        <v>38011943.140000001</v>
      </c>
      <c r="E2262" s="201">
        <v>19536310.719999999</v>
      </c>
    </row>
    <row r="2263" spans="2:5">
      <c r="B2263" s="216" t="s">
        <v>2989</v>
      </c>
      <c r="C2263" s="201">
        <v>14653636</v>
      </c>
      <c r="D2263" s="201">
        <v>17254811.219999999</v>
      </c>
      <c r="E2263" s="201">
        <v>9930242.0600000005</v>
      </c>
    </row>
    <row r="2264" spans="2:5">
      <c r="B2264" s="215" t="s">
        <v>2524</v>
      </c>
      <c r="C2264" s="201">
        <v>14653636</v>
      </c>
      <c r="D2264" s="201">
        <v>17254811.219999999</v>
      </c>
      <c r="E2264" s="201">
        <v>9930242.0600000005</v>
      </c>
    </row>
    <row r="2265" spans="2:5">
      <c r="B2265" s="216" t="s">
        <v>2990</v>
      </c>
      <c r="C2265" s="201">
        <v>26168408</v>
      </c>
      <c r="D2265" s="201">
        <v>20667372.539999999</v>
      </c>
      <c r="E2265" s="201">
        <v>20667372.23</v>
      </c>
    </row>
    <row r="2266" spans="2:5">
      <c r="B2266" s="215" t="s">
        <v>2525</v>
      </c>
      <c r="C2266" s="201">
        <v>26168408</v>
      </c>
      <c r="D2266" s="201">
        <v>20667372.539999999</v>
      </c>
      <c r="E2266" s="201">
        <v>20667372.23</v>
      </c>
    </row>
    <row r="2267" spans="2:5">
      <c r="B2267" s="216" t="s">
        <v>2532</v>
      </c>
      <c r="C2267" s="201">
        <v>12761600</v>
      </c>
      <c r="D2267" s="201">
        <v>0</v>
      </c>
      <c r="E2267" s="201">
        <v>0</v>
      </c>
    </row>
    <row r="2268" spans="2:5">
      <c r="B2268" s="215" t="s">
        <v>2533</v>
      </c>
      <c r="C2268" s="201">
        <v>12761600</v>
      </c>
      <c r="D2268" s="201">
        <v>0</v>
      </c>
      <c r="E2268" s="201">
        <v>0</v>
      </c>
    </row>
    <row r="2269" spans="2:5">
      <c r="B2269" s="216" t="s">
        <v>2534</v>
      </c>
      <c r="C2269" s="201">
        <v>11944568</v>
      </c>
      <c r="D2269" s="201">
        <v>15700008</v>
      </c>
      <c r="E2269" s="201">
        <v>4506575.2299999995</v>
      </c>
    </row>
    <row r="2270" spans="2:5">
      <c r="B2270" s="215" t="s">
        <v>2535</v>
      </c>
      <c r="C2270" s="201">
        <v>11944568</v>
      </c>
      <c r="D2270" s="201">
        <v>15700008</v>
      </c>
      <c r="E2270" s="201">
        <v>4506575.2299999995</v>
      </c>
    </row>
    <row r="2271" spans="2:5">
      <c r="B2271" s="216" t="s">
        <v>3984</v>
      </c>
      <c r="C2271" s="201">
        <v>15760002</v>
      </c>
      <c r="D2271" s="201">
        <v>30522009.210000001</v>
      </c>
      <c r="E2271" s="201">
        <v>5493961.6399999997</v>
      </c>
    </row>
    <row r="2272" spans="2:5">
      <c r="B2272" s="215" t="s">
        <v>2536</v>
      </c>
      <c r="C2272" s="201">
        <v>15760002</v>
      </c>
      <c r="D2272" s="201">
        <v>30522009.210000001</v>
      </c>
      <c r="E2272" s="201">
        <v>5493961.6399999997</v>
      </c>
    </row>
    <row r="2273" spans="2:5">
      <c r="B2273" s="216" t="s">
        <v>2544</v>
      </c>
      <c r="C2273" s="201">
        <v>9859408</v>
      </c>
      <c r="D2273" s="201">
        <v>30260964.59</v>
      </c>
      <c r="E2273" s="201">
        <v>30260964.59</v>
      </c>
    </row>
    <row r="2274" spans="2:5">
      <c r="B2274" s="215" t="s">
        <v>2545</v>
      </c>
      <c r="C2274" s="201">
        <v>9859408</v>
      </c>
      <c r="D2274" s="201">
        <v>30260964.59</v>
      </c>
      <c r="E2274" s="201">
        <v>30260964.59</v>
      </c>
    </row>
    <row r="2275" spans="2:5">
      <c r="B2275" s="216" t="s">
        <v>3983</v>
      </c>
      <c r="C2275" s="201">
        <v>44000005</v>
      </c>
      <c r="D2275" s="201">
        <v>45388835.75</v>
      </c>
      <c r="E2275" s="201">
        <v>27265213.510000002</v>
      </c>
    </row>
    <row r="2276" spans="2:5">
      <c r="B2276" s="215" t="s">
        <v>2643</v>
      </c>
      <c r="C2276" s="201">
        <v>44000005</v>
      </c>
      <c r="D2276" s="201">
        <v>45388835.75</v>
      </c>
      <c r="E2276" s="201">
        <v>27265213.510000002</v>
      </c>
    </row>
    <row r="2277" spans="2:5">
      <c r="B2277" s="216" t="s">
        <v>3170</v>
      </c>
      <c r="C2277" s="201">
        <v>0</v>
      </c>
      <c r="D2277" s="201">
        <v>17946237.349999998</v>
      </c>
      <c r="E2277" s="201">
        <v>9597734.9699999988</v>
      </c>
    </row>
    <row r="2278" spans="2:5">
      <c r="B2278" s="215" t="s">
        <v>3171</v>
      </c>
      <c r="C2278" s="201">
        <v>0</v>
      </c>
      <c r="D2278" s="201">
        <v>17946237.349999998</v>
      </c>
      <c r="E2278" s="201">
        <v>9597734.9699999988</v>
      </c>
    </row>
    <row r="2279" spans="2:5">
      <c r="B2279" s="216" t="s">
        <v>3982</v>
      </c>
      <c r="C2279" s="201">
        <v>0</v>
      </c>
      <c r="D2279" s="201">
        <v>48800000</v>
      </c>
      <c r="E2279" s="201">
        <v>0</v>
      </c>
    </row>
    <row r="2280" spans="2:5">
      <c r="B2280" s="215" t="s">
        <v>3172</v>
      </c>
      <c r="C2280" s="201">
        <v>0</v>
      </c>
      <c r="D2280" s="201">
        <v>48800000</v>
      </c>
      <c r="E2280" s="201">
        <v>0</v>
      </c>
    </row>
    <row r="2281" spans="2:5">
      <c r="B2281" s="216" t="s">
        <v>3190</v>
      </c>
      <c r="C2281" s="201">
        <v>0</v>
      </c>
      <c r="D2281" s="201">
        <v>22630000</v>
      </c>
      <c r="E2281" s="201">
        <v>3917142.18</v>
      </c>
    </row>
    <row r="2282" spans="2:5">
      <c r="B2282" s="215" t="s">
        <v>3189</v>
      </c>
      <c r="C2282" s="201">
        <v>0</v>
      </c>
      <c r="D2282" s="201">
        <v>22630000</v>
      </c>
      <c r="E2282" s="201">
        <v>3917142.18</v>
      </c>
    </row>
    <row r="2283" spans="2:5">
      <c r="B2283" s="216" t="s">
        <v>3621</v>
      </c>
      <c r="C2283" s="201">
        <v>0</v>
      </c>
      <c r="D2283" s="201">
        <v>72000000</v>
      </c>
      <c r="E2283" s="201">
        <v>0</v>
      </c>
    </row>
    <row r="2284" spans="2:5">
      <c r="B2284" s="215" t="s">
        <v>3620</v>
      </c>
      <c r="C2284" s="201">
        <v>0</v>
      </c>
      <c r="D2284" s="201">
        <v>72000000</v>
      </c>
      <c r="E2284" s="201">
        <v>0</v>
      </c>
    </row>
    <row r="2285" spans="2:5">
      <c r="B2285" s="220" t="s">
        <v>298</v>
      </c>
      <c r="C2285" s="219">
        <v>0</v>
      </c>
      <c r="D2285" s="219">
        <v>49999607.280000001</v>
      </c>
      <c r="E2285" s="219">
        <v>0</v>
      </c>
    </row>
    <row r="2286" spans="2:5">
      <c r="B2286" s="216" t="s">
        <v>3263</v>
      </c>
      <c r="C2286" s="201">
        <v>0</v>
      </c>
      <c r="D2286" s="201">
        <v>49999607.280000001</v>
      </c>
      <c r="E2286" s="201">
        <v>0</v>
      </c>
    </row>
    <row r="2287" spans="2:5">
      <c r="B2287" s="215" t="s">
        <v>3262</v>
      </c>
      <c r="C2287" s="201">
        <v>0</v>
      </c>
      <c r="D2287" s="201">
        <v>49999607.280000001</v>
      </c>
      <c r="E2287" s="201">
        <v>0</v>
      </c>
    </row>
    <row r="2288" spans="2:5">
      <c r="B2288" s="217" t="s">
        <v>292</v>
      </c>
      <c r="C2288" s="201">
        <v>2170135035</v>
      </c>
      <c r="D2288" s="201">
        <v>2708128587.6399984</v>
      </c>
      <c r="E2288" s="201">
        <v>2013069650.8100007</v>
      </c>
    </row>
    <row r="2289" spans="2:5">
      <c r="B2289" s="220" t="s">
        <v>281</v>
      </c>
      <c r="C2289" s="219">
        <v>2012722468</v>
      </c>
      <c r="D2289" s="219">
        <v>2494355833.4199982</v>
      </c>
      <c r="E2289" s="219">
        <v>1971303897.4700005</v>
      </c>
    </row>
    <row r="2290" spans="2:5">
      <c r="B2290" s="216" t="s">
        <v>463</v>
      </c>
      <c r="C2290" s="201">
        <v>3141627</v>
      </c>
      <c r="D2290" s="201">
        <v>7704427.7999999998</v>
      </c>
      <c r="E2290" s="201">
        <v>2835733.04</v>
      </c>
    </row>
    <row r="2291" spans="2:5">
      <c r="B2291" s="215" t="s">
        <v>804</v>
      </c>
      <c r="C2291" s="201">
        <v>3141627</v>
      </c>
      <c r="D2291" s="201">
        <v>7704427.7999999998</v>
      </c>
      <c r="E2291" s="201">
        <v>2835733.04</v>
      </c>
    </row>
    <row r="2292" spans="2:5">
      <c r="B2292" s="216" t="s">
        <v>464</v>
      </c>
      <c r="C2292" s="201">
        <v>23910828</v>
      </c>
      <c r="D2292" s="201">
        <v>31310828</v>
      </c>
      <c r="E2292" s="201">
        <v>17433593.879999999</v>
      </c>
    </row>
    <row r="2293" spans="2:5">
      <c r="B2293" s="215" t="s">
        <v>805</v>
      </c>
      <c r="C2293" s="201">
        <v>23910828</v>
      </c>
      <c r="D2293" s="201">
        <v>31310828</v>
      </c>
      <c r="E2293" s="201">
        <v>17433593.879999999</v>
      </c>
    </row>
    <row r="2294" spans="2:5">
      <c r="B2294" s="216" t="s">
        <v>3453</v>
      </c>
      <c r="C2294" s="201">
        <v>0</v>
      </c>
      <c r="D2294" s="201">
        <v>0</v>
      </c>
      <c r="E2294" s="201">
        <v>0</v>
      </c>
    </row>
    <row r="2295" spans="2:5">
      <c r="B2295" s="215" t="s">
        <v>3452</v>
      </c>
      <c r="C2295" s="201">
        <v>0</v>
      </c>
      <c r="D2295" s="201">
        <v>0</v>
      </c>
      <c r="E2295" s="201">
        <v>0</v>
      </c>
    </row>
    <row r="2296" spans="2:5">
      <c r="B2296" s="216" t="s">
        <v>3451</v>
      </c>
      <c r="C2296" s="201">
        <v>0</v>
      </c>
      <c r="D2296" s="201">
        <v>0</v>
      </c>
      <c r="E2296" s="201">
        <v>0</v>
      </c>
    </row>
    <row r="2297" spans="2:5">
      <c r="B2297" s="215" t="s">
        <v>3450</v>
      </c>
      <c r="C2297" s="201">
        <v>0</v>
      </c>
      <c r="D2297" s="201">
        <v>0</v>
      </c>
      <c r="E2297" s="201">
        <v>0</v>
      </c>
    </row>
    <row r="2298" spans="2:5">
      <c r="B2298" s="216" t="s">
        <v>1045</v>
      </c>
      <c r="C2298" s="201">
        <v>51966310</v>
      </c>
      <c r="D2298" s="201">
        <v>44992182.200000003</v>
      </c>
      <c r="E2298" s="201">
        <v>25208082.359999999</v>
      </c>
    </row>
    <row r="2299" spans="2:5">
      <c r="B2299" s="215" t="s">
        <v>1046</v>
      </c>
      <c r="C2299" s="201">
        <v>51966310</v>
      </c>
      <c r="D2299" s="201">
        <v>44992182.200000003</v>
      </c>
      <c r="E2299" s="201">
        <v>25208082.359999999</v>
      </c>
    </row>
    <row r="2300" spans="2:5">
      <c r="B2300" s="216" t="s">
        <v>4250</v>
      </c>
      <c r="C2300" s="201">
        <v>0</v>
      </c>
      <c r="D2300" s="201">
        <v>5000000</v>
      </c>
      <c r="E2300" s="201">
        <v>0</v>
      </c>
    </row>
    <row r="2301" spans="2:5">
      <c r="B2301" s="215" t="s">
        <v>4249</v>
      </c>
      <c r="C2301" s="201">
        <v>0</v>
      </c>
      <c r="D2301" s="201">
        <v>5000000</v>
      </c>
      <c r="E2301" s="201">
        <v>0</v>
      </c>
    </row>
    <row r="2302" spans="2:5">
      <c r="B2302" s="216" t="s">
        <v>4188</v>
      </c>
      <c r="C2302" s="201">
        <v>0</v>
      </c>
      <c r="D2302" s="201">
        <v>10744945.450000001</v>
      </c>
      <c r="E2302" s="201">
        <v>0</v>
      </c>
    </row>
    <row r="2303" spans="2:5">
      <c r="B2303" s="215" t="s">
        <v>4187</v>
      </c>
      <c r="C2303" s="201">
        <v>0</v>
      </c>
      <c r="D2303" s="201">
        <v>10744945.450000001</v>
      </c>
      <c r="E2303" s="201">
        <v>0</v>
      </c>
    </row>
    <row r="2304" spans="2:5">
      <c r="B2304" s="216" t="s">
        <v>3981</v>
      </c>
      <c r="C2304" s="201">
        <v>0</v>
      </c>
      <c r="D2304" s="201">
        <v>19738124.02</v>
      </c>
      <c r="E2304" s="201">
        <v>0</v>
      </c>
    </row>
    <row r="2305" spans="2:5">
      <c r="B2305" s="215" t="s">
        <v>3188</v>
      </c>
      <c r="C2305" s="201">
        <v>0</v>
      </c>
      <c r="D2305" s="201">
        <v>19738124.02</v>
      </c>
      <c r="E2305" s="201">
        <v>0</v>
      </c>
    </row>
    <row r="2306" spans="2:5">
      <c r="B2306" s="216" t="s">
        <v>465</v>
      </c>
      <c r="C2306" s="201">
        <v>7428690</v>
      </c>
      <c r="D2306" s="201">
        <v>7428690</v>
      </c>
      <c r="E2306" s="201">
        <v>7428690</v>
      </c>
    </row>
    <row r="2307" spans="2:5">
      <c r="B2307" s="215" t="s">
        <v>806</v>
      </c>
      <c r="C2307" s="201">
        <v>7428690</v>
      </c>
      <c r="D2307" s="201">
        <v>7428690</v>
      </c>
      <c r="E2307" s="201">
        <v>7428690</v>
      </c>
    </row>
    <row r="2308" spans="2:5">
      <c r="B2308" s="216" t="s">
        <v>466</v>
      </c>
      <c r="C2308" s="201">
        <v>388402000</v>
      </c>
      <c r="D2308" s="201">
        <v>741925178</v>
      </c>
      <c r="E2308" s="201">
        <v>566569405.86000001</v>
      </c>
    </row>
    <row r="2309" spans="2:5">
      <c r="B2309" s="215" t="s">
        <v>807</v>
      </c>
      <c r="C2309" s="201">
        <v>388402000</v>
      </c>
      <c r="D2309" s="201">
        <v>741925178</v>
      </c>
      <c r="E2309" s="201">
        <v>566569405.86000001</v>
      </c>
    </row>
    <row r="2310" spans="2:5">
      <c r="B2310" s="216" t="s">
        <v>3980</v>
      </c>
      <c r="C2310" s="201">
        <v>0</v>
      </c>
      <c r="D2310" s="201">
        <v>20000000</v>
      </c>
      <c r="E2310" s="201">
        <v>20000000</v>
      </c>
    </row>
    <row r="2311" spans="2:5">
      <c r="B2311" s="215" t="s">
        <v>3676</v>
      </c>
      <c r="C2311" s="201">
        <v>0</v>
      </c>
      <c r="D2311" s="201">
        <v>20000000</v>
      </c>
      <c r="E2311" s="201">
        <v>20000000</v>
      </c>
    </row>
    <row r="2312" spans="2:5">
      <c r="B2312" s="216" t="s">
        <v>2991</v>
      </c>
      <c r="C2312" s="201">
        <v>8638298</v>
      </c>
      <c r="D2312" s="201">
        <v>8638298</v>
      </c>
      <c r="E2312" s="201">
        <v>3361688.2</v>
      </c>
    </row>
    <row r="2313" spans="2:5">
      <c r="B2313" s="215" t="s">
        <v>803</v>
      </c>
      <c r="C2313" s="201">
        <v>8638298</v>
      </c>
      <c r="D2313" s="201">
        <v>8638298</v>
      </c>
      <c r="E2313" s="201">
        <v>3361688.2</v>
      </c>
    </row>
    <row r="2314" spans="2:5">
      <c r="B2314" s="216" t="s">
        <v>3173</v>
      </c>
      <c r="C2314" s="201">
        <v>0</v>
      </c>
      <c r="D2314" s="201">
        <v>23424854.579999998</v>
      </c>
      <c r="E2314" s="201">
        <v>10277804.83</v>
      </c>
    </row>
    <row r="2315" spans="2:5">
      <c r="B2315" s="215" t="s">
        <v>3174</v>
      </c>
      <c r="C2315" s="201">
        <v>0</v>
      </c>
      <c r="D2315" s="201">
        <v>23424854.579999998</v>
      </c>
      <c r="E2315" s="201">
        <v>10277804.83</v>
      </c>
    </row>
    <row r="2316" spans="2:5">
      <c r="B2316" s="216" t="s">
        <v>467</v>
      </c>
      <c r="C2316" s="201">
        <v>40554117</v>
      </c>
      <c r="D2316" s="201">
        <v>217517481.84999999</v>
      </c>
      <c r="E2316" s="201">
        <v>126170343.23</v>
      </c>
    </row>
    <row r="2317" spans="2:5">
      <c r="B2317" s="215" t="s">
        <v>808</v>
      </c>
      <c r="C2317" s="201">
        <v>40554117</v>
      </c>
      <c r="D2317" s="201">
        <v>217517481.84999999</v>
      </c>
      <c r="E2317" s="201">
        <v>126170343.23</v>
      </c>
    </row>
    <row r="2318" spans="2:5">
      <c r="B2318" s="216" t="s">
        <v>468</v>
      </c>
      <c r="C2318" s="201">
        <v>4000000</v>
      </c>
      <c r="D2318" s="201">
        <v>5670485.5199999996</v>
      </c>
      <c r="E2318" s="201">
        <v>5529781.2999999998</v>
      </c>
    </row>
    <row r="2319" spans="2:5">
      <c r="B2319" s="215" t="s">
        <v>809</v>
      </c>
      <c r="C2319" s="201">
        <v>4000000</v>
      </c>
      <c r="D2319" s="201">
        <v>5670485.5199999996</v>
      </c>
      <c r="E2319" s="201">
        <v>5529781.2999999998</v>
      </c>
    </row>
    <row r="2320" spans="2:5">
      <c r="B2320" s="216" t="s">
        <v>469</v>
      </c>
      <c r="C2320" s="201">
        <v>4000000</v>
      </c>
      <c r="D2320" s="201">
        <v>6240000</v>
      </c>
      <c r="E2320" s="201">
        <v>4420174.6500000004</v>
      </c>
    </row>
    <row r="2321" spans="2:5">
      <c r="B2321" s="215" t="s">
        <v>810</v>
      </c>
      <c r="C2321" s="201">
        <v>4000000</v>
      </c>
      <c r="D2321" s="201">
        <v>6240000</v>
      </c>
      <c r="E2321" s="201">
        <v>4420174.6500000004</v>
      </c>
    </row>
    <row r="2322" spans="2:5">
      <c r="B2322" s="216" t="s">
        <v>470</v>
      </c>
      <c r="C2322" s="201">
        <v>8668175</v>
      </c>
      <c r="D2322" s="201">
        <v>5668175</v>
      </c>
      <c r="E2322" s="201">
        <v>1819275.04</v>
      </c>
    </row>
    <row r="2323" spans="2:5">
      <c r="B2323" s="215" t="s">
        <v>811</v>
      </c>
      <c r="C2323" s="201">
        <v>8668175</v>
      </c>
      <c r="D2323" s="201">
        <v>5668175</v>
      </c>
      <c r="E2323" s="201">
        <v>1819275.04</v>
      </c>
    </row>
    <row r="2324" spans="2:5">
      <c r="B2324" s="216" t="s">
        <v>3979</v>
      </c>
      <c r="C2324" s="201">
        <v>4000000</v>
      </c>
      <c r="D2324" s="201">
        <v>4000000</v>
      </c>
      <c r="E2324" s="201">
        <v>3557748.53</v>
      </c>
    </row>
    <row r="2325" spans="2:5">
      <c r="B2325" s="215" t="s">
        <v>812</v>
      </c>
      <c r="C2325" s="201">
        <v>4000000</v>
      </c>
      <c r="D2325" s="201">
        <v>4000000</v>
      </c>
      <c r="E2325" s="201">
        <v>3557748.53</v>
      </c>
    </row>
    <row r="2326" spans="2:5">
      <c r="B2326" s="216" t="s">
        <v>4248</v>
      </c>
      <c r="C2326" s="201">
        <v>0</v>
      </c>
      <c r="D2326" s="201">
        <v>5000000</v>
      </c>
      <c r="E2326" s="201">
        <v>2087367.72</v>
      </c>
    </row>
    <row r="2327" spans="2:5">
      <c r="B2327" s="215" t="s">
        <v>4247</v>
      </c>
      <c r="C2327" s="201">
        <v>0</v>
      </c>
      <c r="D2327" s="201">
        <v>5000000</v>
      </c>
      <c r="E2327" s="201">
        <v>2087367.72</v>
      </c>
    </row>
    <row r="2328" spans="2:5">
      <c r="B2328" s="216" t="s">
        <v>471</v>
      </c>
      <c r="C2328" s="201">
        <v>4000000</v>
      </c>
      <c r="D2328" s="201">
        <v>1000000</v>
      </c>
      <c r="E2328" s="201">
        <v>0</v>
      </c>
    </row>
    <row r="2329" spans="2:5">
      <c r="B2329" s="215" t="s">
        <v>813</v>
      </c>
      <c r="C2329" s="201">
        <v>4000000</v>
      </c>
      <c r="D2329" s="201">
        <v>1000000</v>
      </c>
      <c r="E2329" s="201">
        <v>0</v>
      </c>
    </row>
    <row r="2330" spans="2:5">
      <c r="B2330" s="216" t="s">
        <v>472</v>
      </c>
      <c r="C2330" s="201">
        <v>3209853</v>
      </c>
      <c r="D2330" s="201">
        <v>3209853</v>
      </c>
      <c r="E2330" s="201">
        <v>0</v>
      </c>
    </row>
    <row r="2331" spans="2:5">
      <c r="B2331" s="215" t="s">
        <v>814</v>
      </c>
      <c r="C2331" s="201">
        <v>3209853</v>
      </c>
      <c r="D2331" s="201">
        <v>3209853</v>
      </c>
      <c r="E2331" s="201">
        <v>0</v>
      </c>
    </row>
    <row r="2332" spans="2:5">
      <c r="B2332" s="216" t="s">
        <v>473</v>
      </c>
      <c r="C2332" s="201">
        <v>3209854</v>
      </c>
      <c r="D2332" s="201">
        <v>3209854</v>
      </c>
      <c r="E2332" s="201">
        <v>0</v>
      </c>
    </row>
    <row r="2333" spans="2:5">
      <c r="B2333" s="215" t="s">
        <v>815</v>
      </c>
      <c r="C2333" s="201">
        <v>3209854</v>
      </c>
      <c r="D2333" s="201">
        <v>3209854</v>
      </c>
      <c r="E2333" s="201">
        <v>0</v>
      </c>
    </row>
    <row r="2334" spans="2:5">
      <c r="B2334" s="216" t="s">
        <v>3978</v>
      </c>
      <c r="C2334" s="201">
        <v>3209853</v>
      </c>
      <c r="D2334" s="201">
        <v>709853</v>
      </c>
      <c r="E2334" s="201">
        <v>0</v>
      </c>
    </row>
    <row r="2335" spans="2:5">
      <c r="B2335" s="215" t="s">
        <v>816</v>
      </c>
      <c r="C2335" s="201">
        <v>3209853</v>
      </c>
      <c r="D2335" s="201">
        <v>709853</v>
      </c>
      <c r="E2335" s="201">
        <v>0</v>
      </c>
    </row>
    <row r="2336" spans="2:5">
      <c r="B2336" s="216" t="s">
        <v>474</v>
      </c>
      <c r="C2336" s="201">
        <v>89423870</v>
      </c>
      <c r="D2336" s="201">
        <v>24043494.59</v>
      </c>
      <c r="E2336" s="201">
        <v>17089251.010000002</v>
      </c>
    </row>
    <row r="2337" spans="2:5">
      <c r="B2337" s="215" t="s">
        <v>817</v>
      </c>
      <c r="C2337" s="201">
        <v>89423870</v>
      </c>
      <c r="D2337" s="201">
        <v>24043494.59</v>
      </c>
      <c r="E2337" s="201">
        <v>17089251.010000002</v>
      </c>
    </row>
    <row r="2338" spans="2:5">
      <c r="B2338" s="216" t="s">
        <v>475</v>
      </c>
      <c r="C2338" s="201">
        <v>3209853</v>
      </c>
      <c r="D2338" s="201">
        <v>3209853</v>
      </c>
      <c r="E2338" s="201">
        <v>3017579.8</v>
      </c>
    </row>
    <row r="2339" spans="2:5">
      <c r="B2339" s="215" t="s">
        <v>818</v>
      </c>
      <c r="C2339" s="201">
        <v>3209853</v>
      </c>
      <c r="D2339" s="201">
        <v>3209853</v>
      </c>
      <c r="E2339" s="201">
        <v>3017579.8</v>
      </c>
    </row>
    <row r="2340" spans="2:5">
      <c r="B2340" s="216" t="s">
        <v>3305</v>
      </c>
      <c r="C2340" s="201">
        <v>0</v>
      </c>
      <c r="D2340" s="201">
        <v>22764523.949999999</v>
      </c>
      <c r="E2340" s="201">
        <v>11686859.01</v>
      </c>
    </row>
    <row r="2341" spans="2:5">
      <c r="B2341" s="215" t="s">
        <v>3304</v>
      </c>
      <c r="C2341" s="201">
        <v>0</v>
      </c>
      <c r="D2341" s="201">
        <v>22764523.949999999</v>
      </c>
      <c r="E2341" s="201">
        <v>11686859.01</v>
      </c>
    </row>
    <row r="2342" spans="2:5">
      <c r="B2342" s="216" t="s">
        <v>4246</v>
      </c>
      <c r="C2342" s="201">
        <v>0</v>
      </c>
      <c r="D2342" s="201">
        <v>5127400</v>
      </c>
      <c r="E2342" s="201">
        <v>5127391.76</v>
      </c>
    </row>
    <row r="2343" spans="2:5">
      <c r="B2343" s="215" t="s">
        <v>4245</v>
      </c>
      <c r="C2343" s="201">
        <v>0</v>
      </c>
      <c r="D2343" s="201">
        <v>5127400</v>
      </c>
      <c r="E2343" s="201">
        <v>5127391.76</v>
      </c>
    </row>
    <row r="2344" spans="2:5">
      <c r="B2344" s="216" t="s">
        <v>3675</v>
      </c>
      <c r="C2344" s="201">
        <v>0</v>
      </c>
      <c r="D2344" s="201">
        <v>0.77</v>
      </c>
      <c r="E2344" s="201">
        <v>0</v>
      </c>
    </row>
    <row r="2345" spans="2:5">
      <c r="B2345" s="215" t="s">
        <v>3674</v>
      </c>
      <c r="C2345" s="201">
        <v>0</v>
      </c>
      <c r="D2345" s="201">
        <v>0.77</v>
      </c>
      <c r="E2345" s="201">
        <v>0</v>
      </c>
    </row>
    <row r="2346" spans="2:5">
      <c r="B2346" s="216" t="s">
        <v>476</v>
      </c>
      <c r="C2346" s="201">
        <v>203433020</v>
      </c>
      <c r="D2346" s="201">
        <v>265343126.30000001</v>
      </c>
      <c r="E2346" s="201">
        <v>263807038.89999998</v>
      </c>
    </row>
    <row r="2347" spans="2:5">
      <c r="B2347" s="215" t="s">
        <v>819</v>
      </c>
      <c r="C2347" s="201">
        <v>203433020</v>
      </c>
      <c r="D2347" s="201">
        <v>265343126.30000001</v>
      </c>
      <c r="E2347" s="201">
        <v>263807038.89999998</v>
      </c>
    </row>
    <row r="2348" spans="2:5">
      <c r="B2348" s="216" t="s">
        <v>1615</v>
      </c>
      <c r="C2348" s="201">
        <v>11127992</v>
      </c>
      <c r="D2348" s="201">
        <v>1</v>
      </c>
      <c r="E2348" s="201">
        <v>0</v>
      </c>
    </row>
    <row r="2349" spans="2:5">
      <c r="B2349" s="215" t="s">
        <v>1616</v>
      </c>
      <c r="C2349" s="201">
        <v>11127992</v>
      </c>
      <c r="D2349" s="201">
        <v>1</v>
      </c>
      <c r="E2349" s="201">
        <v>0</v>
      </c>
    </row>
    <row r="2350" spans="2:5">
      <c r="B2350" s="216" t="s">
        <v>3977</v>
      </c>
      <c r="C2350" s="201">
        <v>6683666</v>
      </c>
      <c r="D2350" s="201">
        <v>2683666</v>
      </c>
      <c r="E2350" s="201">
        <v>0</v>
      </c>
    </row>
    <row r="2351" spans="2:5">
      <c r="B2351" s="215" t="s">
        <v>1617</v>
      </c>
      <c r="C2351" s="201">
        <v>6683666</v>
      </c>
      <c r="D2351" s="201">
        <v>2683666</v>
      </c>
      <c r="E2351" s="201">
        <v>0</v>
      </c>
    </row>
    <row r="2352" spans="2:5">
      <c r="B2352" s="216" t="s">
        <v>477</v>
      </c>
      <c r="C2352" s="201">
        <v>91340400</v>
      </c>
      <c r="D2352" s="201">
        <v>150743113.97999999</v>
      </c>
      <c r="E2352" s="201">
        <v>91931719.939999998</v>
      </c>
    </row>
    <row r="2353" spans="2:5">
      <c r="B2353" s="215" t="s">
        <v>820</v>
      </c>
      <c r="C2353" s="201">
        <v>91340400</v>
      </c>
      <c r="D2353" s="201">
        <v>150743113.97999999</v>
      </c>
      <c r="E2353" s="201">
        <v>91931719.939999998</v>
      </c>
    </row>
    <row r="2354" spans="2:5">
      <c r="B2354" s="216" t="s">
        <v>1618</v>
      </c>
      <c r="C2354" s="201">
        <v>6683666</v>
      </c>
      <c r="D2354" s="201">
        <v>1</v>
      </c>
      <c r="E2354" s="201">
        <v>0</v>
      </c>
    </row>
    <row r="2355" spans="2:5">
      <c r="B2355" s="215" t="s">
        <v>1619</v>
      </c>
      <c r="C2355" s="201">
        <v>6683666</v>
      </c>
      <c r="D2355" s="201">
        <v>1</v>
      </c>
      <c r="E2355" s="201">
        <v>0</v>
      </c>
    </row>
    <row r="2356" spans="2:5">
      <c r="B2356" s="216" t="s">
        <v>1620</v>
      </c>
      <c r="C2356" s="201">
        <v>11087637</v>
      </c>
      <c r="D2356" s="201">
        <v>3000000</v>
      </c>
      <c r="E2356" s="201">
        <v>0</v>
      </c>
    </row>
    <row r="2357" spans="2:5">
      <c r="B2357" s="215" t="s">
        <v>1621</v>
      </c>
      <c r="C2357" s="201">
        <v>11087637</v>
      </c>
      <c r="D2357" s="201">
        <v>3000000</v>
      </c>
      <c r="E2357" s="201">
        <v>0</v>
      </c>
    </row>
    <row r="2358" spans="2:5">
      <c r="B2358" s="216" t="s">
        <v>3976</v>
      </c>
      <c r="C2358" s="201">
        <v>0</v>
      </c>
      <c r="D2358" s="201">
        <v>0</v>
      </c>
      <c r="E2358" s="201">
        <v>0</v>
      </c>
    </row>
    <row r="2359" spans="2:5">
      <c r="B2359" s="215" t="s">
        <v>3673</v>
      </c>
      <c r="C2359" s="201">
        <v>0</v>
      </c>
      <c r="D2359" s="201">
        <v>0</v>
      </c>
      <c r="E2359" s="201">
        <v>0</v>
      </c>
    </row>
    <row r="2360" spans="2:5">
      <c r="B2360" s="216" t="s">
        <v>1622</v>
      </c>
      <c r="C2360" s="201">
        <v>4718384</v>
      </c>
      <c r="D2360" s="201">
        <v>1</v>
      </c>
      <c r="E2360" s="201">
        <v>0</v>
      </c>
    </row>
    <row r="2361" spans="2:5">
      <c r="B2361" s="215" t="s">
        <v>1623</v>
      </c>
      <c r="C2361" s="201">
        <v>4718384</v>
      </c>
      <c r="D2361" s="201">
        <v>1</v>
      </c>
      <c r="E2361" s="201">
        <v>0</v>
      </c>
    </row>
    <row r="2362" spans="2:5">
      <c r="B2362" s="216" t="s">
        <v>1624</v>
      </c>
      <c r="C2362" s="201">
        <v>6659723</v>
      </c>
      <c r="D2362" s="201">
        <v>1</v>
      </c>
      <c r="E2362" s="201">
        <v>0</v>
      </c>
    </row>
    <row r="2363" spans="2:5">
      <c r="B2363" s="215" t="s">
        <v>1625</v>
      </c>
      <c r="C2363" s="201">
        <v>6659723</v>
      </c>
      <c r="D2363" s="201">
        <v>1</v>
      </c>
      <c r="E2363" s="201">
        <v>0</v>
      </c>
    </row>
    <row r="2364" spans="2:5">
      <c r="B2364" s="216" t="s">
        <v>1626</v>
      </c>
      <c r="C2364" s="201">
        <v>11087637</v>
      </c>
      <c r="D2364" s="201">
        <v>2900000.55</v>
      </c>
      <c r="E2364" s="201">
        <v>0</v>
      </c>
    </row>
    <row r="2365" spans="2:5">
      <c r="B2365" s="215" t="s">
        <v>1627</v>
      </c>
      <c r="C2365" s="201">
        <v>11087637</v>
      </c>
      <c r="D2365" s="201">
        <v>2900000.55</v>
      </c>
      <c r="E2365" s="201">
        <v>0</v>
      </c>
    </row>
    <row r="2366" spans="2:5">
      <c r="B2366" s="216" t="s">
        <v>1628</v>
      </c>
      <c r="C2366" s="201">
        <v>11087637</v>
      </c>
      <c r="D2366" s="201">
        <v>1</v>
      </c>
      <c r="E2366" s="201">
        <v>0</v>
      </c>
    </row>
    <row r="2367" spans="2:5">
      <c r="B2367" s="215" t="s">
        <v>1629</v>
      </c>
      <c r="C2367" s="201">
        <v>11087637</v>
      </c>
      <c r="D2367" s="201">
        <v>1</v>
      </c>
      <c r="E2367" s="201">
        <v>0</v>
      </c>
    </row>
    <row r="2368" spans="2:5">
      <c r="B2368" s="216" t="s">
        <v>1630</v>
      </c>
      <c r="C2368" s="201">
        <v>4718384</v>
      </c>
      <c r="D2368" s="201">
        <v>1061636.78</v>
      </c>
      <c r="E2368" s="201">
        <v>1061635.44</v>
      </c>
    </row>
    <row r="2369" spans="2:5">
      <c r="B2369" s="215" t="s">
        <v>1631</v>
      </c>
      <c r="C2369" s="201">
        <v>4718384</v>
      </c>
      <c r="D2369" s="201">
        <v>1061636.78</v>
      </c>
      <c r="E2369" s="201">
        <v>1061635.44</v>
      </c>
    </row>
    <row r="2370" spans="2:5">
      <c r="B2370" s="216" t="s">
        <v>3975</v>
      </c>
      <c r="C2370" s="201">
        <v>44676046</v>
      </c>
      <c r="D2370" s="201">
        <v>33999575</v>
      </c>
      <c r="E2370" s="201">
        <v>33991502.210000001</v>
      </c>
    </row>
    <row r="2371" spans="2:5">
      <c r="B2371" s="215" t="s">
        <v>2769</v>
      </c>
      <c r="C2371" s="201">
        <v>44676046</v>
      </c>
      <c r="D2371" s="201">
        <v>33999575</v>
      </c>
      <c r="E2371" s="201">
        <v>33991502.210000001</v>
      </c>
    </row>
    <row r="2372" spans="2:5">
      <c r="B2372" s="216" t="s">
        <v>1632</v>
      </c>
      <c r="C2372" s="201">
        <v>11087637</v>
      </c>
      <c r="D2372" s="201">
        <v>1498437.31</v>
      </c>
      <c r="E2372" s="201">
        <v>1498436.31</v>
      </c>
    </row>
    <row r="2373" spans="2:5">
      <c r="B2373" s="215" t="s">
        <v>1633</v>
      </c>
      <c r="C2373" s="201">
        <v>11087637</v>
      </c>
      <c r="D2373" s="201">
        <v>1498437.31</v>
      </c>
      <c r="E2373" s="201">
        <v>1498436.31</v>
      </c>
    </row>
    <row r="2374" spans="2:5">
      <c r="B2374" s="216" t="s">
        <v>3974</v>
      </c>
      <c r="C2374" s="201">
        <v>13628761</v>
      </c>
      <c r="D2374" s="201">
        <v>4947323</v>
      </c>
      <c r="E2374" s="201">
        <v>4086442.2</v>
      </c>
    </row>
    <row r="2375" spans="2:5">
      <c r="B2375" s="215" t="s">
        <v>2770</v>
      </c>
      <c r="C2375" s="201">
        <v>13628761</v>
      </c>
      <c r="D2375" s="201">
        <v>4947323</v>
      </c>
      <c r="E2375" s="201">
        <v>4086442.2</v>
      </c>
    </row>
    <row r="2376" spans="2:5">
      <c r="B2376" s="216" t="s">
        <v>1634</v>
      </c>
      <c r="C2376" s="201">
        <v>11087637</v>
      </c>
      <c r="D2376" s="201">
        <v>1061636.45</v>
      </c>
      <c r="E2376" s="201">
        <v>1061635.45</v>
      </c>
    </row>
    <row r="2377" spans="2:5">
      <c r="B2377" s="215" t="s">
        <v>1635</v>
      </c>
      <c r="C2377" s="201">
        <v>11087637</v>
      </c>
      <c r="D2377" s="201">
        <v>1061636.45</v>
      </c>
      <c r="E2377" s="201">
        <v>1061635.45</v>
      </c>
    </row>
    <row r="2378" spans="2:5">
      <c r="B2378" s="216" t="s">
        <v>1636</v>
      </c>
      <c r="C2378" s="201">
        <v>4718384</v>
      </c>
      <c r="D2378" s="201">
        <v>2494718.25</v>
      </c>
      <c r="E2378" s="201">
        <v>2494717.25</v>
      </c>
    </row>
    <row r="2379" spans="2:5">
      <c r="B2379" s="215" t="s">
        <v>1637</v>
      </c>
      <c r="C2379" s="201">
        <v>4718384</v>
      </c>
      <c r="D2379" s="201">
        <v>2494718.25</v>
      </c>
      <c r="E2379" s="201">
        <v>2494717.25</v>
      </c>
    </row>
    <row r="2380" spans="2:5">
      <c r="B2380" s="216" t="s">
        <v>3973</v>
      </c>
      <c r="C2380" s="201">
        <v>396933497</v>
      </c>
      <c r="D2380" s="201">
        <v>342448801</v>
      </c>
      <c r="E2380" s="201">
        <v>341441557.36000001</v>
      </c>
    </row>
    <row r="2381" spans="2:5">
      <c r="B2381" s="215" t="s">
        <v>2644</v>
      </c>
      <c r="C2381" s="201">
        <v>396933497</v>
      </c>
      <c r="D2381" s="201">
        <v>342448801</v>
      </c>
      <c r="E2381" s="201">
        <v>341441557.36000001</v>
      </c>
    </row>
    <row r="2382" spans="2:5">
      <c r="B2382" s="216" t="s">
        <v>1638</v>
      </c>
      <c r="C2382" s="201">
        <v>6659723</v>
      </c>
      <c r="D2382" s="201">
        <v>2494718.2799999998</v>
      </c>
      <c r="E2382" s="201">
        <v>2494717.25</v>
      </c>
    </row>
    <row r="2383" spans="2:5">
      <c r="B2383" s="215" t="s">
        <v>1639</v>
      </c>
      <c r="C2383" s="201">
        <v>6659723</v>
      </c>
      <c r="D2383" s="201">
        <v>2494718.2799999998</v>
      </c>
      <c r="E2383" s="201">
        <v>2494717.25</v>
      </c>
    </row>
    <row r="2384" spans="2:5">
      <c r="B2384" s="216" t="s">
        <v>3972</v>
      </c>
      <c r="C2384" s="201">
        <v>91049733</v>
      </c>
      <c r="D2384" s="201">
        <v>173171148.03</v>
      </c>
      <c r="E2384" s="201">
        <v>170514907.68000001</v>
      </c>
    </row>
    <row r="2385" spans="2:5">
      <c r="B2385" s="215" t="s">
        <v>2645</v>
      </c>
      <c r="C2385" s="201">
        <v>91049733</v>
      </c>
      <c r="D2385" s="201">
        <v>173171148.03</v>
      </c>
      <c r="E2385" s="201">
        <v>170514907.68000001</v>
      </c>
    </row>
    <row r="2386" spans="2:5">
      <c r="B2386" s="216" t="s">
        <v>1640</v>
      </c>
      <c r="C2386" s="201">
        <v>6659723</v>
      </c>
      <c r="D2386" s="201">
        <v>2429732.64</v>
      </c>
      <c r="E2386" s="201">
        <v>2429732.64</v>
      </c>
    </row>
    <row r="2387" spans="2:5">
      <c r="B2387" s="215" t="s">
        <v>1641</v>
      </c>
      <c r="C2387" s="201">
        <v>6659723</v>
      </c>
      <c r="D2387" s="201">
        <v>2429732.64</v>
      </c>
      <c r="E2387" s="201">
        <v>2429732.64</v>
      </c>
    </row>
    <row r="2388" spans="2:5">
      <c r="B2388" s="216" t="s">
        <v>1642</v>
      </c>
      <c r="C2388" s="201">
        <v>11087637</v>
      </c>
      <c r="D2388" s="201">
        <v>4828684.37</v>
      </c>
      <c r="E2388" s="201">
        <v>1514684.21</v>
      </c>
    </row>
    <row r="2389" spans="2:5">
      <c r="B2389" s="215" t="s">
        <v>1643</v>
      </c>
      <c r="C2389" s="201">
        <v>11087637</v>
      </c>
      <c r="D2389" s="201">
        <v>4828684.37</v>
      </c>
      <c r="E2389" s="201">
        <v>1514684.21</v>
      </c>
    </row>
    <row r="2390" spans="2:5">
      <c r="B2390" s="216" t="s">
        <v>2713</v>
      </c>
      <c r="C2390" s="201">
        <v>6659723</v>
      </c>
      <c r="D2390" s="201">
        <v>1514685.06</v>
      </c>
      <c r="E2390" s="201">
        <v>1514684.21</v>
      </c>
    </row>
    <row r="2391" spans="2:5">
      <c r="B2391" s="215" t="s">
        <v>1644</v>
      </c>
      <c r="C2391" s="201">
        <v>6659723</v>
      </c>
      <c r="D2391" s="201">
        <v>1514685.06</v>
      </c>
      <c r="E2391" s="201">
        <v>1514684.21</v>
      </c>
    </row>
    <row r="2392" spans="2:5">
      <c r="B2392" s="216" t="s">
        <v>3971</v>
      </c>
      <c r="C2392" s="201">
        <v>0</v>
      </c>
      <c r="D2392" s="201">
        <v>8779533.9100000001</v>
      </c>
      <c r="E2392" s="201">
        <v>4147591.17</v>
      </c>
    </row>
    <row r="2393" spans="2:5">
      <c r="B2393" s="215" t="s">
        <v>3303</v>
      </c>
      <c r="C2393" s="201">
        <v>0</v>
      </c>
      <c r="D2393" s="201">
        <v>8779533.9100000001</v>
      </c>
      <c r="E2393" s="201">
        <v>4147591.17</v>
      </c>
    </row>
    <row r="2394" spans="2:5">
      <c r="B2394" s="216" t="s">
        <v>1645</v>
      </c>
      <c r="C2394" s="201">
        <v>6659723</v>
      </c>
      <c r="D2394" s="201">
        <v>1514685.06</v>
      </c>
      <c r="E2394" s="201">
        <v>1514684.21</v>
      </c>
    </row>
    <row r="2395" spans="2:5">
      <c r="B2395" s="215" t="s">
        <v>1646</v>
      </c>
      <c r="C2395" s="201">
        <v>6659723</v>
      </c>
      <c r="D2395" s="201">
        <v>1514685.06</v>
      </c>
      <c r="E2395" s="201">
        <v>1514684.21</v>
      </c>
    </row>
    <row r="2396" spans="2:5">
      <c r="B2396" s="216" t="s">
        <v>1647</v>
      </c>
      <c r="C2396" s="201">
        <v>6659723</v>
      </c>
      <c r="D2396" s="201">
        <v>1514685.06</v>
      </c>
      <c r="E2396" s="201">
        <v>1514684.21</v>
      </c>
    </row>
    <row r="2397" spans="2:5">
      <c r="B2397" s="215" t="s">
        <v>1648</v>
      </c>
      <c r="C2397" s="201">
        <v>6659723</v>
      </c>
      <c r="D2397" s="201">
        <v>1514685.06</v>
      </c>
      <c r="E2397" s="201">
        <v>1514684.21</v>
      </c>
    </row>
    <row r="2398" spans="2:5">
      <c r="B2398" s="216" t="s">
        <v>1649</v>
      </c>
      <c r="C2398" s="201">
        <v>11087637</v>
      </c>
      <c r="D2398" s="201">
        <v>2494718.25</v>
      </c>
      <c r="E2398" s="201">
        <v>2494717.25</v>
      </c>
    </row>
    <row r="2399" spans="2:5">
      <c r="B2399" s="215" t="s">
        <v>1650</v>
      </c>
      <c r="C2399" s="201">
        <v>11087637</v>
      </c>
      <c r="D2399" s="201">
        <v>2494718.25</v>
      </c>
      <c r="E2399" s="201">
        <v>2494717.25</v>
      </c>
    </row>
    <row r="2400" spans="2:5">
      <c r="B2400" s="216" t="s">
        <v>3970</v>
      </c>
      <c r="C2400" s="201">
        <v>43572933</v>
      </c>
      <c r="D2400" s="201">
        <v>36216053</v>
      </c>
      <c r="E2400" s="201">
        <v>31441154.539999999</v>
      </c>
    </row>
    <row r="2401" spans="2:5">
      <c r="B2401" s="215" t="s">
        <v>2771</v>
      </c>
      <c r="C2401" s="201">
        <v>43572933</v>
      </c>
      <c r="D2401" s="201">
        <v>36216053</v>
      </c>
      <c r="E2401" s="201">
        <v>31441154.539999999</v>
      </c>
    </row>
    <row r="2402" spans="2:5">
      <c r="B2402" s="216" t="s">
        <v>1651</v>
      </c>
      <c r="C2402" s="201">
        <v>6659723</v>
      </c>
      <c r="D2402" s="201">
        <v>1498437.31</v>
      </c>
      <c r="E2402" s="201">
        <v>1498436.31</v>
      </c>
    </row>
    <row r="2403" spans="2:5">
      <c r="B2403" s="215" t="s">
        <v>1652</v>
      </c>
      <c r="C2403" s="201">
        <v>6659723</v>
      </c>
      <c r="D2403" s="201">
        <v>1498437.31</v>
      </c>
      <c r="E2403" s="201">
        <v>1498436.31</v>
      </c>
    </row>
    <row r="2404" spans="2:5">
      <c r="B2404" s="216" t="s">
        <v>3969</v>
      </c>
      <c r="C2404" s="201">
        <v>67105995</v>
      </c>
      <c r="D2404" s="201">
        <v>62815550</v>
      </c>
      <c r="E2404" s="201">
        <v>62039744.689999998</v>
      </c>
    </row>
    <row r="2405" spans="2:5">
      <c r="B2405" s="215" t="s">
        <v>2772</v>
      </c>
      <c r="C2405" s="201">
        <v>67105995</v>
      </c>
      <c r="D2405" s="201">
        <v>62815550</v>
      </c>
      <c r="E2405" s="201">
        <v>62039744.689999998</v>
      </c>
    </row>
    <row r="2406" spans="2:5">
      <c r="B2406" s="216" t="s">
        <v>1653</v>
      </c>
      <c r="C2406" s="201">
        <v>6659723</v>
      </c>
      <c r="D2406" s="201">
        <v>1498437.31</v>
      </c>
      <c r="E2406" s="201">
        <v>1498436.31</v>
      </c>
    </row>
    <row r="2407" spans="2:5">
      <c r="B2407" s="215" t="s">
        <v>1654</v>
      </c>
      <c r="C2407" s="201">
        <v>6659723</v>
      </c>
      <c r="D2407" s="201">
        <v>1498437.31</v>
      </c>
      <c r="E2407" s="201">
        <v>1498436.31</v>
      </c>
    </row>
    <row r="2408" spans="2:5">
      <c r="B2408" s="216" t="s">
        <v>1655</v>
      </c>
      <c r="C2408" s="201">
        <v>4718384</v>
      </c>
      <c r="D2408" s="201">
        <v>1061636.22</v>
      </c>
      <c r="E2408" s="201">
        <v>1061635.44</v>
      </c>
    </row>
    <row r="2409" spans="2:5">
      <c r="B2409" s="215" t="s">
        <v>1656</v>
      </c>
      <c r="C2409" s="201">
        <v>4718384</v>
      </c>
      <c r="D2409" s="201">
        <v>1061636.22</v>
      </c>
      <c r="E2409" s="201">
        <v>1061635.44</v>
      </c>
    </row>
    <row r="2410" spans="2:5">
      <c r="B2410" s="216" t="s">
        <v>1657</v>
      </c>
      <c r="C2410" s="201">
        <v>11087637</v>
      </c>
      <c r="D2410" s="201">
        <v>2494718.25</v>
      </c>
      <c r="E2410" s="201">
        <v>2494717.25</v>
      </c>
    </row>
    <row r="2411" spans="2:5">
      <c r="B2411" s="215" t="s">
        <v>1658</v>
      </c>
      <c r="C2411" s="201">
        <v>11087637</v>
      </c>
      <c r="D2411" s="201">
        <v>2494718.25</v>
      </c>
      <c r="E2411" s="201">
        <v>2494717.25</v>
      </c>
    </row>
    <row r="2412" spans="2:5">
      <c r="B2412" s="216" t="s">
        <v>1659</v>
      </c>
      <c r="C2412" s="201">
        <v>11087637</v>
      </c>
      <c r="D2412" s="201">
        <v>3000000</v>
      </c>
      <c r="E2412" s="201">
        <v>0</v>
      </c>
    </row>
    <row r="2413" spans="2:5">
      <c r="B2413" s="215" t="s">
        <v>1660</v>
      </c>
      <c r="C2413" s="201">
        <v>11087637</v>
      </c>
      <c r="D2413" s="201">
        <v>3000000</v>
      </c>
      <c r="E2413" s="201">
        <v>0</v>
      </c>
    </row>
    <row r="2414" spans="2:5">
      <c r="B2414" s="216" t="s">
        <v>1661</v>
      </c>
      <c r="C2414" s="201">
        <v>6659723</v>
      </c>
      <c r="D2414" s="201">
        <v>1</v>
      </c>
      <c r="E2414" s="201">
        <v>0</v>
      </c>
    </row>
    <row r="2415" spans="2:5">
      <c r="B2415" s="215" t="s">
        <v>1662</v>
      </c>
      <c r="C2415" s="201">
        <v>6659723</v>
      </c>
      <c r="D2415" s="201">
        <v>1</v>
      </c>
      <c r="E2415" s="201">
        <v>0</v>
      </c>
    </row>
    <row r="2416" spans="2:5">
      <c r="B2416" s="216" t="s">
        <v>3968</v>
      </c>
      <c r="C2416" s="201">
        <v>6659723</v>
      </c>
      <c r="D2416" s="201">
        <v>1700000</v>
      </c>
      <c r="E2416" s="201">
        <v>0</v>
      </c>
    </row>
    <row r="2417" spans="2:5">
      <c r="B2417" s="215" t="s">
        <v>1663</v>
      </c>
      <c r="C2417" s="201">
        <v>6659723</v>
      </c>
      <c r="D2417" s="201">
        <v>1700000</v>
      </c>
      <c r="E2417" s="201">
        <v>0</v>
      </c>
    </row>
    <row r="2418" spans="2:5">
      <c r="B2418" s="216" t="s">
        <v>2714</v>
      </c>
      <c r="C2418" s="201">
        <v>72768636</v>
      </c>
      <c r="D2418" s="201">
        <v>68116149</v>
      </c>
      <c r="E2418" s="201">
        <v>68116148.180000007</v>
      </c>
    </row>
    <row r="2419" spans="2:5">
      <c r="B2419" s="215" t="s">
        <v>1089</v>
      </c>
      <c r="C2419" s="201">
        <v>72768636</v>
      </c>
      <c r="D2419" s="201">
        <v>68116149</v>
      </c>
      <c r="E2419" s="201">
        <v>68116148.180000007</v>
      </c>
    </row>
    <row r="2420" spans="2:5">
      <c r="B2420" s="216" t="s">
        <v>1664</v>
      </c>
      <c r="C2420" s="201">
        <v>11087637</v>
      </c>
      <c r="D2420" s="201">
        <v>3000000</v>
      </c>
      <c r="E2420" s="201">
        <v>0</v>
      </c>
    </row>
    <row r="2421" spans="2:5">
      <c r="B2421" s="215" t="s">
        <v>1665</v>
      </c>
      <c r="C2421" s="201">
        <v>11087637</v>
      </c>
      <c r="D2421" s="201">
        <v>3000000</v>
      </c>
      <c r="E2421" s="201">
        <v>0</v>
      </c>
    </row>
    <row r="2422" spans="2:5">
      <c r="B2422" s="216" t="s">
        <v>1666</v>
      </c>
      <c r="C2422" s="201">
        <v>6659723</v>
      </c>
      <c r="D2422" s="201">
        <v>1700000</v>
      </c>
      <c r="E2422" s="201">
        <v>0</v>
      </c>
    </row>
    <row r="2423" spans="2:5">
      <c r="B2423" s="215" t="s">
        <v>1667</v>
      </c>
      <c r="C2423" s="201">
        <v>6659723</v>
      </c>
      <c r="D2423" s="201">
        <v>1700000</v>
      </c>
      <c r="E2423" s="201">
        <v>0</v>
      </c>
    </row>
    <row r="2424" spans="2:5">
      <c r="B2424" s="216" t="s">
        <v>1668</v>
      </c>
      <c r="C2424" s="201">
        <v>11087637</v>
      </c>
      <c r="D2424" s="201">
        <v>1</v>
      </c>
      <c r="E2424" s="201">
        <v>0</v>
      </c>
    </row>
    <row r="2425" spans="2:5">
      <c r="B2425" s="215" t="s">
        <v>1669</v>
      </c>
      <c r="C2425" s="201">
        <v>11087637</v>
      </c>
      <c r="D2425" s="201">
        <v>1</v>
      </c>
      <c r="E2425" s="201">
        <v>0</v>
      </c>
    </row>
    <row r="2426" spans="2:5">
      <c r="B2426" s="216" t="s">
        <v>1670</v>
      </c>
      <c r="C2426" s="201">
        <v>4718384</v>
      </c>
      <c r="D2426" s="201">
        <v>1</v>
      </c>
      <c r="E2426" s="201">
        <v>0</v>
      </c>
    </row>
    <row r="2427" spans="2:5">
      <c r="B2427" s="215" t="s">
        <v>1671</v>
      </c>
      <c r="C2427" s="201">
        <v>4718384</v>
      </c>
      <c r="D2427" s="201">
        <v>1</v>
      </c>
      <c r="E2427" s="201">
        <v>0</v>
      </c>
    </row>
    <row r="2428" spans="2:5">
      <c r="B2428" s="216" t="s">
        <v>3967</v>
      </c>
      <c r="C2428" s="201">
        <v>0</v>
      </c>
      <c r="D2428" s="201">
        <v>3153004.25</v>
      </c>
      <c r="E2428" s="201">
        <v>2522402.6</v>
      </c>
    </row>
    <row r="2429" spans="2:5">
      <c r="B2429" s="215" t="s">
        <v>3120</v>
      </c>
      <c r="C2429" s="201">
        <v>0</v>
      </c>
      <c r="D2429" s="201">
        <v>3153004.25</v>
      </c>
      <c r="E2429" s="201">
        <v>2522402.6</v>
      </c>
    </row>
    <row r="2430" spans="2:5">
      <c r="B2430" s="216" t="s">
        <v>1672</v>
      </c>
      <c r="C2430" s="201">
        <v>4718384</v>
      </c>
      <c r="D2430" s="201">
        <v>1</v>
      </c>
      <c r="E2430" s="201">
        <v>0</v>
      </c>
    </row>
    <row r="2431" spans="2:5">
      <c r="B2431" s="215" t="s">
        <v>1673</v>
      </c>
      <c r="C2431" s="201">
        <v>4718384</v>
      </c>
      <c r="D2431" s="201">
        <v>1</v>
      </c>
      <c r="E2431" s="201">
        <v>0</v>
      </c>
    </row>
    <row r="2432" spans="2:5">
      <c r="B2432" s="216" t="s">
        <v>1674</v>
      </c>
      <c r="C2432" s="201">
        <v>11087637</v>
      </c>
      <c r="D2432" s="201">
        <v>1</v>
      </c>
      <c r="E2432" s="201">
        <v>0</v>
      </c>
    </row>
    <row r="2433" spans="2:5">
      <c r="B2433" s="215" t="s">
        <v>1675</v>
      </c>
      <c r="C2433" s="201">
        <v>11087637</v>
      </c>
      <c r="D2433" s="201">
        <v>1</v>
      </c>
      <c r="E2433" s="201">
        <v>0</v>
      </c>
    </row>
    <row r="2434" spans="2:5">
      <c r="B2434" s="216" t="s">
        <v>1676</v>
      </c>
      <c r="C2434" s="201">
        <v>4718384</v>
      </c>
      <c r="D2434" s="201">
        <v>1078231.45</v>
      </c>
      <c r="E2434" s="201">
        <v>1078230.45</v>
      </c>
    </row>
    <row r="2435" spans="2:5">
      <c r="B2435" s="215" t="s">
        <v>1677</v>
      </c>
      <c r="C2435" s="201">
        <v>4718384</v>
      </c>
      <c r="D2435" s="201">
        <v>1078231.45</v>
      </c>
      <c r="E2435" s="201">
        <v>1078230.45</v>
      </c>
    </row>
    <row r="2436" spans="2:5">
      <c r="B2436" s="216" t="s">
        <v>2715</v>
      </c>
      <c r="C2436" s="201">
        <v>11087637</v>
      </c>
      <c r="D2436" s="201">
        <v>2528502.7200000002</v>
      </c>
      <c r="E2436" s="201">
        <v>2528501.7200000002</v>
      </c>
    </row>
    <row r="2437" spans="2:5">
      <c r="B2437" s="215" t="s">
        <v>1678</v>
      </c>
      <c r="C2437" s="201">
        <v>11087637</v>
      </c>
      <c r="D2437" s="201">
        <v>2528502.7200000002</v>
      </c>
      <c r="E2437" s="201">
        <v>2528501.7200000002</v>
      </c>
    </row>
    <row r="2438" spans="2:5">
      <c r="B2438" s="216" t="s">
        <v>478</v>
      </c>
      <c r="C2438" s="201">
        <v>684390</v>
      </c>
      <c r="D2438" s="201">
        <v>37111857.450000003</v>
      </c>
      <c r="E2438" s="201">
        <v>19558532.469999999</v>
      </c>
    </row>
    <row r="2439" spans="2:5">
      <c r="B2439" s="215" t="s">
        <v>821</v>
      </c>
      <c r="C2439" s="201">
        <v>684390</v>
      </c>
      <c r="D2439" s="201">
        <v>37111857.450000003</v>
      </c>
      <c r="E2439" s="201">
        <v>19558532.469999999</v>
      </c>
    </row>
    <row r="2440" spans="2:5">
      <c r="B2440" s="216" t="s">
        <v>3966</v>
      </c>
      <c r="C2440" s="201">
        <v>6659723</v>
      </c>
      <c r="D2440" s="201">
        <v>1481647.54</v>
      </c>
      <c r="E2440" s="201">
        <v>1481645.34</v>
      </c>
    </row>
    <row r="2441" spans="2:5">
      <c r="B2441" s="215" t="s">
        <v>1679</v>
      </c>
      <c r="C2441" s="201">
        <v>6659723</v>
      </c>
      <c r="D2441" s="201">
        <v>1481647.54</v>
      </c>
      <c r="E2441" s="201">
        <v>1481645.34</v>
      </c>
    </row>
    <row r="2442" spans="2:5">
      <c r="B2442" s="216" t="s">
        <v>1680</v>
      </c>
      <c r="C2442" s="201">
        <v>6659723</v>
      </c>
      <c r="D2442" s="201">
        <v>1481645.14</v>
      </c>
      <c r="E2442" s="201">
        <v>1481644.14</v>
      </c>
    </row>
    <row r="2443" spans="2:5">
      <c r="B2443" s="215" t="s">
        <v>1681</v>
      </c>
      <c r="C2443" s="201">
        <v>6659723</v>
      </c>
      <c r="D2443" s="201">
        <v>1481645.14</v>
      </c>
      <c r="E2443" s="201">
        <v>1481644.14</v>
      </c>
    </row>
    <row r="2444" spans="2:5">
      <c r="B2444" s="216" t="s">
        <v>1682</v>
      </c>
      <c r="C2444" s="201">
        <v>6659723</v>
      </c>
      <c r="D2444" s="201">
        <v>1</v>
      </c>
      <c r="E2444" s="201">
        <v>0</v>
      </c>
    </row>
    <row r="2445" spans="2:5">
      <c r="B2445" s="215" t="s">
        <v>1683</v>
      </c>
      <c r="C2445" s="201">
        <v>6659723</v>
      </c>
      <c r="D2445" s="201">
        <v>1</v>
      </c>
      <c r="E2445" s="201">
        <v>0</v>
      </c>
    </row>
    <row r="2446" spans="2:5">
      <c r="B2446" s="216" t="s">
        <v>3965</v>
      </c>
      <c r="C2446" s="201">
        <v>6659723</v>
      </c>
      <c r="D2446" s="201">
        <v>1</v>
      </c>
      <c r="E2446" s="201">
        <v>0</v>
      </c>
    </row>
    <row r="2447" spans="2:5">
      <c r="B2447" s="215" t="s">
        <v>1684</v>
      </c>
      <c r="C2447" s="201">
        <v>6659723</v>
      </c>
      <c r="D2447" s="201">
        <v>1</v>
      </c>
      <c r="E2447" s="201">
        <v>0</v>
      </c>
    </row>
    <row r="2448" spans="2:5">
      <c r="B2448" s="216" t="s">
        <v>479</v>
      </c>
      <c r="C2448" s="201">
        <v>2596334</v>
      </c>
      <c r="D2448" s="201">
        <v>6492168.4400000004</v>
      </c>
      <c r="E2448" s="201">
        <v>5544284.0999999996</v>
      </c>
    </row>
    <row r="2449" spans="2:5">
      <c r="B2449" s="215" t="s">
        <v>822</v>
      </c>
      <c r="C2449" s="201">
        <v>2596334</v>
      </c>
      <c r="D2449" s="201">
        <v>6492168.4400000004</v>
      </c>
      <c r="E2449" s="201">
        <v>5544284.0999999996</v>
      </c>
    </row>
    <row r="2450" spans="2:5">
      <c r="B2450" s="216" t="s">
        <v>2716</v>
      </c>
      <c r="C2450" s="201">
        <v>11087637</v>
      </c>
      <c r="D2450" s="201">
        <v>1</v>
      </c>
      <c r="E2450" s="201">
        <v>0</v>
      </c>
    </row>
    <row r="2451" spans="2:5">
      <c r="B2451" s="215" t="s">
        <v>1685</v>
      </c>
      <c r="C2451" s="201">
        <v>11087637</v>
      </c>
      <c r="D2451" s="201">
        <v>1</v>
      </c>
      <c r="E2451" s="201">
        <v>0</v>
      </c>
    </row>
    <row r="2452" spans="2:5">
      <c r="B2452" s="216" t="s">
        <v>3964</v>
      </c>
      <c r="C2452" s="201">
        <v>0</v>
      </c>
      <c r="D2452" s="201">
        <v>353173.43</v>
      </c>
      <c r="E2452" s="201">
        <v>353173.43</v>
      </c>
    </row>
    <row r="2453" spans="2:5">
      <c r="B2453" s="215" t="s">
        <v>3175</v>
      </c>
      <c r="C2453" s="201">
        <v>0</v>
      </c>
      <c r="D2453" s="201">
        <v>353173.43</v>
      </c>
      <c r="E2453" s="201">
        <v>353173.43</v>
      </c>
    </row>
    <row r="2454" spans="2:5">
      <c r="B2454" s="216" t="s">
        <v>3963</v>
      </c>
      <c r="C2454" s="201">
        <v>6659723</v>
      </c>
      <c r="D2454" s="201">
        <v>1700000</v>
      </c>
      <c r="E2454" s="201">
        <v>0</v>
      </c>
    </row>
    <row r="2455" spans="2:5">
      <c r="B2455" s="215" t="s">
        <v>1686</v>
      </c>
      <c r="C2455" s="201">
        <v>6659723</v>
      </c>
      <c r="D2455" s="201">
        <v>1700000</v>
      </c>
      <c r="E2455" s="201">
        <v>0</v>
      </c>
    </row>
    <row r="2456" spans="2:5">
      <c r="B2456" s="216" t="s">
        <v>480</v>
      </c>
      <c r="C2456" s="201">
        <v>1333451</v>
      </c>
      <c r="D2456" s="201">
        <v>3685560.29</v>
      </c>
      <c r="E2456" s="201">
        <v>3645433.7800000003</v>
      </c>
    </row>
    <row r="2457" spans="2:5">
      <c r="B2457" s="215" t="s">
        <v>823</v>
      </c>
      <c r="C2457" s="201">
        <v>1333451</v>
      </c>
      <c r="D2457" s="201">
        <v>3685560.29</v>
      </c>
      <c r="E2457" s="201">
        <v>3645433.7800000003</v>
      </c>
    </row>
    <row r="2458" spans="2:5">
      <c r="B2458" s="216" t="s">
        <v>2717</v>
      </c>
      <c r="C2458" s="201">
        <v>6659723</v>
      </c>
      <c r="D2458" s="201">
        <v>1481647.54</v>
      </c>
      <c r="E2458" s="201">
        <v>1481646.54</v>
      </c>
    </row>
    <row r="2459" spans="2:5">
      <c r="B2459" s="215" t="s">
        <v>1687</v>
      </c>
      <c r="C2459" s="201">
        <v>6659723</v>
      </c>
      <c r="D2459" s="201">
        <v>1481647.54</v>
      </c>
      <c r="E2459" s="201">
        <v>1481646.54</v>
      </c>
    </row>
    <row r="2460" spans="2:5">
      <c r="B2460" s="216" t="s">
        <v>3962</v>
      </c>
      <c r="C2460" s="201">
        <v>0</v>
      </c>
      <c r="D2460" s="201">
        <v>342272.07</v>
      </c>
      <c r="E2460" s="201">
        <v>342272.07</v>
      </c>
    </row>
    <row r="2461" spans="2:5">
      <c r="B2461" s="215" t="s">
        <v>3176</v>
      </c>
      <c r="C2461" s="201">
        <v>0</v>
      </c>
      <c r="D2461" s="201">
        <v>342272.07</v>
      </c>
      <c r="E2461" s="201">
        <v>342272.07</v>
      </c>
    </row>
    <row r="2462" spans="2:5">
      <c r="B2462" s="216" t="s">
        <v>1688</v>
      </c>
      <c r="C2462" s="201">
        <v>6659723</v>
      </c>
      <c r="D2462" s="201">
        <v>1700000</v>
      </c>
      <c r="E2462" s="201">
        <v>0</v>
      </c>
    </row>
    <row r="2463" spans="2:5">
      <c r="B2463" s="215" t="s">
        <v>1689</v>
      </c>
      <c r="C2463" s="201">
        <v>6659723</v>
      </c>
      <c r="D2463" s="201">
        <v>1700000</v>
      </c>
      <c r="E2463" s="201">
        <v>0</v>
      </c>
    </row>
    <row r="2464" spans="2:5">
      <c r="B2464" s="216" t="s">
        <v>3121</v>
      </c>
      <c r="C2464" s="201">
        <v>0</v>
      </c>
      <c r="D2464" s="201">
        <v>9462001</v>
      </c>
      <c r="E2464" s="201">
        <v>0</v>
      </c>
    </row>
    <row r="2465" spans="2:5">
      <c r="B2465" s="215" t="s">
        <v>3122</v>
      </c>
      <c r="C2465" s="201">
        <v>0</v>
      </c>
      <c r="D2465" s="201">
        <v>9462001</v>
      </c>
      <c r="E2465" s="201">
        <v>0</v>
      </c>
    </row>
    <row r="2466" spans="2:5">
      <c r="B2466" s="220" t="s">
        <v>283</v>
      </c>
      <c r="C2466" s="219">
        <v>157412567</v>
      </c>
      <c r="D2466" s="219">
        <v>213772754.22</v>
      </c>
      <c r="E2466" s="219">
        <v>41765753.340000004</v>
      </c>
    </row>
    <row r="2467" spans="2:5">
      <c r="B2467" s="216" t="s">
        <v>2992</v>
      </c>
      <c r="C2467" s="201">
        <v>71271768</v>
      </c>
      <c r="D2467" s="201">
        <v>32271768</v>
      </c>
      <c r="E2467" s="201">
        <v>11623473.649999999</v>
      </c>
    </row>
    <row r="2468" spans="2:5">
      <c r="B2468" s="215" t="s">
        <v>2526</v>
      </c>
      <c r="C2468" s="201">
        <v>71271768</v>
      </c>
      <c r="D2468" s="201">
        <v>32271768</v>
      </c>
      <c r="E2468" s="201">
        <v>11623473.649999999</v>
      </c>
    </row>
    <row r="2469" spans="2:5">
      <c r="B2469" s="216" t="s">
        <v>2550</v>
      </c>
      <c r="C2469" s="201">
        <v>86140799</v>
      </c>
      <c r="D2469" s="201">
        <v>88220124.109999999</v>
      </c>
      <c r="E2469" s="201">
        <v>11246841.68</v>
      </c>
    </row>
    <row r="2470" spans="2:5">
      <c r="B2470" s="215" t="s">
        <v>2551</v>
      </c>
      <c r="C2470" s="201">
        <v>86140799</v>
      </c>
      <c r="D2470" s="201">
        <v>88220124.109999999</v>
      </c>
      <c r="E2470" s="201">
        <v>11246841.68</v>
      </c>
    </row>
    <row r="2471" spans="2:5">
      <c r="B2471" s="216" t="s">
        <v>3961</v>
      </c>
      <c r="C2471" s="201">
        <v>0</v>
      </c>
      <c r="D2471" s="201">
        <v>93280862.109999999</v>
      </c>
      <c r="E2471" s="201">
        <v>18895438.010000002</v>
      </c>
    </row>
    <row r="2472" spans="2:5">
      <c r="B2472" s="215" t="s">
        <v>3177</v>
      </c>
      <c r="C2472" s="201">
        <v>0</v>
      </c>
      <c r="D2472" s="201">
        <v>93280862.109999999</v>
      </c>
      <c r="E2472" s="201">
        <v>18895438.010000002</v>
      </c>
    </row>
    <row r="2473" spans="2:5">
      <c r="B2473" s="217" t="s">
        <v>293</v>
      </c>
      <c r="C2473" s="201">
        <v>748337412</v>
      </c>
      <c r="D2473" s="201">
        <v>733572389.9000001</v>
      </c>
      <c r="E2473" s="201">
        <v>529053082.67000008</v>
      </c>
    </row>
    <row r="2474" spans="2:5">
      <c r="B2474" s="220" t="s">
        <v>281</v>
      </c>
      <c r="C2474" s="219">
        <v>589437831</v>
      </c>
      <c r="D2474" s="219">
        <v>572281212.98000014</v>
      </c>
      <c r="E2474" s="219">
        <v>405047692.99000007</v>
      </c>
    </row>
    <row r="2475" spans="2:5">
      <c r="B2475" s="216" t="s">
        <v>1353</v>
      </c>
      <c r="C2475" s="201">
        <v>11075727</v>
      </c>
      <c r="D2475" s="201">
        <v>5208865.96</v>
      </c>
      <c r="E2475" s="201">
        <v>5208864.9800000004</v>
      </c>
    </row>
    <row r="2476" spans="2:5">
      <c r="B2476" s="215" t="s">
        <v>1354</v>
      </c>
      <c r="C2476" s="201">
        <v>11075727</v>
      </c>
      <c r="D2476" s="201">
        <v>5208865.96</v>
      </c>
      <c r="E2476" s="201">
        <v>5208864.9800000004</v>
      </c>
    </row>
    <row r="2477" spans="2:5">
      <c r="B2477" s="216" t="s">
        <v>3960</v>
      </c>
      <c r="C2477" s="201">
        <v>11075727</v>
      </c>
      <c r="D2477" s="201">
        <v>1</v>
      </c>
      <c r="E2477" s="201">
        <v>0</v>
      </c>
    </row>
    <row r="2478" spans="2:5">
      <c r="B2478" s="215" t="s">
        <v>1355</v>
      </c>
      <c r="C2478" s="201">
        <v>11075727</v>
      </c>
      <c r="D2478" s="201">
        <v>1</v>
      </c>
      <c r="E2478" s="201">
        <v>0</v>
      </c>
    </row>
    <row r="2479" spans="2:5">
      <c r="B2479" s="216" t="s">
        <v>481</v>
      </c>
      <c r="C2479" s="201">
        <v>6462128</v>
      </c>
      <c r="D2479" s="201">
        <v>7370479.6100000003</v>
      </c>
      <c r="E2479" s="201">
        <v>7053475.6100000003</v>
      </c>
    </row>
    <row r="2480" spans="2:5">
      <c r="B2480" s="215" t="s">
        <v>824</v>
      </c>
      <c r="C2480" s="201">
        <v>6462128</v>
      </c>
      <c r="D2480" s="201">
        <v>7370479.6100000003</v>
      </c>
      <c r="E2480" s="201">
        <v>7053475.6100000003</v>
      </c>
    </row>
    <row r="2481" spans="2:5">
      <c r="B2481" s="216" t="s">
        <v>3959</v>
      </c>
      <c r="C2481" s="201">
        <v>11075727</v>
      </c>
      <c r="D2481" s="201">
        <v>3091260.96</v>
      </c>
      <c r="E2481" s="201">
        <v>0</v>
      </c>
    </row>
    <row r="2482" spans="2:5">
      <c r="B2482" s="215" t="s">
        <v>1356</v>
      </c>
      <c r="C2482" s="201">
        <v>11075727</v>
      </c>
      <c r="D2482" s="201">
        <v>3091260.96</v>
      </c>
      <c r="E2482" s="201">
        <v>0</v>
      </c>
    </row>
    <row r="2483" spans="2:5">
      <c r="B2483" s="216" t="s">
        <v>482</v>
      </c>
      <c r="C2483" s="201">
        <v>2393489</v>
      </c>
      <c r="D2483" s="201">
        <v>2850995.19</v>
      </c>
      <c r="E2483" s="201">
        <v>1462934.19</v>
      </c>
    </row>
    <row r="2484" spans="2:5">
      <c r="B2484" s="215" t="s">
        <v>825</v>
      </c>
      <c r="C2484" s="201">
        <v>2393489</v>
      </c>
      <c r="D2484" s="201">
        <v>2850995.19</v>
      </c>
      <c r="E2484" s="201">
        <v>1462934.19</v>
      </c>
    </row>
    <row r="2485" spans="2:5">
      <c r="B2485" s="216" t="s">
        <v>3958</v>
      </c>
      <c r="C2485" s="201">
        <v>11070175</v>
      </c>
      <c r="D2485" s="201">
        <v>1</v>
      </c>
      <c r="E2485" s="201">
        <v>0</v>
      </c>
    </row>
    <row r="2486" spans="2:5">
      <c r="B2486" s="215" t="s">
        <v>1357</v>
      </c>
      <c r="C2486" s="201">
        <v>11070175</v>
      </c>
      <c r="D2486" s="201">
        <v>1</v>
      </c>
      <c r="E2486" s="201">
        <v>0</v>
      </c>
    </row>
    <row r="2487" spans="2:5">
      <c r="B2487" s="216" t="s">
        <v>483</v>
      </c>
      <c r="C2487" s="201">
        <v>4317004</v>
      </c>
      <c r="D2487" s="201">
        <v>8271388.1500000004</v>
      </c>
      <c r="E2487" s="201">
        <v>1914479.54</v>
      </c>
    </row>
    <row r="2488" spans="2:5">
      <c r="B2488" s="215" t="s">
        <v>826</v>
      </c>
      <c r="C2488" s="201">
        <v>4317004</v>
      </c>
      <c r="D2488" s="201">
        <v>8271388.1500000004</v>
      </c>
      <c r="E2488" s="201">
        <v>1914479.54</v>
      </c>
    </row>
    <row r="2489" spans="2:5">
      <c r="B2489" s="216" t="s">
        <v>3957</v>
      </c>
      <c r="C2489" s="201">
        <v>6582165</v>
      </c>
      <c r="D2489" s="201">
        <v>3059394.79</v>
      </c>
      <c r="E2489" s="201">
        <v>2525818.94</v>
      </c>
    </row>
    <row r="2490" spans="2:5">
      <c r="B2490" s="215" t="s">
        <v>1358</v>
      </c>
      <c r="C2490" s="201">
        <v>6582165</v>
      </c>
      <c r="D2490" s="201">
        <v>3059394.79</v>
      </c>
      <c r="E2490" s="201">
        <v>2525818.94</v>
      </c>
    </row>
    <row r="2491" spans="2:5">
      <c r="B2491" s="216" t="s">
        <v>484</v>
      </c>
      <c r="C2491" s="201">
        <v>4317004</v>
      </c>
      <c r="D2491" s="201">
        <v>4881907.45</v>
      </c>
      <c r="E2491" s="201">
        <v>3272007.5</v>
      </c>
    </row>
    <row r="2492" spans="2:5">
      <c r="B2492" s="215" t="s">
        <v>827</v>
      </c>
      <c r="C2492" s="201">
        <v>4317004</v>
      </c>
      <c r="D2492" s="201">
        <v>4881907.45</v>
      </c>
      <c r="E2492" s="201">
        <v>3272007.5</v>
      </c>
    </row>
    <row r="2493" spans="2:5">
      <c r="B2493" s="216" t="s">
        <v>3956</v>
      </c>
      <c r="C2493" s="201">
        <v>12351078</v>
      </c>
      <c r="D2493" s="201">
        <v>14063957.720000001</v>
      </c>
      <c r="E2493" s="201">
        <v>14063956.720000001</v>
      </c>
    </row>
    <row r="2494" spans="2:5">
      <c r="B2494" s="215" t="s">
        <v>1053</v>
      </c>
      <c r="C2494" s="201">
        <v>12351078</v>
      </c>
      <c r="D2494" s="201">
        <v>14063957.720000001</v>
      </c>
      <c r="E2494" s="201">
        <v>14063956.720000001</v>
      </c>
    </row>
    <row r="2495" spans="2:5">
      <c r="B2495" s="216" t="s">
        <v>2718</v>
      </c>
      <c r="C2495" s="201">
        <v>6582165</v>
      </c>
      <c r="D2495" s="201">
        <v>1</v>
      </c>
      <c r="E2495" s="201">
        <v>0</v>
      </c>
    </row>
    <row r="2496" spans="2:5">
      <c r="B2496" s="215" t="s">
        <v>1359</v>
      </c>
      <c r="C2496" s="201">
        <v>6582165</v>
      </c>
      <c r="D2496" s="201">
        <v>1</v>
      </c>
      <c r="E2496" s="201">
        <v>0</v>
      </c>
    </row>
    <row r="2497" spans="2:5">
      <c r="B2497" s="216" t="s">
        <v>3955</v>
      </c>
      <c r="C2497" s="201">
        <v>0</v>
      </c>
      <c r="D2497" s="201">
        <v>1553863.8</v>
      </c>
      <c r="E2497" s="201">
        <v>1553863.8</v>
      </c>
    </row>
    <row r="2498" spans="2:5">
      <c r="B2498" s="215" t="s">
        <v>3625</v>
      </c>
      <c r="C2498" s="201">
        <v>0</v>
      </c>
      <c r="D2498" s="201">
        <v>1553863.8</v>
      </c>
      <c r="E2498" s="201">
        <v>1553863.8</v>
      </c>
    </row>
    <row r="2499" spans="2:5">
      <c r="B2499" s="216" t="s">
        <v>1360</v>
      </c>
      <c r="C2499" s="201">
        <v>6582165</v>
      </c>
      <c r="D2499" s="201">
        <v>1.79</v>
      </c>
      <c r="E2499" s="201">
        <v>0</v>
      </c>
    </row>
    <row r="2500" spans="2:5">
      <c r="B2500" s="215" t="s">
        <v>1361</v>
      </c>
      <c r="C2500" s="201">
        <v>6582165</v>
      </c>
      <c r="D2500" s="201">
        <v>1.79</v>
      </c>
      <c r="E2500" s="201">
        <v>0</v>
      </c>
    </row>
    <row r="2501" spans="2:5">
      <c r="B2501" s="216" t="s">
        <v>485</v>
      </c>
      <c r="C2501" s="201">
        <v>649163</v>
      </c>
      <c r="D2501" s="201">
        <v>1652343</v>
      </c>
      <c r="E2501" s="201">
        <v>0</v>
      </c>
    </row>
    <row r="2502" spans="2:5">
      <c r="B2502" s="215" t="s">
        <v>828</v>
      </c>
      <c r="C2502" s="201">
        <v>649163</v>
      </c>
      <c r="D2502" s="201">
        <v>1652343</v>
      </c>
      <c r="E2502" s="201">
        <v>0</v>
      </c>
    </row>
    <row r="2503" spans="2:5">
      <c r="B2503" s="216" t="s">
        <v>3208</v>
      </c>
      <c r="C2503" s="201">
        <v>0</v>
      </c>
      <c r="D2503" s="201">
        <v>990000</v>
      </c>
      <c r="E2503" s="201">
        <v>0</v>
      </c>
    </row>
    <row r="2504" spans="2:5">
      <c r="B2504" s="215" t="s">
        <v>3207</v>
      </c>
      <c r="C2504" s="201">
        <v>0</v>
      </c>
      <c r="D2504" s="201">
        <v>990000</v>
      </c>
      <c r="E2504" s="201">
        <v>0</v>
      </c>
    </row>
    <row r="2505" spans="2:5">
      <c r="B2505" s="216" t="s">
        <v>2646</v>
      </c>
      <c r="C2505" s="201">
        <v>19636158</v>
      </c>
      <c r="D2505" s="201">
        <v>13302703</v>
      </c>
      <c r="E2505" s="201">
        <v>8999999.4399999995</v>
      </c>
    </row>
    <row r="2506" spans="2:5">
      <c r="B2506" s="215" t="s">
        <v>2647</v>
      </c>
      <c r="C2506" s="201">
        <v>19636158</v>
      </c>
      <c r="D2506" s="201">
        <v>13302703</v>
      </c>
      <c r="E2506" s="201">
        <v>8999999.4399999995</v>
      </c>
    </row>
    <row r="2507" spans="2:5">
      <c r="B2507" s="216" t="s">
        <v>2648</v>
      </c>
      <c r="C2507" s="201">
        <v>72864945</v>
      </c>
      <c r="D2507" s="201">
        <v>192925256.54000002</v>
      </c>
      <c r="E2507" s="201">
        <v>186602292.19</v>
      </c>
    </row>
    <row r="2508" spans="2:5">
      <c r="B2508" s="215" t="s">
        <v>2649</v>
      </c>
      <c r="C2508" s="201">
        <v>72864945</v>
      </c>
      <c r="D2508" s="201">
        <v>192925256.54000002</v>
      </c>
      <c r="E2508" s="201">
        <v>186602292.19</v>
      </c>
    </row>
    <row r="2509" spans="2:5">
      <c r="B2509" s="216" t="s">
        <v>1929</v>
      </c>
      <c r="C2509" s="201">
        <v>8000000</v>
      </c>
      <c r="D2509" s="201">
        <v>8625646</v>
      </c>
      <c r="E2509" s="201">
        <v>8625644.9900000002</v>
      </c>
    </row>
    <row r="2510" spans="2:5">
      <c r="B2510" s="215" t="s">
        <v>1930</v>
      </c>
      <c r="C2510" s="201">
        <v>8000000</v>
      </c>
      <c r="D2510" s="201">
        <v>8625646</v>
      </c>
      <c r="E2510" s="201">
        <v>8625644.9900000002</v>
      </c>
    </row>
    <row r="2511" spans="2:5">
      <c r="B2511" s="216" t="s">
        <v>486</v>
      </c>
      <c r="C2511" s="201">
        <v>16000000</v>
      </c>
      <c r="D2511" s="201">
        <v>3100000</v>
      </c>
      <c r="E2511" s="201">
        <v>0</v>
      </c>
    </row>
    <row r="2512" spans="2:5">
      <c r="B2512" s="215" t="s">
        <v>829</v>
      </c>
      <c r="C2512" s="201">
        <v>16000000</v>
      </c>
      <c r="D2512" s="201">
        <v>3100000</v>
      </c>
      <c r="E2512" s="201">
        <v>0</v>
      </c>
    </row>
    <row r="2513" spans="2:5">
      <c r="B2513" s="216" t="s">
        <v>1444</v>
      </c>
      <c r="C2513" s="201">
        <v>4785373</v>
      </c>
      <c r="D2513" s="201">
        <v>1</v>
      </c>
      <c r="E2513" s="201">
        <v>0</v>
      </c>
    </row>
    <row r="2514" spans="2:5">
      <c r="B2514" s="215" t="s">
        <v>1445</v>
      </c>
      <c r="C2514" s="201">
        <v>4785373</v>
      </c>
      <c r="D2514" s="201">
        <v>1</v>
      </c>
      <c r="E2514" s="201">
        <v>0</v>
      </c>
    </row>
    <row r="2515" spans="2:5">
      <c r="B2515" s="216" t="s">
        <v>1446</v>
      </c>
      <c r="C2515" s="201">
        <v>6755494</v>
      </c>
      <c r="D2515" s="201">
        <v>1</v>
      </c>
      <c r="E2515" s="201">
        <v>0</v>
      </c>
    </row>
    <row r="2516" spans="2:5">
      <c r="B2516" s="215" t="s">
        <v>1447</v>
      </c>
      <c r="C2516" s="201">
        <v>6755494</v>
      </c>
      <c r="D2516" s="201">
        <v>1</v>
      </c>
      <c r="E2516" s="201">
        <v>0</v>
      </c>
    </row>
    <row r="2517" spans="2:5">
      <c r="B2517" s="216" t="s">
        <v>1448</v>
      </c>
      <c r="C2517" s="201">
        <v>6755494</v>
      </c>
      <c r="D2517" s="201">
        <v>1</v>
      </c>
      <c r="E2517" s="201">
        <v>0</v>
      </c>
    </row>
    <row r="2518" spans="2:5">
      <c r="B2518" s="215" t="s">
        <v>1449</v>
      </c>
      <c r="C2518" s="201">
        <v>6755494</v>
      </c>
      <c r="D2518" s="201">
        <v>1</v>
      </c>
      <c r="E2518" s="201">
        <v>0</v>
      </c>
    </row>
    <row r="2519" spans="2:5">
      <c r="B2519" s="216" t="s">
        <v>1450</v>
      </c>
      <c r="C2519" s="201">
        <v>4785373</v>
      </c>
      <c r="D2519" s="201">
        <v>1</v>
      </c>
      <c r="E2519" s="201">
        <v>0</v>
      </c>
    </row>
    <row r="2520" spans="2:5">
      <c r="B2520" s="215" t="s">
        <v>1451</v>
      </c>
      <c r="C2520" s="201">
        <v>4785373</v>
      </c>
      <c r="D2520" s="201">
        <v>1</v>
      </c>
      <c r="E2520" s="201">
        <v>0</v>
      </c>
    </row>
    <row r="2521" spans="2:5">
      <c r="B2521" s="216" t="s">
        <v>1452</v>
      </c>
      <c r="C2521" s="201">
        <v>6755494</v>
      </c>
      <c r="D2521" s="201">
        <v>3907101.44</v>
      </c>
      <c r="E2521" s="201">
        <v>1504802.82</v>
      </c>
    </row>
    <row r="2522" spans="2:5">
      <c r="B2522" s="215" t="s">
        <v>1453</v>
      </c>
      <c r="C2522" s="201">
        <v>6755494</v>
      </c>
      <c r="D2522" s="201">
        <v>3907101.44</v>
      </c>
      <c r="E2522" s="201">
        <v>1504802.82</v>
      </c>
    </row>
    <row r="2523" spans="2:5">
      <c r="B2523" s="216" t="s">
        <v>1454</v>
      </c>
      <c r="C2523" s="201">
        <v>4785373</v>
      </c>
      <c r="D2523" s="201">
        <v>1175316.6599999999</v>
      </c>
      <c r="E2523" s="201">
        <v>1175316.6599999999</v>
      </c>
    </row>
    <row r="2524" spans="2:5">
      <c r="B2524" s="215" t="s">
        <v>1455</v>
      </c>
      <c r="C2524" s="201">
        <v>4785373</v>
      </c>
      <c r="D2524" s="201">
        <v>1175316.6599999999</v>
      </c>
      <c r="E2524" s="201">
        <v>1175316.6599999999</v>
      </c>
    </row>
    <row r="2525" spans="2:5">
      <c r="B2525" s="216" t="s">
        <v>1456</v>
      </c>
      <c r="C2525" s="201">
        <v>11249055</v>
      </c>
      <c r="D2525" s="201">
        <v>7310211.04</v>
      </c>
      <c r="E2525" s="201">
        <v>2429693.39</v>
      </c>
    </row>
    <row r="2526" spans="2:5">
      <c r="B2526" s="215" t="s">
        <v>1457</v>
      </c>
      <c r="C2526" s="201">
        <v>11249055</v>
      </c>
      <c r="D2526" s="201">
        <v>7310211.04</v>
      </c>
      <c r="E2526" s="201">
        <v>2429693.39</v>
      </c>
    </row>
    <row r="2527" spans="2:5">
      <c r="B2527" s="216" t="s">
        <v>1690</v>
      </c>
      <c r="C2527" s="201">
        <v>4785373</v>
      </c>
      <c r="D2527" s="201">
        <v>3135008.04</v>
      </c>
      <c r="E2527" s="201">
        <v>1175316.6599999999</v>
      </c>
    </row>
    <row r="2528" spans="2:5">
      <c r="B2528" s="215" t="s">
        <v>1691</v>
      </c>
      <c r="C2528" s="201">
        <v>4785373</v>
      </c>
      <c r="D2528" s="201">
        <v>3135008.04</v>
      </c>
      <c r="E2528" s="201">
        <v>1175316.6599999999</v>
      </c>
    </row>
    <row r="2529" spans="2:5">
      <c r="B2529" s="216" t="s">
        <v>3954</v>
      </c>
      <c r="C2529" s="201">
        <v>6755494</v>
      </c>
      <c r="D2529" s="201">
        <v>1504904</v>
      </c>
      <c r="E2529" s="201">
        <v>1504802.81</v>
      </c>
    </row>
    <row r="2530" spans="2:5">
      <c r="B2530" s="215" t="s">
        <v>1692</v>
      </c>
      <c r="C2530" s="201">
        <v>6755494</v>
      </c>
      <c r="D2530" s="201">
        <v>1504904</v>
      </c>
      <c r="E2530" s="201">
        <v>1504802.81</v>
      </c>
    </row>
    <row r="2531" spans="2:5">
      <c r="B2531" s="216" t="s">
        <v>487</v>
      </c>
      <c r="C2531" s="201">
        <v>3466653</v>
      </c>
      <c r="D2531" s="201">
        <v>17234641.539999999</v>
      </c>
      <c r="E2531" s="201">
        <v>15619974.800000001</v>
      </c>
    </row>
    <row r="2532" spans="2:5">
      <c r="B2532" s="215" t="s">
        <v>830</v>
      </c>
      <c r="C2532" s="201">
        <v>3466653</v>
      </c>
      <c r="D2532" s="201">
        <v>17234641.539999999</v>
      </c>
      <c r="E2532" s="201">
        <v>15619974.800000001</v>
      </c>
    </row>
    <row r="2533" spans="2:5">
      <c r="B2533" s="216" t="s">
        <v>3953</v>
      </c>
      <c r="C2533" s="201">
        <v>6755494</v>
      </c>
      <c r="D2533" s="201">
        <v>1</v>
      </c>
      <c r="E2533" s="201">
        <v>0</v>
      </c>
    </row>
    <row r="2534" spans="2:5">
      <c r="B2534" s="215" t="s">
        <v>1693</v>
      </c>
      <c r="C2534" s="201">
        <v>6755494</v>
      </c>
      <c r="D2534" s="201">
        <v>1</v>
      </c>
      <c r="E2534" s="201">
        <v>0</v>
      </c>
    </row>
    <row r="2535" spans="2:5">
      <c r="B2535" s="216" t="s">
        <v>488</v>
      </c>
      <c r="C2535" s="201">
        <v>3907520</v>
      </c>
      <c r="D2535" s="201">
        <v>2722917</v>
      </c>
      <c r="E2535" s="201">
        <v>0</v>
      </c>
    </row>
    <row r="2536" spans="2:5">
      <c r="B2536" s="215" t="s">
        <v>831</v>
      </c>
      <c r="C2536" s="201">
        <v>3907520</v>
      </c>
      <c r="D2536" s="201">
        <v>2722917</v>
      </c>
      <c r="E2536" s="201">
        <v>0</v>
      </c>
    </row>
    <row r="2537" spans="2:5">
      <c r="B2537" s="216" t="s">
        <v>3952</v>
      </c>
      <c r="C2537" s="201">
        <v>1602705</v>
      </c>
      <c r="D2537" s="201">
        <v>6753522.8600000003</v>
      </c>
      <c r="E2537" s="201">
        <v>3438719.82</v>
      </c>
    </row>
    <row r="2538" spans="2:5">
      <c r="B2538" s="215" t="s">
        <v>832</v>
      </c>
      <c r="C2538" s="201">
        <v>1602705</v>
      </c>
      <c r="D2538" s="201">
        <v>6753522.8600000003</v>
      </c>
      <c r="E2538" s="201">
        <v>3438719.82</v>
      </c>
    </row>
    <row r="2539" spans="2:5">
      <c r="B2539" s="216" t="s">
        <v>1694</v>
      </c>
      <c r="C2539" s="201">
        <v>4785373</v>
      </c>
      <c r="D2539" s="201">
        <v>1</v>
      </c>
      <c r="E2539" s="201">
        <v>0</v>
      </c>
    </row>
    <row r="2540" spans="2:5">
      <c r="B2540" s="215" t="s">
        <v>1695</v>
      </c>
      <c r="C2540" s="201">
        <v>4785373</v>
      </c>
      <c r="D2540" s="201">
        <v>1</v>
      </c>
      <c r="E2540" s="201">
        <v>0</v>
      </c>
    </row>
    <row r="2541" spans="2:5">
      <c r="B2541" s="216" t="s">
        <v>3951</v>
      </c>
      <c r="C2541" s="201">
        <v>6755494</v>
      </c>
      <c r="D2541" s="201">
        <v>17624170</v>
      </c>
      <c r="E2541" s="201">
        <v>11678840.99</v>
      </c>
    </row>
    <row r="2542" spans="2:5">
      <c r="B2542" s="215" t="s">
        <v>3178</v>
      </c>
      <c r="C2542" s="201">
        <v>0</v>
      </c>
      <c r="D2542" s="201">
        <v>17624169</v>
      </c>
      <c r="E2542" s="201">
        <v>11678840.99</v>
      </c>
    </row>
    <row r="2543" spans="2:5">
      <c r="B2543" s="215" t="s">
        <v>1696</v>
      </c>
      <c r="C2543" s="201">
        <v>6755494</v>
      </c>
      <c r="D2543" s="201">
        <v>1</v>
      </c>
      <c r="E2543" s="201">
        <v>0</v>
      </c>
    </row>
    <row r="2544" spans="2:5">
      <c r="B2544" s="216" t="s">
        <v>3950</v>
      </c>
      <c r="C2544" s="201">
        <v>0</v>
      </c>
      <c r="D2544" s="201">
        <v>9521418</v>
      </c>
      <c r="E2544" s="201">
        <v>1058297.81</v>
      </c>
    </row>
    <row r="2545" spans="2:5">
      <c r="B2545" s="215" t="s">
        <v>3672</v>
      </c>
      <c r="C2545" s="201">
        <v>0</v>
      </c>
      <c r="D2545" s="201">
        <v>9521418</v>
      </c>
      <c r="E2545" s="201">
        <v>1058297.81</v>
      </c>
    </row>
    <row r="2546" spans="2:5">
      <c r="B2546" s="216" t="s">
        <v>3949</v>
      </c>
      <c r="C2546" s="201">
        <v>4785373</v>
      </c>
      <c r="D2546" s="201">
        <v>1</v>
      </c>
      <c r="E2546" s="201">
        <v>0</v>
      </c>
    </row>
    <row r="2547" spans="2:5">
      <c r="B2547" s="215" t="s">
        <v>1697</v>
      </c>
      <c r="C2547" s="201">
        <v>4785373</v>
      </c>
      <c r="D2547" s="201">
        <v>1</v>
      </c>
      <c r="E2547" s="201">
        <v>0</v>
      </c>
    </row>
    <row r="2548" spans="2:5">
      <c r="B2548" s="216" t="s">
        <v>489</v>
      </c>
      <c r="C2548" s="201">
        <v>3612275</v>
      </c>
      <c r="D2548" s="201">
        <v>27619179.530000001</v>
      </c>
      <c r="E2548" s="201">
        <v>3142313.61</v>
      </c>
    </row>
    <row r="2549" spans="2:5">
      <c r="B2549" s="215" t="s">
        <v>833</v>
      </c>
      <c r="C2549" s="201">
        <v>3612275</v>
      </c>
      <c r="D2549" s="201">
        <v>27619179.530000001</v>
      </c>
      <c r="E2549" s="201">
        <v>3142313.61</v>
      </c>
    </row>
    <row r="2550" spans="2:5">
      <c r="B2550" s="216" t="s">
        <v>1698</v>
      </c>
      <c r="C2550" s="201">
        <v>4785373</v>
      </c>
      <c r="D2550" s="201">
        <v>1</v>
      </c>
      <c r="E2550" s="201">
        <v>0</v>
      </c>
    </row>
    <row r="2551" spans="2:5">
      <c r="B2551" s="215" t="s">
        <v>1699</v>
      </c>
      <c r="C2551" s="201">
        <v>4785373</v>
      </c>
      <c r="D2551" s="201">
        <v>1</v>
      </c>
      <c r="E2551" s="201">
        <v>0</v>
      </c>
    </row>
    <row r="2552" spans="2:5">
      <c r="B2552" s="216" t="s">
        <v>1700</v>
      </c>
      <c r="C2552" s="201">
        <v>11249055</v>
      </c>
      <c r="D2552" s="201">
        <v>4080026.92</v>
      </c>
      <c r="E2552" s="201">
        <v>4080026.92</v>
      </c>
    </row>
    <row r="2553" spans="2:5">
      <c r="B2553" s="215" t="s">
        <v>1701</v>
      </c>
      <c r="C2553" s="201">
        <v>11249055</v>
      </c>
      <c r="D2553" s="201">
        <v>4080026.92</v>
      </c>
      <c r="E2553" s="201">
        <v>4080026.92</v>
      </c>
    </row>
    <row r="2554" spans="2:5">
      <c r="B2554" s="216" t="s">
        <v>1702</v>
      </c>
      <c r="C2554" s="201">
        <v>4785373</v>
      </c>
      <c r="D2554" s="201">
        <v>3033723</v>
      </c>
      <c r="E2554" s="201">
        <v>1707375.75</v>
      </c>
    </row>
    <row r="2555" spans="2:5">
      <c r="B2555" s="215" t="s">
        <v>1703</v>
      </c>
      <c r="C2555" s="201">
        <v>4785373</v>
      </c>
      <c r="D2555" s="201">
        <v>3033723</v>
      </c>
      <c r="E2555" s="201">
        <v>1707375.75</v>
      </c>
    </row>
    <row r="2556" spans="2:5">
      <c r="B2556" s="216" t="s">
        <v>1704</v>
      </c>
      <c r="C2556" s="201">
        <v>4785373</v>
      </c>
      <c r="D2556" s="201">
        <v>1</v>
      </c>
      <c r="E2556" s="201">
        <v>0</v>
      </c>
    </row>
    <row r="2557" spans="2:5">
      <c r="B2557" s="215" t="s">
        <v>1705</v>
      </c>
      <c r="C2557" s="201">
        <v>4785373</v>
      </c>
      <c r="D2557" s="201">
        <v>1</v>
      </c>
      <c r="E2557" s="201">
        <v>0</v>
      </c>
    </row>
    <row r="2558" spans="2:5">
      <c r="B2558" s="216" t="s">
        <v>1706</v>
      </c>
      <c r="C2558" s="201">
        <v>4785373</v>
      </c>
      <c r="D2558" s="201">
        <v>3033723</v>
      </c>
      <c r="E2558" s="201">
        <v>1709974.14</v>
      </c>
    </row>
    <row r="2559" spans="2:5">
      <c r="B2559" s="215" t="s">
        <v>1707</v>
      </c>
      <c r="C2559" s="201">
        <v>4785373</v>
      </c>
      <c r="D2559" s="201">
        <v>3033723</v>
      </c>
      <c r="E2559" s="201">
        <v>1709974.14</v>
      </c>
    </row>
    <row r="2560" spans="2:5">
      <c r="B2560" s="216" t="s">
        <v>1708</v>
      </c>
      <c r="C2560" s="201">
        <v>4785373</v>
      </c>
      <c r="D2560" s="201">
        <v>3033723</v>
      </c>
      <c r="E2560" s="201">
        <v>1072855.73</v>
      </c>
    </row>
    <row r="2561" spans="2:5">
      <c r="B2561" s="215" t="s">
        <v>1709</v>
      </c>
      <c r="C2561" s="201">
        <v>4785373</v>
      </c>
      <c r="D2561" s="201">
        <v>3033723</v>
      </c>
      <c r="E2561" s="201">
        <v>1072855.73</v>
      </c>
    </row>
    <row r="2562" spans="2:5">
      <c r="B2562" s="216" t="s">
        <v>3948</v>
      </c>
      <c r="C2562" s="201">
        <v>0</v>
      </c>
      <c r="D2562" s="201">
        <v>27420000</v>
      </c>
      <c r="E2562" s="201">
        <v>17987358.02</v>
      </c>
    </row>
    <row r="2563" spans="2:5">
      <c r="B2563" s="215" t="s">
        <v>3671</v>
      </c>
      <c r="C2563" s="201">
        <v>0</v>
      </c>
      <c r="D2563" s="201">
        <v>27420000</v>
      </c>
      <c r="E2563" s="201">
        <v>17987358.02</v>
      </c>
    </row>
    <row r="2564" spans="2:5">
      <c r="B2564" s="216" t="s">
        <v>1710</v>
      </c>
      <c r="C2564" s="201">
        <v>4785373</v>
      </c>
      <c r="D2564" s="201">
        <v>1015399.06</v>
      </c>
      <c r="E2564" s="201">
        <v>1015397.22</v>
      </c>
    </row>
    <row r="2565" spans="2:5">
      <c r="B2565" s="215" t="s">
        <v>1711</v>
      </c>
      <c r="C2565" s="201">
        <v>4785373</v>
      </c>
      <c r="D2565" s="201">
        <v>1015399.06</v>
      </c>
      <c r="E2565" s="201">
        <v>1015397.22</v>
      </c>
    </row>
    <row r="2566" spans="2:5">
      <c r="B2566" s="216" t="s">
        <v>3947</v>
      </c>
      <c r="C2566" s="201">
        <v>23298750</v>
      </c>
      <c r="D2566" s="201">
        <v>15144187</v>
      </c>
      <c r="E2566" s="201">
        <v>10506830.439999999</v>
      </c>
    </row>
    <row r="2567" spans="2:5">
      <c r="B2567" s="215" t="s">
        <v>2993</v>
      </c>
      <c r="C2567" s="201">
        <v>23298750</v>
      </c>
      <c r="D2567" s="201">
        <v>15144187</v>
      </c>
      <c r="E2567" s="201">
        <v>10506830.439999999</v>
      </c>
    </row>
    <row r="2568" spans="2:5">
      <c r="B2568" s="216" t="s">
        <v>1712</v>
      </c>
      <c r="C2568" s="201">
        <v>6755494</v>
      </c>
      <c r="D2568" s="201">
        <v>1414108.52</v>
      </c>
      <c r="E2568" s="201">
        <v>1414107.5</v>
      </c>
    </row>
    <row r="2569" spans="2:5">
      <c r="B2569" s="215" t="s">
        <v>1713</v>
      </c>
      <c r="C2569" s="201">
        <v>6755494</v>
      </c>
      <c r="D2569" s="201">
        <v>1414108.52</v>
      </c>
      <c r="E2569" s="201">
        <v>1414107.5</v>
      </c>
    </row>
    <row r="2570" spans="2:5">
      <c r="B2570" s="216" t="s">
        <v>3946</v>
      </c>
      <c r="C2570" s="201">
        <v>12343709</v>
      </c>
      <c r="D2570" s="201">
        <v>4023411</v>
      </c>
      <c r="E2570" s="201">
        <v>0</v>
      </c>
    </row>
    <row r="2571" spans="2:5">
      <c r="B2571" s="215" t="s">
        <v>2773</v>
      </c>
      <c r="C2571" s="201">
        <v>12343709</v>
      </c>
      <c r="D2571" s="201">
        <v>4023411</v>
      </c>
      <c r="E2571" s="201">
        <v>0</v>
      </c>
    </row>
    <row r="2572" spans="2:5">
      <c r="B2572" s="216" t="s">
        <v>1714</v>
      </c>
      <c r="C2572" s="201">
        <v>4785373</v>
      </c>
      <c r="D2572" s="201">
        <v>1013280.65</v>
      </c>
      <c r="E2572" s="201">
        <v>1013279.33</v>
      </c>
    </row>
    <row r="2573" spans="2:5">
      <c r="B2573" s="215" t="s">
        <v>1715</v>
      </c>
      <c r="C2573" s="201">
        <v>4785373</v>
      </c>
      <c r="D2573" s="201">
        <v>1013280.65</v>
      </c>
      <c r="E2573" s="201">
        <v>1013279.33</v>
      </c>
    </row>
    <row r="2574" spans="2:5">
      <c r="B2574" s="216" t="s">
        <v>1716</v>
      </c>
      <c r="C2574" s="201">
        <v>4785373</v>
      </c>
      <c r="D2574" s="201">
        <v>1413658.52</v>
      </c>
      <c r="E2574" s="201">
        <v>1413657.5</v>
      </c>
    </row>
    <row r="2575" spans="2:5">
      <c r="B2575" s="215" t="s">
        <v>1717</v>
      </c>
      <c r="C2575" s="201">
        <v>4785373</v>
      </c>
      <c r="D2575" s="201">
        <v>1413658.52</v>
      </c>
      <c r="E2575" s="201">
        <v>1413657.5</v>
      </c>
    </row>
    <row r="2576" spans="2:5">
      <c r="B2576" s="216" t="s">
        <v>1718</v>
      </c>
      <c r="C2576" s="201">
        <v>6755494</v>
      </c>
      <c r="D2576" s="201">
        <v>7068287.5199999996</v>
      </c>
      <c r="E2576" s="201">
        <v>1413657.5</v>
      </c>
    </row>
    <row r="2577" spans="2:5">
      <c r="B2577" s="215" t="s">
        <v>1719</v>
      </c>
      <c r="C2577" s="201">
        <v>6755494</v>
      </c>
      <c r="D2577" s="201">
        <v>7068287.5199999996</v>
      </c>
      <c r="E2577" s="201">
        <v>1413657.5</v>
      </c>
    </row>
    <row r="2578" spans="2:5">
      <c r="B2578" s="216" t="s">
        <v>1720</v>
      </c>
      <c r="C2578" s="201">
        <v>6755494</v>
      </c>
      <c r="D2578" s="201">
        <v>1</v>
      </c>
      <c r="E2578" s="201">
        <v>0</v>
      </c>
    </row>
    <row r="2579" spans="2:5">
      <c r="B2579" s="215" t="s">
        <v>1721</v>
      </c>
      <c r="C2579" s="201">
        <v>6755494</v>
      </c>
      <c r="D2579" s="201">
        <v>1</v>
      </c>
      <c r="E2579" s="201">
        <v>0</v>
      </c>
    </row>
    <row r="2580" spans="2:5">
      <c r="B2580" s="216" t="s">
        <v>1722</v>
      </c>
      <c r="C2580" s="201">
        <v>11249055</v>
      </c>
      <c r="D2580" s="201">
        <v>1</v>
      </c>
      <c r="E2580" s="201">
        <v>0</v>
      </c>
    </row>
    <row r="2581" spans="2:5">
      <c r="B2581" s="215" t="s">
        <v>1723</v>
      </c>
      <c r="C2581" s="201">
        <v>11249055</v>
      </c>
      <c r="D2581" s="201">
        <v>1</v>
      </c>
      <c r="E2581" s="201">
        <v>0</v>
      </c>
    </row>
    <row r="2582" spans="2:5">
      <c r="B2582" s="216" t="s">
        <v>3945</v>
      </c>
      <c r="C2582" s="201">
        <v>2356658</v>
      </c>
      <c r="D2582" s="201">
        <v>12220475.17</v>
      </c>
      <c r="E2582" s="201">
        <v>9863817.1699999999</v>
      </c>
    </row>
    <row r="2583" spans="2:5">
      <c r="B2583" s="215" t="s">
        <v>2994</v>
      </c>
      <c r="C2583" s="201">
        <v>2356658</v>
      </c>
      <c r="D2583" s="201">
        <v>12220475.17</v>
      </c>
      <c r="E2583" s="201">
        <v>9863817.1699999999</v>
      </c>
    </row>
    <row r="2584" spans="2:5">
      <c r="B2584" s="216" t="s">
        <v>1724</v>
      </c>
      <c r="C2584" s="201">
        <v>4785373</v>
      </c>
      <c r="D2584" s="201">
        <v>1</v>
      </c>
      <c r="E2584" s="201">
        <v>0</v>
      </c>
    </row>
    <row r="2585" spans="2:5">
      <c r="B2585" s="215" t="s">
        <v>1725</v>
      </c>
      <c r="C2585" s="201">
        <v>4785373</v>
      </c>
      <c r="D2585" s="201">
        <v>1</v>
      </c>
      <c r="E2585" s="201">
        <v>0</v>
      </c>
    </row>
    <row r="2586" spans="2:5">
      <c r="B2586" s="216" t="s">
        <v>1726</v>
      </c>
      <c r="C2586" s="201">
        <v>4785373</v>
      </c>
      <c r="D2586" s="201">
        <v>1</v>
      </c>
      <c r="E2586" s="201">
        <v>0</v>
      </c>
    </row>
    <row r="2587" spans="2:5">
      <c r="B2587" s="215" t="s">
        <v>1727</v>
      </c>
      <c r="C2587" s="201">
        <v>4785373</v>
      </c>
      <c r="D2587" s="201">
        <v>1</v>
      </c>
      <c r="E2587" s="201">
        <v>0</v>
      </c>
    </row>
    <row r="2588" spans="2:5">
      <c r="B2588" s="216" t="s">
        <v>1728</v>
      </c>
      <c r="C2588" s="201">
        <v>6755494</v>
      </c>
      <c r="D2588" s="201">
        <v>1</v>
      </c>
      <c r="E2588" s="201">
        <v>0</v>
      </c>
    </row>
    <row r="2589" spans="2:5">
      <c r="B2589" s="215" t="s">
        <v>1729</v>
      </c>
      <c r="C2589" s="201">
        <v>6755494</v>
      </c>
      <c r="D2589" s="201">
        <v>1</v>
      </c>
      <c r="E2589" s="201">
        <v>0</v>
      </c>
    </row>
    <row r="2590" spans="2:5">
      <c r="B2590" s="216" t="s">
        <v>3944</v>
      </c>
      <c r="C2590" s="201">
        <v>6755494</v>
      </c>
      <c r="D2590" s="201">
        <v>1</v>
      </c>
      <c r="E2590" s="201">
        <v>0</v>
      </c>
    </row>
    <row r="2591" spans="2:5">
      <c r="B2591" s="215" t="s">
        <v>1730</v>
      </c>
      <c r="C2591" s="201">
        <v>6755494</v>
      </c>
      <c r="D2591" s="201">
        <v>1</v>
      </c>
      <c r="E2591" s="201">
        <v>0</v>
      </c>
    </row>
    <row r="2592" spans="2:5">
      <c r="B2592" s="216" t="s">
        <v>490</v>
      </c>
      <c r="C2592" s="201">
        <v>15235929</v>
      </c>
      <c r="D2592" s="201">
        <v>5109331</v>
      </c>
      <c r="E2592" s="201">
        <v>5109326.17</v>
      </c>
    </row>
    <row r="2593" spans="2:5">
      <c r="B2593" s="215" t="s">
        <v>834</v>
      </c>
      <c r="C2593" s="201">
        <v>15235929</v>
      </c>
      <c r="D2593" s="201">
        <v>5109331</v>
      </c>
      <c r="E2593" s="201">
        <v>5109326.17</v>
      </c>
    </row>
    <row r="2594" spans="2:5">
      <c r="B2594" s="216" t="s">
        <v>3943</v>
      </c>
      <c r="C2594" s="201">
        <v>62404864</v>
      </c>
      <c r="D2594" s="201">
        <v>54296424</v>
      </c>
      <c r="E2594" s="201">
        <v>27260811.030000001</v>
      </c>
    </row>
    <row r="2595" spans="2:5">
      <c r="B2595" s="215" t="s">
        <v>835</v>
      </c>
      <c r="C2595" s="201">
        <v>62404864</v>
      </c>
      <c r="D2595" s="201">
        <v>54296424</v>
      </c>
      <c r="E2595" s="201">
        <v>27260811.030000001</v>
      </c>
    </row>
    <row r="2596" spans="2:5">
      <c r="B2596" s="216" t="s">
        <v>1731</v>
      </c>
      <c r="C2596" s="201">
        <v>6755494</v>
      </c>
      <c r="D2596" s="201">
        <v>1</v>
      </c>
      <c r="E2596" s="201">
        <v>0</v>
      </c>
    </row>
    <row r="2597" spans="2:5">
      <c r="B2597" s="215" t="s">
        <v>1732</v>
      </c>
      <c r="C2597" s="201">
        <v>6755494</v>
      </c>
      <c r="D2597" s="201">
        <v>1</v>
      </c>
      <c r="E2597" s="201">
        <v>0</v>
      </c>
    </row>
    <row r="2598" spans="2:5">
      <c r="B2598" s="216" t="s">
        <v>3942</v>
      </c>
      <c r="C2598" s="201">
        <v>4785373</v>
      </c>
      <c r="D2598" s="201">
        <v>1</v>
      </c>
      <c r="E2598" s="201">
        <v>0</v>
      </c>
    </row>
    <row r="2599" spans="2:5">
      <c r="B2599" s="215" t="s">
        <v>1733</v>
      </c>
      <c r="C2599" s="201">
        <v>4785373</v>
      </c>
      <c r="D2599" s="201">
        <v>1</v>
      </c>
      <c r="E2599" s="201">
        <v>0</v>
      </c>
    </row>
    <row r="2600" spans="2:5">
      <c r="B2600" s="216" t="s">
        <v>491</v>
      </c>
      <c r="C2600" s="201">
        <v>6686174</v>
      </c>
      <c r="D2600" s="201">
        <v>10476958.199999999</v>
      </c>
      <c r="E2600" s="201">
        <v>8381565.7599999998</v>
      </c>
    </row>
    <row r="2601" spans="2:5">
      <c r="B2601" s="215" t="s">
        <v>836</v>
      </c>
      <c r="C2601" s="201">
        <v>6686174</v>
      </c>
      <c r="D2601" s="201">
        <v>10476958.199999999</v>
      </c>
      <c r="E2601" s="201">
        <v>8381565.7599999998</v>
      </c>
    </row>
    <row r="2602" spans="2:5">
      <c r="B2602" s="216" t="s">
        <v>3449</v>
      </c>
      <c r="C2602" s="201">
        <v>0</v>
      </c>
      <c r="D2602" s="201">
        <v>0</v>
      </c>
      <c r="E2602" s="201">
        <v>0</v>
      </c>
    </row>
    <row r="2603" spans="2:5">
      <c r="B2603" s="215" t="s">
        <v>3448</v>
      </c>
      <c r="C2603" s="201">
        <v>0</v>
      </c>
      <c r="D2603" s="201">
        <v>0</v>
      </c>
      <c r="E2603" s="201">
        <v>0</v>
      </c>
    </row>
    <row r="2604" spans="2:5">
      <c r="B2604" s="216" t="s">
        <v>3447</v>
      </c>
      <c r="C2604" s="201">
        <v>0</v>
      </c>
      <c r="D2604" s="201">
        <v>0</v>
      </c>
      <c r="E2604" s="201">
        <v>0</v>
      </c>
    </row>
    <row r="2605" spans="2:5">
      <c r="B2605" s="215" t="s">
        <v>3446</v>
      </c>
      <c r="C2605" s="201">
        <v>0</v>
      </c>
      <c r="D2605" s="201">
        <v>0</v>
      </c>
      <c r="E2605" s="201">
        <v>0</v>
      </c>
    </row>
    <row r="2606" spans="2:5">
      <c r="B2606" s="216" t="s">
        <v>3445</v>
      </c>
      <c r="C2606" s="201">
        <v>0</v>
      </c>
      <c r="D2606" s="201">
        <v>0</v>
      </c>
      <c r="E2606" s="201">
        <v>0</v>
      </c>
    </row>
    <row r="2607" spans="2:5">
      <c r="B2607" s="215" t="s">
        <v>3444</v>
      </c>
      <c r="C2607" s="201">
        <v>0</v>
      </c>
      <c r="D2607" s="201">
        <v>0</v>
      </c>
      <c r="E2607" s="201">
        <v>0</v>
      </c>
    </row>
    <row r="2608" spans="2:5">
      <c r="B2608" s="216" t="s">
        <v>3443</v>
      </c>
      <c r="C2608" s="201">
        <v>0</v>
      </c>
      <c r="D2608" s="201">
        <v>0</v>
      </c>
      <c r="E2608" s="201">
        <v>0</v>
      </c>
    </row>
    <row r="2609" spans="2:5">
      <c r="B2609" s="215" t="s">
        <v>3442</v>
      </c>
      <c r="C2609" s="201">
        <v>0</v>
      </c>
      <c r="D2609" s="201">
        <v>0</v>
      </c>
      <c r="E2609" s="201">
        <v>0</v>
      </c>
    </row>
    <row r="2610" spans="2:5">
      <c r="B2610" s="216" t="s">
        <v>3441</v>
      </c>
      <c r="C2610" s="201">
        <v>0</v>
      </c>
      <c r="D2610" s="201">
        <v>0</v>
      </c>
      <c r="E2610" s="201">
        <v>0</v>
      </c>
    </row>
    <row r="2611" spans="2:5">
      <c r="B2611" s="215" t="s">
        <v>3440</v>
      </c>
      <c r="C2611" s="201">
        <v>0</v>
      </c>
      <c r="D2611" s="201">
        <v>0</v>
      </c>
      <c r="E2611" s="201">
        <v>0</v>
      </c>
    </row>
    <row r="2612" spans="2:5">
      <c r="B2612" s="216" t="s">
        <v>3941</v>
      </c>
      <c r="C2612" s="201">
        <v>0</v>
      </c>
      <c r="D2612" s="201">
        <v>0</v>
      </c>
      <c r="E2612" s="201">
        <v>0</v>
      </c>
    </row>
    <row r="2613" spans="2:5">
      <c r="B2613" s="215" t="s">
        <v>3439</v>
      </c>
      <c r="C2613" s="201">
        <v>0</v>
      </c>
      <c r="D2613" s="201">
        <v>0</v>
      </c>
      <c r="E2613" s="201">
        <v>0</v>
      </c>
    </row>
    <row r="2614" spans="2:5">
      <c r="B2614" s="216" t="s">
        <v>492</v>
      </c>
      <c r="C2614" s="201">
        <v>22924842</v>
      </c>
      <c r="D2614" s="201">
        <v>3924842</v>
      </c>
      <c r="E2614" s="201">
        <v>0</v>
      </c>
    </row>
    <row r="2615" spans="2:5">
      <c r="B2615" s="215" t="s">
        <v>837</v>
      </c>
      <c r="C2615" s="201">
        <v>22924842</v>
      </c>
      <c r="D2615" s="201">
        <v>3924842</v>
      </c>
      <c r="E2615" s="201">
        <v>0</v>
      </c>
    </row>
    <row r="2616" spans="2:5">
      <c r="B2616" s="216" t="s">
        <v>3438</v>
      </c>
      <c r="C2616" s="201">
        <v>0</v>
      </c>
      <c r="D2616" s="201">
        <v>0</v>
      </c>
      <c r="E2616" s="201">
        <v>0</v>
      </c>
    </row>
    <row r="2617" spans="2:5">
      <c r="B2617" s="215" t="s">
        <v>3437</v>
      </c>
      <c r="C2617" s="201">
        <v>0</v>
      </c>
      <c r="D2617" s="201">
        <v>0</v>
      </c>
      <c r="E2617" s="201">
        <v>0</v>
      </c>
    </row>
    <row r="2618" spans="2:5">
      <c r="B2618" s="216" t="s">
        <v>3436</v>
      </c>
      <c r="C2618" s="201">
        <v>0</v>
      </c>
      <c r="D2618" s="201">
        <v>0</v>
      </c>
      <c r="E2618" s="201">
        <v>0</v>
      </c>
    </row>
    <row r="2619" spans="2:5">
      <c r="B2619" s="215" t="s">
        <v>3435</v>
      </c>
      <c r="C2619" s="201">
        <v>0</v>
      </c>
      <c r="D2619" s="201">
        <v>0</v>
      </c>
      <c r="E2619" s="201">
        <v>0</v>
      </c>
    </row>
    <row r="2620" spans="2:5">
      <c r="B2620" s="216" t="s">
        <v>3940</v>
      </c>
      <c r="C2620" s="201">
        <v>0</v>
      </c>
      <c r="D2620" s="201">
        <v>0</v>
      </c>
      <c r="E2620" s="201">
        <v>0</v>
      </c>
    </row>
    <row r="2621" spans="2:5">
      <c r="B2621" s="215" t="s">
        <v>3434</v>
      </c>
      <c r="C2621" s="201">
        <v>0</v>
      </c>
      <c r="D2621" s="201">
        <v>0</v>
      </c>
      <c r="E2621" s="201">
        <v>0</v>
      </c>
    </row>
    <row r="2622" spans="2:5">
      <c r="B2622" s="216" t="s">
        <v>1090</v>
      </c>
      <c r="C2622" s="201">
        <v>16522568</v>
      </c>
      <c r="D2622" s="201">
        <v>12793740</v>
      </c>
      <c r="E2622" s="201">
        <v>12793738.01</v>
      </c>
    </row>
    <row r="2623" spans="2:5">
      <c r="B2623" s="215" t="s">
        <v>1091</v>
      </c>
      <c r="C2623" s="201">
        <v>16522568</v>
      </c>
      <c r="D2623" s="201">
        <v>12793740</v>
      </c>
      <c r="E2623" s="201">
        <v>12793738.01</v>
      </c>
    </row>
    <row r="2624" spans="2:5">
      <c r="B2624" s="216" t="s">
        <v>3433</v>
      </c>
      <c r="C2624" s="201">
        <v>0</v>
      </c>
      <c r="D2624" s="201">
        <v>0</v>
      </c>
      <c r="E2624" s="201">
        <v>0</v>
      </c>
    </row>
    <row r="2625" spans="2:5">
      <c r="B2625" s="215" t="s">
        <v>3432</v>
      </c>
      <c r="C2625" s="201">
        <v>0</v>
      </c>
      <c r="D2625" s="201">
        <v>0</v>
      </c>
      <c r="E2625" s="201">
        <v>0</v>
      </c>
    </row>
    <row r="2626" spans="2:5">
      <c r="B2626" s="216" t="s">
        <v>3431</v>
      </c>
      <c r="C2626" s="201">
        <v>0</v>
      </c>
      <c r="D2626" s="201">
        <v>0</v>
      </c>
      <c r="E2626" s="201">
        <v>0</v>
      </c>
    </row>
    <row r="2627" spans="2:5">
      <c r="B2627" s="215" t="s">
        <v>3430</v>
      </c>
      <c r="C2627" s="201">
        <v>0</v>
      </c>
      <c r="D2627" s="201">
        <v>0</v>
      </c>
      <c r="E2627" s="201">
        <v>0</v>
      </c>
    </row>
    <row r="2628" spans="2:5">
      <c r="B2628" s="216" t="s">
        <v>3429</v>
      </c>
      <c r="C2628" s="201">
        <v>0</v>
      </c>
      <c r="D2628" s="201">
        <v>0</v>
      </c>
      <c r="E2628" s="201">
        <v>0</v>
      </c>
    </row>
    <row r="2629" spans="2:5">
      <c r="B2629" s="215" t="s">
        <v>3428</v>
      </c>
      <c r="C2629" s="201">
        <v>0</v>
      </c>
      <c r="D2629" s="201">
        <v>0</v>
      </c>
      <c r="E2629" s="201">
        <v>0</v>
      </c>
    </row>
    <row r="2630" spans="2:5">
      <c r="B2630" s="216" t="s">
        <v>3427</v>
      </c>
      <c r="C2630" s="201">
        <v>0</v>
      </c>
      <c r="D2630" s="201">
        <v>0</v>
      </c>
      <c r="E2630" s="201">
        <v>0</v>
      </c>
    </row>
    <row r="2631" spans="2:5">
      <c r="B2631" s="215" t="s">
        <v>3426</v>
      </c>
      <c r="C2631" s="201">
        <v>0</v>
      </c>
      <c r="D2631" s="201">
        <v>0</v>
      </c>
      <c r="E2631" s="201">
        <v>0</v>
      </c>
    </row>
    <row r="2632" spans="2:5">
      <c r="B2632" s="216" t="s">
        <v>3123</v>
      </c>
      <c r="C2632" s="201">
        <v>0</v>
      </c>
      <c r="D2632" s="201">
        <v>6462001</v>
      </c>
      <c r="E2632" s="201">
        <v>0</v>
      </c>
    </row>
    <row r="2633" spans="2:5">
      <c r="B2633" s="215" t="s">
        <v>3124</v>
      </c>
      <c r="C2633" s="201">
        <v>0</v>
      </c>
      <c r="D2633" s="201">
        <v>6462001</v>
      </c>
      <c r="E2633" s="201">
        <v>0</v>
      </c>
    </row>
    <row r="2634" spans="2:5">
      <c r="B2634" s="216" t="s">
        <v>493</v>
      </c>
      <c r="C2634" s="201">
        <v>2625310</v>
      </c>
      <c r="D2634" s="201">
        <v>5728942.1799999997</v>
      </c>
      <c r="E2634" s="201">
        <v>732589.36</v>
      </c>
    </row>
    <row r="2635" spans="2:5">
      <c r="B2635" s="215" t="s">
        <v>838</v>
      </c>
      <c r="C2635" s="201">
        <v>2625310</v>
      </c>
      <c r="D2635" s="201">
        <v>5728942.1799999997</v>
      </c>
      <c r="E2635" s="201">
        <v>732589.36</v>
      </c>
    </row>
    <row r="2636" spans="2:5">
      <c r="B2636" s="216" t="s">
        <v>3939</v>
      </c>
      <c r="C2636" s="201">
        <v>0</v>
      </c>
      <c r="D2636" s="201">
        <v>6462000</v>
      </c>
      <c r="E2636" s="201">
        <v>0</v>
      </c>
    </row>
    <row r="2637" spans="2:5">
      <c r="B2637" s="215" t="s">
        <v>3125</v>
      </c>
      <c r="C2637" s="201">
        <v>0</v>
      </c>
      <c r="D2637" s="201">
        <v>6462000</v>
      </c>
      <c r="E2637" s="201">
        <v>0</v>
      </c>
    </row>
    <row r="2638" spans="2:5">
      <c r="B2638" s="216" t="s">
        <v>494</v>
      </c>
      <c r="C2638" s="201">
        <v>2625310</v>
      </c>
      <c r="D2638" s="201">
        <v>149782.70000000001</v>
      </c>
      <c r="E2638" s="201">
        <v>149782.70000000001</v>
      </c>
    </row>
    <row r="2639" spans="2:5">
      <c r="B2639" s="215" t="s">
        <v>839</v>
      </c>
      <c r="C2639" s="201">
        <v>2625310</v>
      </c>
      <c r="D2639" s="201">
        <v>149782.70000000001</v>
      </c>
      <c r="E2639" s="201">
        <v>149782.70000000001</v>
      </c>
    </row>
    <row r="2640" spans="2:5">
      <c r="B2640" s="216" t="s">
        <v>495</v>
      </c>
      <c r="C2640" s="201">
        <v>2625310</v>
      </c>
      <c r="D2640" s="201">
        <v>5484133.9900000002</v>
      </c>
      <c r="E2640" s="201">
        <v>5387544.9900000002</v>
      </c>
    </row>
    <row r="2641" spans="2:5">
      <c r="B2641" s="215" t="s">
        <v>840</v>
      </c>
      <c r="C2641" s="201">
        <v>2625310</v>
      </c>
      <c r="D2641" s="201">
        <v>5484133.9900000002</v>
      </c>
      <c r="E2641" s="201">
        <v>5387544.9900000002</v>
      </c>
    </row>
    <row r="2642" spans="2:5">
      <c r="B2642" s="216" t="s">
        <v>3624</v>
      </c>
      <c r="C2642" s="201">
        <v>0</v>
      </c>
      <c r="D2642" s="201">
        <v>8022580.4799999995</v>
      </c>
      <c r="E2642" s="201">
        <v>8022580.4799999995</v>
      </c>
    </row>
    <row r="2643" spans="2:5">
      <c r="B2643" s="215" t="s">
        <v>3623</v>
      </c>
      <c r="C2643" s="201">
        <v>0</v>
      </c>
      <c r="D2643" s="201">
        <v>8022580.4799999995</v>
      </c>
      <c r="E2643" s="201">
        <v>8022580.4799999995</v>
      </c>
    </row>
    <row r="2644" spans="2:5">
      <c r="B2644" s="220" t="s">
        <v>284</v>
      </c>
      <c r="C2644" s="219">
        <v>158899581</v>
      </c>
      <c r="D2644" s="219">
        <v>161291176.91999996</v>
      </c>
      <c r="E2644" s="219">
        <v>124005389.68000001</v>
      </c>
    </row>
    <row r="2645" spans="2:5">
      <c r="B2645" s="216" t="s">
        <v>324</v>
      </c>
      <c r="C2645" s="201">
        <v>158899581</v>
      </c>
      <c r="D2645" s="201">
        <v>161291176.91999996</v>
      </c>
      <c r="E2645" s="201">
        <v>124005389.68000001</v>
      </c>
    </row>
    <row r="2646" spans="2:5">
      <c r="B2646" s="215" t="s">
        <v>4210</v>
      </c>
      <c r="C2646" s="201">
        <v>158899581</v>
      </c>
      <c r="D2646" s="201">
        <v>161291176.91999996</v>
      </c>
      <c r="E2646" s="201">
        <v>124005389.68000001</v>
      </c>
    </row>
    <row r="2647" spans="2:5">
      <c r="B2647" s="217" t="s">
        <v>496</v>
      </c>
      <c r="C2647" s="201">
        <v>1852467650</v>
      </c>
      <c r="D2647" s="201">
        <v>2049603507.1299999</v>
      </c>
      <c r="E2647" s="201">
        <v>1562445591.9200001</v>
      </c>
    </row>
    <row r="2648" spans="2:5">
      <c r="B2648" s="220" t="s">
        <v>281</v>
      </c>
      <c r="C2648" s="219">
        <v>1631032120</v>
      </c>
      <c r="D2648" s="219">
        <v>1886885301.9299998</v>
      </c>
      <c r="E2648" s="219">
        <v>1498604827.8</v>
      </c>
    </row>
    <row r="2649" spans="2:5">
      <c r="B2649" s="216" t="s">
        <v>4186</v>
      </c>
      <c r="C2649" s="201">
        <v>0</v>
      </c>
      <c r="D2649" s="201">
        <v>11851166.09</v>
      </c>
      <c r="E2649" s="201">
        <v>0</v>
      </c>
    </row>
    <row r="2650" spans="2:5">
      <c r="B2650" s="215" t="s">
        <v>4185</v>
      </c>
      <c r="C2650" s="201">
        <v>0</v>
      </c>
      <c r="D2650" s="201">
        <v>11851166.09</v>
      </c>
      <c r="E2650" s="201">
        <v>0</v>
      </c>
    </row>
    <row r="2651" spans="2:5">
      <c r="B2651" s="216" t="s">
        <v>1026</v>
      </c>
      <c r="C2651" s="201">
        <v>15096247</v>
      </c>
      <c r="D2651" s="201">
        <v>4000000</v>
      </c>
      <c r="E2651" s="201">
        <v>0</v>
      </c>
    </row>
    <row r="2652" spans="2:5">
      <c r="B2652" s="215" t="s">
        <v>1027</v>
      </c>
      <c r="C2652" s="201">
        <v>15096247</v>
      </c>
      <c r="D2652" s="201">
        <v>4000000</v>
      </c>
      <c r="E2652" s="201">
        <v>0</v>
      </c>
    </row>
    <row r="2653" spans="2:5">
      <c r="B2653" s="216" t="s">
        <v>3938</v>
      </c>
      <c r="C2653" s="201">
        <v>52993756</v>
      </c>
      <c r="D2653" s="201">
        <v>26496877</v>
      </c>
      <c r="E2653" s="201">
        <v>0</v>
      </c>
    </row>
    <row r="2654" spans="2:5">
      <c r="B2654" s="215" t="s">
        <v>2527</v>
      </c>
      <c r="C2654" s="201">
        <v>52993756</v>
      </c>
      <c r="D2654" s="201">
        <v>26496877</v>
      </c>
      <c r="E2654" s="201">
        <v>0</v>
      </c>
    </row>
    <row r="2655" spans="2:5">
      <c r="B2655" s="216" t="s">
        <v>2995</v>
      </c>
      <c r="C2655" s="201">
        <v>1449026</v>
      </c>
      <c r="D2655" s="201">
        <v>2</v>
      </c>
      <c r="E2655" s="201">
        <v>0</v>
      </c>
    </row>
    <row r="2656" spans="2:5">
      <c r="B2656" s="215" t="s">
        <v>2996</v>
      </c>
      <c r="C2656" s="201">
        <v>1449026</v>
      </c>
      <c r="D2656" s="201">
        <v>2</v>
      </c>
      <c r="E2656" s="201">
        <v>0</v>
      </c>
    </row>
    <row r="2657" spans="2:5">
      <c r="B2657" s="216" t="s">
        <v>1734</v>
      </c>
      <c r="C2657" s="201">
        <v>6659723</v>
      </c>
      <c r="D2657" s="201">
        <v>2675361.48</v>
      </c>
      <c r="E2657" s="201">
        <v>170034.06</v>
      </c>
    </row>
    <row r="2658" spans="2:5">
      <c r="B2658" s="215" t="s">
        <v>1735</v>
      </c>
      <c r="C2658" s="201">
        <v>6659723</v>
      </c>
      <c r="D2658" s="201">
        <v>2675361.48</v>
      </c>
      <c r="E2658" s="201">
        <v>170034.06</v>
      </c>
    </row>
    <row r="2659" spans="2:5">
      <c r="B2659" s="216" t="s">
        <v>1736</v>
      </c>
      <c r="C2659" s="201">
        <v>11087637</v>
      </c>
      <c r="D2659" s="201">
        <v>4649177.49</v>
      </c>
      <c r="E2659" s="201">
        <v>3649178.48</v>
      </c>
    </row>
    <row r="2660" spans="2:5">
      <c r="B2660" s="215" t="s">
        <v>1737</v>
      </c>
      <c r="C2660" s="201">
        <v>11087637</v>
      </c>
      <c r="D2660" s="201">
        <v>4649177.49</v>
      </c>
      <c r="E2660" s="201">
        <v>3649178.48</v>
      </c>
    </row>
    <row r="2661" spans="2:5">
      <c r="B2661" s="216" t="s">
        <v>497</v>
      </c>
      <c r="C2661" s="201">
        <v>6379233</v>
      </c>
      <c r="D2661" s="201">
        <v>6379233</v>
      </c>
      <c r="E2661" s="201">
        <v>3010905.12</v>
      </c>
    </row>
    <row r="2662" spans="2:5">
      <c r="B2662" s="215" t="s">
        <v>841</v>
      </c>
      <c r="C2662" s="201">
        <v>6379233</v>
      </c>
      <c r="D2662" s="201">
        <v>6379233</v>
      </c>
      <c r="E2662" s="201">
        <v>3010905.12</v>
      </c>
    </row>
    <row r="2663" spans="2:5">
      <c r="B2663" s="216" t="s">
        <v>3937</v>
      </c>
      <c r="C2663" s="201">
        <v>0</v>
      </c>
      <c r="D2663" s="201">
        <v>32808254.289999999</v>
      </c>
      <c r="E2663" s="201">
        <v>28809930.57</v>
      </c>
    </row>
    <row r="2664" spans="2:5">
      <c r="B2664" s="215" t="s">
        <v>3425</v>
      </c>
      <c r="C2664" s="201">
        <v>0</v>
      </c>
      <c r="D2664" s="201">
        <v>32808254.289999999</v>
      </c>
      <c r="E2664" s="201">
        <v>28809930.57</v>
      </c>
    </row>
    <row r="2665" spans="2:5">
      <c r="B2665" s="216" t="s">
        <v>2719</v>
      </c>
      <c r="C2665" s="201">
        <v>6659723</v>
      </c>
      <c r="D2665" s="201">
        <v>1</v>
      </c>
      <c r="E2665" s="201">
        <v>0</v>
      </c>
    </row>
    <row r="2666" spans="2:5">
      <c r="B2666" s="215" t="s">
        <v>1738</v>
      </c>
      <c r="C2666" s="201">
        <v>6659723</v>
      </c>
      <c r="D2666" s="201">
        <v>1</v>
      </c>
      <c r="E2666" s="201">
        <v>0</v>
      </c>
    </row>
    <row r="2667" spans="2:5">
      <c r="B2667" s="216" t="s">
        <v>1739</v>
      </c>
      <c r="C2667" s="201">
        <v>4718384</v>
      </c>
      <c r="D2667" s="201">
        <v>1</v>
      </c>
      <c r="E2667" s="201">
        <v>0</v>
      </c>
    </row>
    <row r="2668" spans="2:5">
      <c r="B2668" s="215" t="s">
        <v>1740</v>
      </c>
      <c r="C2668" s="201">
        <v>4718384</v>
      </c>
      <c r="D2668" s="201">
        <v>1</v>
      </c>
      <c r="E2668" s="201">
        <v>0</v>
      </c>
    </row>
    <row r="2669" spans="2:5">
      <c r="B2669" s="216" t="s">
        <v>1741</v>
      </c>
      <c r="C2669" s="201">
        <v>4718384</v>
      </c>
      <c r="D2669" s="201">
        <v>1</v>
      </c>
      <c r="E2669" s="201">
        <v>0</v>
      </c>
    </row>
    <row r="2670" spans="2:5">
      <c r="B2670" s="215" t="s">
        <v>1742</v>
      </c>
      <c r="C2670" s="201">
        <v>4718384</v>
      </c>
      <c r="D2670" s="201">
        <v>1</v>
      </c>
      <c r="E2670" s="201">
        <v>0</v>
      </c>
    </row>
    <row r="2671" spans="2:5">
      <c r="B2671" s="216" t="s">
        <v>1743</v>
      </c>
      <c r="C2671" s="201">
        <v>4718384</v>
      </c>
      <c r="D2671" s="201">
        <v>3500000</v>
      </c>
      <c r="E2671" s="201">
        <v>0</v>
      </c>
    </row>
    <row r="2672" spans="2:5">
      <c r="B2672" s="215" t="s">
        <v>1744</v>
      </c>
      <c r="C2672" s="201">
        <v>4718384</v>
      </c>
      <c r="D2672" s="201">
        <v>3500000</v>
      </c>
      <c r="E2672" s="201">
        <v>0</v>
      </c>
    </row>
    <row r="2673" spans="2:5">
      <c r="B2673" s="216" t="s">
        <v>1745</v>
      </c>
      <c r="C2673" s="201">
        <v>11087637</v>
      </c>
      <c r="D2673" s="201">
        <v>0</v>
      </c>
      <c r="E2673" s="201">
        <v>0</v>
      </c>
    </row>
    <row r="2674" spans="2:5">
      <c r="B2674" s="215" t="s">
        <v>1746</v>
      </c>
      <c r="C2674" s="201">
        <v>11087637</v>
      </c>
      <c r="D2674" s="201">
        <v>0</v>
      </c>
      <c r="E2674" s="201">
        <v>0</v>
      </c>
    </row>
    <row r="2675" spans="2:5">
      <c r="B2675" s="216" t="s">
        <v>1747</v>
      </c>
      <c r="C2675" s="201">
        <v>11087637</v>
      </c>
      <c r="D2675" s="201">
        <v>0</v>
      </c>
      <c r="E2675" s="201">
        <v>0</v>
      </c>
    </row>
    <row r="2676" spans="2:5">
      <c r="B2676" s="215" t="s">
        <v>1748</v>
      </c>
      <c r="C2676" s="201">
        <v>11087637</v>
      </c>
      <c r="D2676" s="201">
        <v>0</v>
      </c>
      <c r="E2676" s="201">
        <v>0</v>
      </c>
    </row>
    <row r="2677" spans="2:5">
      <c r="B2677" s="216" t="s">
        <v>1749</v>
      </c>
      <c r="C2677" s="201">
        <v>6659723</v>
      </c>
      <c r="D2677" s="201">
        <v>1498438</v>
      </c>
      <c r="E2677" s="201">
        <v>1498436.96</v>
      </c>
    </row>
    <row r="2678" spans="2:5">
      <c r="B2678" s="215" t="s">
        <v>1750</v>
      </c>
      <c r="C2678" s="201">
        <v>6659723</v>
      </c>
      <c r="D2678" s="201">
        <v>1498438</v>
      </c>
      <c r="E2678" s="201">
        <v>1498436.96</v>
      </c>
    </row>
    <row r="2679" spans="2:5">
      <c r="B2679" s="216" t="s">
        <v>1751</v>
      </c>
      <c r="C2679" s="201">
        <v>6659723</v>
      </c>
      <c r="D2679" s="201">
        <v>1498436.96</v>
      </c>
      <c r="E2679" s="201">
        <v>1498436.96</v>
      </c>
    </row>
    <row r="2680" spans="2:5">
      <c r="B2680" s="215" t="s">
        <v>1752</v>
      </c>
      <c r="C2680" s="201">
        <v>6659723</v>
      </c>
      <c r="D2680" s="201">
        <v>1498436.96</v>
      </c>
      <c r="E2680" s="201">
        <v>1498436.96</v>
      </c>
    </row>
    <row r="2681" spans="2:5">
      <c r="B2681" s="216" t="s">
        <v>1753</v>
      </c>
      <c r="C2681" s="201">
        <v>6659723</v>
      </c>
      <c r="D2681" s="201">
        <v>1498437</v>
      </c>
      <c r="E2681" s="201">
        <v>1498436.96</v>
      </c>
    </row>
    <row r="2682" spans="2:5">
      <c r="B2682" s="215" t="s">
        <v>1754</v>
      </c>
      <c r="C2682" s="201">
        <v>6659723</v>
      </c>
      <c r="D2682" s="201">
        <v>1498437</v>
      </c>
      <c r="E2682" s="201">
        <v>1498436.96</v>
      </c>
    </row>
    <row r="2683" spans="2:5">
      <c r="B2683" s="216" t="s">
        <v>1755</v>
      </c>
      <c r="C2683" s="201">
        <v>6659723</v>
      </c>
      <c r="D2683" s="201">
        <v>1498438</v>
      </c>
      <c r="E2683" s="201">
        <v>1498436.96</v>
      </c>
    </row>
    <row r="2684" spans="2:5">
      <c r="B2684" s="215" t="s">
        <v>1756</v>
      </c>
      <c r="C2684" s="201">
        <v>6659723</v>
      </c>
      <c r="D2684" s="201">
        <v>1498438</v>
      </c>
      <c r="E2684" s="201">
        <v>1498436.96</v>
      </c>
    </row>
    <row r="2685" spans="2:5">
      <c r="B2685" s="216" t="s">
        <v>1757</v>
      </c>
      <c r="C2685" s="201">
        <v>4718384</v>
      </c>
      <c r="D2685" s="201">
        <v>1061638</v>
      </c>
      <c r="E2685" s="201">
        <v>1061636.3899999999</v>
      </c>
    </row>
    <row r="2686" spans="2:5">
      <c r="B2686" s="215" t="s">
        <v>1758</v>
      </c>
      <c r="C2686" s="201">
        <v>4718384</v>
      </c>
      <c r="D2686" s="201">
        <v>1061638</v>
      </c>
      <c r="E2686" s="201">
        <v>1061636.3899999999</v>
      </c>
    </row>
    <row r="2687" spans="2:5">
      <c r="B2687" s="216" t="s">
        <v>3936</v>
      </c>
      <c r="C2687" s="201">
        <v>10521282</v>
      </c>
      <c r="D2687" s="201">
        <v>35792510.020000003</v>
      </c>
      <c r="E2687" s="201">
        <v>20551165.27</v>
      </c>
    </row>
    <row r="2688" spans="2:5">
      <c r="B2688" s="215" t="s">
        <v>842</v>
      </c>
      <c r="C2688" s="201">
        <v>3861559</v>
      </c>
      <c r="D2688" s="201">
        <v>35792509.020000003</v>
      </c>
      <c r="E2688" s="201">
        <v>20551165.27</v>
      </c>
    </row>
    <row r="2689" spans="2:5">
      <c r="B2689" s="215" t="s">
        <v>1759</v>
      </c>
      <c r="C2689" s="201">
        <v>6659723</v>
      </c>
      <c r="D2689" s="201">
        <v>1</v>
      </c>
      <c r="E2689" s="201">
        <v>0</v>
      </c>
    </row>
    <row r="2690" spans="2:5">
      <c r="B2690" s="216" t="s">
        <v>498</v>
      </c>
      <c r="C2690" s="201">
        <v>9125381</v>
      </c>
      <c r="D2690" s="201">
        <v>1</v>
      </c>
      <c r="E2690" s="201">
        <v>0</v>
      </c>
    </row>
    <row r="2691" spans="2:5">
      <c r="B2691" s="215" t="s">
        <v>843</v>
      </c>
      <c r="C2691" s="201">
        <v>9125381</v>
      </c>
      <c r="D2691" s="201">
        <v>1</v>
      </c>
      <c r="E2691" s="201">
        <v>0</v>
      </c>
    </row>
    <row r="2692" spans="2:5">
      <c r="B2692" s="216" t="s">
        <v>1760</v>
      </c>
      <c r="C2692" s="201">
        <v>6659723</v>
      </c>
      <c r="D2692" s="201">
        <v>3859723</v>
      </c>
      <c r="E2692" s="201">
        <v>2266869.37</v>
      </c>
    </row>
    <row r="2693" spans="2:5">
      <c r="B2693" s="215" t="s">
        <v>1761</v>
      </c>
      <c r="C2693" s="201">
        <v>6659723</v>
      </c>
      <c r="D2693" s="201">
        <v>3859723</v>
      </c>
      <c r="E2693" s="201">
        <v>2266869.37</v>
      </c>
    </row>
    <row r="2694" spans="2:5">
      <c r="B2694" s="216" t="s">
        <v>1762</v>
      </c>
      <c r="C2694" s="201">
        <v>6635781</v>
      </c>
      <c r="D2694" s="201">
        <v>3835781</v>
      </c>
      <c r="E2694" s="201">
        <v>2257830.8199999998</v>
      </c>
    </row>
    <row r="2695" spans="2:5">
      <c r="B2695" s="215" t="s">
        <v>1763</v>
      </c>
      <c r="C2695" s="201">
        <v>6635781</v>
      </c>
      <c r="D2695" s="201">
        <v>3835781</v>
      </c>
      <c r="E2695" s="201">
        <v>2257830.8199999998</v>
      </c>
    </row>
    <row r="2696" spans="2:5">
      <c r="B2696" s="216" t="s">
        <v>3935</v>
      </c>
      <c r="C2696" s="201">
        <v>4701637</v>
      </c>
      <c r="D2696" s="201">
        <v>1</v>
      </c>
      <c r="E2696" s="201">
        <v>0</v>
      </c>
    </row>
    <row r="2697" spans="2:5">
      <c r="B2697" s="215" t="s">
        <v>1764</v>
      </c>
      <c r="C2697" s="201">
        <v>4701637</v>
      </c>
      <c r="D2697" s="201">
        <v>1</v>
      </c>
      <c r="E2697" s="201">
        <v>0</v>
      </c>
    </row>
    <row r="2698" spans="2:5">
      <c r="B2698" s="216" t="s">
        <v>1028</v>
      </c>
      <c r="C2698" s="201">
        <v>963350</v>
      </c>
      <c r="D2698" s="201">
        <v>963350</v>
      </c>
      <c r="E2698" s="201">
        <v>165821.51</v>
      </c>
    </row>
    <row r="2699" spans="2:5">
      <c r="B2699" s="215" t="s">
        <v>1029</v>
      </c>
      <c r="C2699" s="201">
        <v>963350</v>
      </c>
      <c r="D2699" s="201">
        <v>963350</v>
      </c>
      <c r="E2699" s="201">
        <v>165821.51</v>
      </c>
    </row>
    <row r="2700" spans="2:5">
      <c r="B2700" s="216" t="s">
        <v>1765</v>
      </c>
      <c r="C2700" s="201">
        <v>6635781</v>
      </c>
      <c r="D2700" s="201">
        <v>3835781</v>
      </c>
      <c r="E2700" s="201">
        <v>2257830.8199999998</v>
      </c>
    </row>
    <row r="2701" spans="2:5">
      <c r="B2701" s="215" t="s">
        <v>1766</v>
      </c>
      <c r="C2701" s="201">
        <v>6635781</v>
      </c>
      <c r="D2701" s="201">
        <v>3835781</v>
      </c>
      <c r="E2701" s="201">
        <v>2257830.8199999998</v>
      </c>
    </row>
    <row r="2702" spans="2:5">
      <c r="B2702" s="216" t="s">
        <v>1767</v>
      </c>
      <c r="C2702" s="201">
        <v>4701637</v>
      </c>
      <c r="D2702" s="201">
        <v>1</v>
      </c>
      <c r="E2702" s="201">
        <v>0</v>
      </c>
    </row>
    <row r="2703" spans="2:5">
      <c r="B2703" s="215" t="s">
        <v>1768</v>
      </c>
      <c r="C2703" s="201">
        <v>4701637</v>
      </c>
      <c r="D2703" s="201">
        <v>1</v>
      </c>
      <c r="E2703" s="201">
        <v>0</v>
      </c>
    </row>
    <row r="2704" spans="2:5">
      <c r="B2704" s="216" t="s">
        <v>3934</v>
      </c>
      <c r="C2704" s="201">
        <v>4815940</v>
      </c>
      <c r="D2704" s="201">
        <v>10000001</v>
      </c>
      <c r="E2704" s="201">
        <v>10000000</v>
      </c>
    </row>
    <row r="2705" spans="2:5">
      <c r="B2705" s="215" t="s">
        <v>2997</v>
      </c>
      <c r="C2705" s="201">
        <v>4815940</v>
      </c>
      <c r="D2705" s="201">
        <v>10000001</v>
      </c>
      <c r="E2705" s="201">
        <v>10000000</v>
      </c>
    </row>
    <row r="2706" spans="2:5">
      <c r="B2706" s="216" t="s">
        <v>1769</v>
      </c>
      <c r="C2706" s="201">
        <v>4701637</v>
      </c>
      <c r="D2706" s="201">
        <v>1</v>
      </c>
      <c r="E2706" s="201">
        <v>0</v>
      </c>
    </row>
    <row r="2707" spans="2:5">
      <c r="B2707" s="215" t="s">
        <v>1770</v>
      </c>
      <c r="C2707" s="201">
        <v>4701637</v>
      </c>
      <c r="D2707" s="201">
        <v>1</v>
      </c>
      <c r="E2707" s="201">
        <v>0</v>
      </c>
    </row>
    <row r="2708" spans="2:5">
      <c r="B2708" s="216" t="s">
        <v>499</v>
      </c>
      <c r="C2708" s="201">
        <v>9531651</v>
      </c>
      <c r="D2708" s="201">
        <v>500000.35</v>
      </c>
      <c r="E2708" s="201">
        <v>0</v>
      </c>
    </row>
    <row r="2709" spans="2:5">
      <c r="B2709" s="215" t="s">
        <v>844</v>
      </c>
      <c r="C2709" s="201">
        <v>9531651</v>
      </c>
      <c r="D2709" s="201">
        <v>500000.35</v>
      </c>
      <c r="E2709" s="201">
        <v>0</v>
      </c>
    </row>
    <row r="2710" spans="2:5">
      <c r="B2710" s="216" t="s">
        <v>500</v>
      </c>
      <c r="C2710" s="201">
        <v>39589936</v>
      </c>
      <c r="D2710" s="201">
        <v>48273591</v>
      </c>
      <c r="E2710" s="201">
        <v>38734561.649999999</v>
      </c>
    </row>
    <row r="2711" spans="2:5">
      <c r="B2711" s="215" t="s">
        <v>845</v>
      </c>
      <c r="C2711" s="201">
        <v>39589936</v>
      </c>
      <c r="D2711" s="201">
        <v>48273591</v>
      </c>
      <c r="E2711" s="201">
        <v>38734561.649999999</v>
      </c>
    </row>
    <row r="2712" spans="2:5">
      <c r="B2712" s="216" t="s">
        <v>3634</v>
      </c>
      <c r="C2712" s="201">
        <v>0</v>
      </c>
      <c r="D2712" s="201">
        <v>2332694</v>
      </c>
      <c r="E2712" s="201">
        <v>2332693.08</v>
      </c>
    </row>
    <row r="2713" spans="2:5">
      <c r="B2713" s="215" t="s">
        <v>3633</v>
      </c>
      <c r="C2713" s="201">
        <v>0</v>
      </c>
      <c r="D2713" s="201">
        <v>2332694</v>
      </c>
      <c r="E2713" s="201">
        <v>2332693.08</v>
      </c>
    </row>
    <row r="2714" spans="2:5">
      <c r="B2714" s="216" t="s">
        <v>3302</v>
      </c>
      <c r="C2714" s="201">
        <v>0</v>
      </c>
      <c r="D2714" s="201">
        <v>37967061.630000003</v>
      </c>
      <c r="E2714" s="201">
        <v>37000832.409999996</v>
      </c>
    </row>
    <row r="2715" spans="2:5">
      <c r="B2715" s="215" t="s">
        <v>3301</v>
      </c>
      <c r="C2715" s="201">
        <v>0</v>
      </c>
      <c r="D2715" s="201">
        <v>37967061.630000003</v>
      </c>
      <c r="E2715" s="201">
        <v>37000832.409999996</v>
      </c>
    </row>
    <row r="2716" spans="2:5">
      <c r="B2716" s="216" t="s">
        <v>2998</v>
      </c>
      <c r="C2716" s="201">
        <v>14344529</v>
      </c>
      <c r="D2716" s="201">
        <v>15000001</v>
      </c>
      <c r="E2716" s="201">
        <v>15000000</v>
      </c>
    </row>
    <row r="2717" spans="2:5">
      <c r="B2717" s="215" t="s">
        <v>2999</v>
      </c>
      <c r="C2717" s="201">
        <v>14344529</v>
      </c>
      <c r="D2717" s="201">
        <v>15000001</v>
      </c>
      <c r="E2717" s="201">
        <v>15000000</v>
      </c>
    </row>
    <row r="2718" spans="2:5">
      <c r="B2718" s="216" t="s">
        <v>1771</v>
      </c>
      <c r="C2718" s="201">
        <v>12351763</v>
      </c>
      <c r="D2718" s="201">
        <v>5303704</v>
      </c>
      <c r="E2718" s="201">
        <v>0</v>
      </c>
    </row>
    <row r="2719" spans="2:5">
      <c r="B2719" s="215" t="s">
        <v>1772</v>
      </c>
      <c r="C2719" s="201">
        <v>12351763</v>
      </c>
      <c r="D2719" s="201">
        <v>5303704</v>
      </c>
      <c r="E2719" s="201">
        <v>0</v>
      </c>
    </row>
    <row r="2720" spans="2:5">
      <c r="B2720" s="216" t="s">
        <v>1773</v>
      </c>
      <c r="C2720" s="201">
        <v>6659723</v>
      </c>
      <c r="D2720" s="201">
        <v>2659723</v>
      </c>
      <c r="E2720" s="201">
        <v>0</v>
      </c>
    </row>
    <row r="2721" spans="2:5">
      <c r="B2721" s="215" t="s">
        <v>1774</v>
      </c>
      <c r="C2721" s="201">
        <v>6659723</v>
      </c>
      <c r="D2721" s="201">
        <v>2659723</v>
      </c>
      <c r="E2721" s="201">
        <v>0</v>
      </c>
    </row>
    <row r="2722" spans="2:5">
      <c r="B2722" s="216" t="s">
        <v>1775</v>
      </c>
      <c r="C2722" s="201">
        <v>11087637</v>
      </c>
      <c r="D2722" s="201">
        <v>0</v>
      </c>
      <c r="E2722" s="201">
        <v>0</v>
      </c>
    </row>
    <row r="2723" spans="2:5">
      <c r="B2723" s="215" t="s">
        <v>1776</v>
      </c>
      <c r="C2723" s="201">
        <v>11087637</v>
      </c>
      <c r="D2723" s="201">
        <v>0</v>
      </c>
      <c r="E2723" s="201">
        <v>0</v>
      </c>
    </row>
    <row r="2724" spans="2:5">
      <c r="B2724" s="216" t="s">
        <v>1777</v>
      </c>
      <c r="C2724" s="201">
        <v>21509631</v>
      </c>
      <c r="D2724" s="201">
        <v>4845911.34</v>
      </c>
      <c r="E2724" s="201">
        <v>4845910.47</v>
      </c>
    </row>
    <row r="2725" spans="2:5">
      <c r="B2725" s="215" t="s">
        <v>1778</v>
      </c>
      <c r="C2725" s="201">
        <v>21509631</v>
      </c>
      <c r="D2725" s="201">
        <v>4845911.34</v>
      </c>
      <c r="E2725" s="201">
        <v>4845910.47</v>
      </c>
    </row>
    <row r="2726" spans="2:5">
      <c r="B2726" s="216" t="s">
        <v>1779</v>
      </c>
      <c r="C2726" s="201">
        <v>11087637</v>
      </c>
      <c r="D2726" s="201">
        <v>2488474.81</v>
      </c>
      <c r="E2726" s="201">
        <v>2488474.81</v>
      </c>
    </row>
    <row r="2727" spans="2:5">
      <c r="B2727" s="215" t="s">
        <v>1780</v>
      </c>
      <c r="C2727" s="201">
        <v>11087637</v>
      </c>
      <c r="D2727" s="201">
        <v>2488474.81</v>
      </c>
      <c r="E2727" s="201">
        <v>2488474.81</v>
      </c>
    </row>
    <row r="2728" spans="2:5">
      <c r="B2728" s="216" t="s">
        <v>3933</v>
      </c>
      <c r="C2728" s="201">
        <v>6148624</v>
      </c>
      <c r="D2728" s="201">
        <v>5412876</v>
      </c>
      <c r="E2728" s="201">
        <v>5412874.0999999996</v>
      </c>
    </row>
    <row r="2729" spans="2:5">
      <c r="B2729" s="215" t="s">
        <v>3000</v>
      </c>
      <c r="C2729" s="201">
        <v>6148624</v>
      </c>
      <c r="D2729" s="201">
        <v>5412876</v>
      </c>
      <c r="E2729" s="201">
        <v>5412874.0999999996</v>
      </c>
    </row>
    <row r="2730" spans="2:5">
      <c r="B2730" s="216" t="s">
        <v>1781</v>
      </c>
      <c r="C2730" s="201">
        <v>4718384</v>
      </c>
      <c r="D2730" s="201">
        <v>1</v>
      </c>
      <c r="E2730" s="201">
        <v>0</v>
      </c>
    </row>
    <row r="2731" spans="2:5">
      <c r="B2731" s="215" t="s">
        <v>1782</v>
      </c>
      <c r="C2731" s="201">
        <v>4718384</v>
      </c>
      <c r="D2731" s="201">
        <v>1</v>
      </c>
      <c r="E2731" s="201">
        <v>0</v>
      </c>
    </row>
    <row r="2732" spans="2:5">
      <c r="B2732" s="216" t="s">
        <v>3932</v>
      </c>
      <c r="C2732" s="201">
        <v>53540816</v>
      </c>
      <c r="D2732" s="201">
        <v>41124141</v>
      </c>
      <c r="E2732" s="201">
        <v>41000000</v>
      </c>
    </row>
    <row r="2733" spans="2:5">
      <c r="B2733" s="215" t="s">
        <v>2650</v>
      </c>
      <c r="C2733" s="201">
        <v>53540816</v>
      </c>
      <c r="D2733" s="201">
        <v>41124141</v>
      </c>
      <c r="E2733" s="201">
        <v>41000000</v>
      </c>
    </row>
    <row r="2734" spans="2:5">
      <c r="B2734" s="216" t="s">
        <v>1783</v>
      </c>
      <c r="C2734" s="201">
        <v>6659723</v>
      </c>
      <c r="D2734" s="201">
        <v>2065431</v>
      </c>
      <c r="E2734" s="201">
        <v>0</v>
      </c>
    </row>
    <row r="2735" spans="2:5">
      <c r="B2735" s="215" t="s">
        <v>1784</v>
      </c>
      <c r="C2735" s="201">
        <v>6659723</v>
      </c>
      <c r="D2735" s="201">
        <v>2065431</v>
      </c>
      <c r="E2735" s="201">
        <v>0</v>
      </c>
    </row>
    <row r="2736" spans="2:5">
      <c r="B2736" s="216" t="s">
        <v>1785</v>
      </c>
      <c r="C2736" s="201">
        <v>4718384</v>
      </c>
      <c r="D2736" s="201">
        <v>2718384</v>
      </c>
      <c r="E2736" s="201">
        <v>0</v>
      </c>
    </row>
    <row r="2737" spans="2:5">
      <c r="B2737" s="215" t="s">
        <v>1786</v>
      </c>
      <c r="C2737" s="201">
        <v>4718384</v>
      </c>
      <c r="D2737" s="201">
        <v>2718384</v>
      </c>
      <c r="E2737" s="201">
        <v>0</v>
      </c>
    </row>
    <row r="2738" spans="2:5">
      <c r="B2738" s="216" t="s">
        <v>3931</v>
      </c>
      <c r="C2738" s="201">
        <v>33693024</v>
      </c>
      <c r="D2738" s="201">
        <v>30060839</v>
      </c>
      <c r="E2738" s="201">
        <v>29507813.399999999</v>
      </c>
    </row>
    <row r="2739" spans="2:5">
      <c r="B2739" s="215" t="s">
        <v>2651</v>
      </c>
      <c r="C2739" s="201">
        <v>33693024</v>
      </c>
      <c r="D2739" s="201">
        <v>30060839</v>
      </c>
      <c r="E2739" s="201">
        <v>29507813.399999999</v>
      </c>
    </row>
    <row r="2740" spans="2:5">
      <c r="B2740" s="216" t="s">
        <v>3930</v>
      </c>
      <c r="C2740" s="201">
        <v>11087637</v>
      </c>
      <c r="D2740" s="201">
        <v>0</v>
      </c>
      <c r="E2740" s="201">
        <v>0</v>
      </c>
    </row>
    <row r="2741" spans="2:5">
      <c r="B2741" s="215" t="s">
        <v>1787</v>
      </c>
      <c r="C2741" s="201">
        <v>11087637</v>
      </c>
      <c r="D2741" s="201">
        <v>0</v>
      </c>
      <c r="E2741" s="201">
        <v>0</v>
      </c>
    </row>
    <row r="2742" spans="2:5">
      <c r="B2742" s="216" t="s">
        <v>3929</v>
      </c>
      <c r="C2742" s="201">
        <v>2210394</v>
      </c>
      <c r="D2742" s="201">
        <v>0</v>
      </c>
      <c r="E2742" s="201">
        <v>0</v>
      </c>
    </row>
    <row r="2743" spans="2:5">
      <c r="B2743" s="215" t="s">
        <v>3001</v>
      </c>
      <c r="C2743" s="201">
        <v>2210394</v>
      </c>
      <c r="D2743" s="201">
        <v>0</v>
      </c>
      <c r="E2743" s="201">
        <v>0</v>
      </c>
    </row>
    <row r="2744" spans="2:5">
      <c r="B2744" s="216" t="s">
        <v>501</v>
      </c>
      <c r="C2744" s="201">
        <v>241916640</v>
      </c>
      <c r="D2744" s="201">
        <v>223551570.13999999</v>
      </c>
      <c r="E2744" s="201">
        <v>221896598.39999998</v>
      </c>
    </row>
    <row r="2745" spans="2:5">
      <c r="B2745" s="215" t="s">
        <v>846</v>
      </c>
      <c r="C2745" s="201">
        <v>241916640</v>
      </c>
      <c r="D2745" s="201">
        <v>223551570.13999999</v>
      </c>
      <c r="E2745" s="201">
        <v>221896598.39999998</v>
      </c>
    </row>
    <row r="2746" spans="2:5">
      <c r="B2746" s="216" t="s">
        <v>1788</v>
      </c>
      <c r="C2746" s="201">
        <v>21509631</v>
      </c>
      <c r="D2746" s="201">
        <v>13509631</v>
      </c>
      <c r="E2746" s="201">
        <v>4787992.08</v>
      </c>
    </row>
    <row r="2747" spans="2:5">
      <c r="B2747" s="215" t="s">
        <v>1789</v>
      </c>
      <c r="C2747" s="201">
        <v>21509631</v>
      </c>
      <c r="D2747" s="201">
        <v>13509631</v>
      </c>
      <c r="E2747" s="201">
        <v>4787992.08</v>
      </c>
    </row>
    <row r="2748" spans="2:5">
      <c r="B2748" s="216" t="s">
        <v>1790</v>
      </c>
      <c r="C2748" s="201">
        <v>4718384</v>
      </c>
      <c r="D2748" s="201">
        <v>1087476.5</v>
      </c>
      <c r="E2748" s="201">
        <v>1087475.1599999999</v>
      </c>
    </row>
    <row r="2749" spans="2:5">
      <c r="B2749" s="215" t="s">
        <v>1791</v>
      </c>
      <c r="C2749" s="201">
        <v>4718384</v>
      </c>
      <c r="D2749" s="201">
        <v>1087476.5</v>
      </c>
      <c r="E2749" s="201">
        <v>1087475.1599999999</v>
      </c>
    </row>
    <row r="2750" spans="2:5">
      <c r="B2750" s="216" t="s">
        <v>3928</v>
      </c>
      <c r="C2750" s="201">
        <v>32064029</v>
      </c>
      <c r="D2750" s="201">
        <v>60140755.780000001</v>
      </c>
      <c r="E2750" s="201">
        <v>60140754.009999998</v>
      </c>
    </row>
    <row r="2751" spans="2:5">
      <c r="B2751" s="215" t="s">
        <v>4209</v>
      </c>
      <c r="C2751" s="201">
        <v>32064029</v>
      </c>
      <c r="D2751" s="201">
        <v>60140755.780000001</v>
      </c>
      <c r="E2751" s="201">
        <v>60140754.009999998</v>
      </c>
    </row>
    <row r="2752" spans="2:5">
      <c r="B2752" s="216" t="s">
        <v>3927</v>
      </c>
      <c r="C2752" s="201">
        <v>4718384</v>
      </c>
      <c r="D2752" s="201">
        <v>1087476</v>
      </c>
      <c r="E2752" s="201">
        <v>1087475.1599999999</v>
      </c>
    </row>
    <row r="2753" spans="2:5">
      <c r="B2753" s="215" t="s">
        <v>1792</v>
      </c>
      <c r="C2753" s="201">
        <v>4718384</v>
      </c>
      <c r="D2753" s="201">
        <v>1087476</v>
      </c>
      <c r="E2753" s="201">
        <v>1087475.1599999999</v>
      </c>
    </row>
    <row r="2754" spans="2:5">
      <c r="B2754" s="216" t="s">
        <v>502</v>
      </c>
      <c r="C2754" s="201">
        <v>138822901</v>
      </c>
      <c r="D2754" s="201">
        <v>109839318.06999999</v>
      </c>
      <c r="E2754" s="201">
        <v>50256486.920000002</v>
      </c>
    </row>
    <row r="2755" spans="2:5">
      <c r="B2755" s="215" t="s">
        <v>847</v>
      </c>
      <c r="C2755" s="201">
        <v>138822901</v>
      </c>
      <c r="D2755" s="201">
        <v>109839318.06999999</v>
      </c>
      <c r="E2755" s="201">
        <v>50256486.920000002</v>
      </c>
    </row>
    <row r="2756" spans="2:5">
      <c r="B2756" s="216" t="s">
        <v>3926</v>
      </c>
      <c r="C2756" s="201">
        <v>12351763</v>
      </c>
      <c r="D2756" s="201">
        <v>2789462.18</v>
      </c>
      <c r="E2756" s="201">
        <v>2789460.63</v>
      </c>
    </row>
    <row r="2757" spans="2:5">
      <c r="B2757" s="215" t="s">
        <v>1793</v>
      </c>
      <c r="C2757" s="201">
        <v>12351763</v>
      </c>
      <c r="D2757" s="201">
        <v>2789462.18</v>
      </c>
      <c r="E2757" s="201">
        <v>2789460.63</v>
      </c>
    </row>
    <row r="2758" spans="2:5">
      <c r="B2758" s="216" t="s">
        <v>503</v>
      </c>
      <c r="C2758" s="201">
        <v>48368948</v>
      </c>
      <c r="D2758" s="201">
        <v>48368949</v>
      </c>
      <c r="E2758" s="201">
        <v>46898765.590000004</v>
      </c>
    </row>
    <row r="2759" spans="2:5">
      <c r="B2759" s="215" t="s">
        <v>848</v>
      </c>
      <c r="C2759" s="201">
        <v>48368948</v>
      </c>
      <c r="D2759" s="201">
        <v>48368949</v>
      </c>
      <c r="E2759" s="201">
        <v>46898765.590000004</v>
      </c>
    </row>
    <row r="2760" spans="2:5">
      <c r="B2760" s="216" t="s">
        <v>3925</v>
      </c>
      <c r="C2760" s="201">
        <v>12351763</v>
      </c>
      <c r="D2760" s="201">
        <v>2789462.18</v>
      </c>
      <c r="E2760" s="201">
        <v>2789460.64</v>
      </c>
    </row>
    <row r="2761" spans="2:5">
      <c r="B2761" s="215" t="s">
        <v>1794</v>
      </c>
      <c r="C2761" s="201">
        <v>12351763</v>
      </c>
      <c r="D2761" s="201">
        <v>2789462.18</v>
      </c>
      <c r="E2761" s="201">
        <v>2789460.64</v>
      </c>
    </row>
    <row r="2762" spans="2:5">
      <c r="B2762" s="216" t="s">
        <v>504</v>
      </c>
      <c r="C2762" s="201">
        <v>29766749</v>
      </c>
      <c r="D2762" s="201">
        <v>125064785.48999999</v>
      </c>
      <c r="E2762" s="201">
        <v>105513436.02</v>
      </c>
    </row>
    <row r="2763" spans="2:5">
      <c r="B2763" s="215" t="s">
        <v>849</v>
      </c>
      <c r="C2763" s="201">
        <v>29766749</v>
      </c>
      <c r="D2763" s="201">
        <v>125064785.48999999</v>
      </c>
      <c r="E2763" s="201">
        <v>105513436.02</v>
      </c>
    </row>
    <row r="2764" spans="2:5">
      <c r="B2764" s="216" t="s">
        <v>1795</v>
      </c>
      <c r="C2764" s="201">
        <v>6659723</v>
      </c>
      <c r="D2764" s="201">
        <v>1477818.4</v>
      </c>
      <c r="E2764" s="201">
        <v>1477816.48</v>
      </c>
    </row>
    <row r="2765" spans="2:5">
      <c r="B2765" s="215" t="s">
        <v>1796</v>
      </c>
      <c r="C2765" s="201">
        <v>6659723</v>
      </c>
      <c r="D2765" s="201">
        <v>1477818.4</v>
      </c>
      <c r="E2765" s="201">
        <v>1477816.48</v>
      </c>
    </row>
    <row r="2766" spans="2:5">
      <c r="B2766" s="216" t="s">
        <v>2652</v>
      </c>
      <c r="C2766" s="201">
        <v>83777259</v>
      </c>
      <c r="D2766" s="201">
        <v>73691986</v>
      </c>
      <c r="E2766" s="201">
        <v>73164534.479999989</v>
      </c>
    </row>
    <row r="2767" spans="2:5">
      <c r="B2767" s="215" t="s">
        <v>2653</v>
      </c>
      <c r="C2767" s="201">
        <v>83777259</v>
      </c>
      <c r="D2767" s="201">
        <v>73691986</v>
      </c>
      <c r="E2767" s="201">
        <v>73164534.479999989</v>
      </c>
    </row>
    <row r="2768" spans="2:5">
      <c r="B2768" s="216" t="s">
        <v>505</v>
      </c>
      <c r="C2768" s="201">
        <v>1353993</v>
      </c>
      <c r="D2768" s="201">
        <v>32683799.739999998</v>
      </c>
      <c r="E2768" s="201">
        <v>24372448.350000001</v>
      </c>
    </row>
    <row r="2769" spans="2:5">
      <c r="B2769" s="215" t="s">
        <v>850</v>
      </c>
      <c r="C2769" s="201">
        <v>1353993</v>
      </c>
      <c r="D2769" s="201">
        <v>32683799.739999998</v>
      </c>
      <c r="E2769" s="201">
        <v>24372448.350000001</v>
      </c>
    </row>
    <row r="2770" spans="2:5">
      <c r="B2770" s="216" t="s">
        <v>977</v>
      </c>
      <c r="C2770" s="201">
        <v>1634443</v>
      </c>
      <c r="D2770" s="201">
        <v>0</v>
      </c>
      <c r="E2770" s="201">
        <v>0</v>
      </c>
    </row>
    <row r="2771" spans="2:5">
      <c r="B2771" s="215" t="s">
        <v>978</v>
      </c>
      <c r="C2771" s="201">
        <v>1634443</v>
      </c>
      <c r="D2771" s="201">
        <v>0</v>
      </c>
      <c r="E2771" s="201">
        <v>0</v>
      </c>
    </row>
    <row r="2772" spans="2:5">
      <c r="B2772" s="216" t="s">
        <v>506</v>
      </c>
      <c r="C2772" s="201">
        <v>256993362</v>
      </c>
      <c r="D2772" s="201">
        <v>296991751</v>
      </c>
      <c r="E2772" s="201">
        <v>187805334.72999999</v>
      </c>
    </row>
    <row r="2773" spans="2:5">
      <c r="B2773" s="215" t="s">
        <v>851</v>
      </c>
      <c r="C2773" s="201">
        <v>256993362</v>
      </c>
      <c r="D2773" s="201">
        <v>296991751</v>
      </c>
      <c r="E2773" s="201">
        <v>187805334.72999999</v>
      </c>
    </row>
    <row r="2774" spans="2:5">
      <c r="B2774" s="216" t="s">
        <v>1092</v>
      </c>
      <c r="C2774" s="201">
        <v>56994132</v>
      </c>
      <c r="D2774" s="201">
        <v>91994132.129999995</v>
      </c>
      <c r="E2774" s="201">
        <v>82289226.129999995</v>
      </c>
    </row>
    <row r="2775" spans="2:5">
      <c r="B2775" s="215" t="s">
        <v>1093</v>
      </c>
      <c r="C2775" s="201">
        <v>56994132</v>
      </c>
      <c r="D2775" s="201">
        <v>91994132.129999995</v>
      </c>
      <c r="E2775" s="201">
        <v>82289226.129999995</v>
      </c>
    </row>
    <row r="2776" spans="2:5">
      <c r="B2776" s="216" t="s">
        <v>3002</v>
      </c>
      <c r="C2776" s="201">
        <v>200615327</v>
      </c>
      <c r="D2776" s="201">
        <v>304214807</v>
      </c>
      <c r="E2776" s="201">
        <v>236582777.38</v>
      </c>
    </row>
    <row r="2777" spans="2:5">
      <c r="B2777" s="215" t="s">
        <v>851</v>
      </c>
      <c r="C2777" s="201">
        <v>200615327</v>
      </c>
      <c r="D2777" s="201">
        <v>304214807</v>
      </c>
      <c r="E2777" s="201">
        <v>236582777.38</v>
      </c>
    </row>
    <row r="2778" spans="2:5">
      <c r="B2778" s="216" t="s">
        <v>3261</v>
      </c>
      <c r="C2778" s="201">
        <v>0</v>
      </c>
      <c r="D2778" s="201">
        <v>139146675.86000001</v>
      </c>
      <c r="E2778" s="201">
        <v>139146675.47</v>
      </c>
    </row>
    <row r="2779" spans="2:5">
      <c r="B2779" s="215" t="s">
        <v>3260</v>
      </c>
      <c r="C2779" s="201">
        <v>0</v>
      </c>
      <c r="D2779" s="201">
        <v>139146675.86000001</v>
      </c>
      <c r="E2779" s="201">
        <v>139146675.47</v>
      </c>
    </row>
    <row r="2780" spans="2:5">
      <c r="B2780" s="216" t="s">
        <v>3424</v>
      </c>
      <c r="C2780" s="201">
        <v>0</v>
      </c>
      <c r="D2780" s="201">
        <v>0</v>
      </c>
      <c r="E2780" s="201">
        <v>0</v>
      </c>
    </row>
    <row r="2781" spans="2:5">
      <c r="B2781" s="215" t="s">
        <v>3423</v>
      </c>
      <c r="C2781" s="201">
        <v>0</v>
      </c>
      <c r="D2781" s="201">
        <v>0</v>
      </c>
      <c r="E2781" s="201">
        <v>0</v>
      </c>
    </row>
    <row r="2782" spans="2:5">
      <c r="B2782" s="216" t="s">
        <v>3422</v>
      </c>
      <c r="C2782" s="201">
        <v>0</v>
      </c>
      <c r="D2782" s="201">
        <v>0</v>
      </c>
      <c r="E2782" s="201">
        <v>0</v>
      </c>
    </row>
    <row r="2783" spans="2:5">
      <c r="B2783" s="215" t="s">
        <v>3421</v>
      </c>
      <c r="C2783" s="201">
        <v>0</v>
      </c>
      <c r="D2783" s="201">
        <v>0</v>
      </c>
      <c r="E2783" s="201">
        <v>0</v>
      </c>
    </row>
    <row r="2784" spans="2:5">
      <c r="B2784" s="220" t="s">
        <v>283</v>
      </c>
      <c r="C2784" s="219">
        <v>221435530</v>
      </c>
      <c r="D2784" s="219">
        <v>162718205.19999999</v>
      </c>
      <c r="E2784" s="219">
        <v>63840764.11999999</v>
      </c>
    </row>
    <row r="2785" spans="2:5">
      <c r="B2785" s="216" t="s">
        <v>1362</v>
      </c>
      <c r="C2785" s="201">
        <v>146000000</v>
      </c>
      <c r="D2785" s="201">
        <v>113392426.17</v>
      </c>
      <c r="E2785" s="201">
        <v>47930033.159999996</v>
      </c>
    </row>
    <row r="2786" spans="2:5">
      <c r="B2786" s="215" t="s">
        <v>1363</v>
      </c>
      <c r="C2786" s="201">
        <v>146000000</v>
      </c>
      <c r="D2786" s="201">
        <v>113392426.17</v>
      </c>
      <c r="E2786" s="201">
        <v>47930033.159999996</v>
      </c>
    </row>
    <row r="2787" spans="2:5">
      <c r="B2787" s="216" t="s">
        <v>3924</v>
      </c>
      <c r="C2787" s="201">
        <v>28968834</v>
      </c>
      <c r="D2787" s="201">
        <v>0</v>
      </c>
      <c r="E2787" s="201">
        <v>0</v>
      </c>
    </row>
    <row r="2788" spans="2:5">
      <c r="B2788" s="215" t="s">
        <v>2529</v>
      </c>
      <c r="C2788" s="201">
        <v>28968834</v>
      </c>
      <c r="D2788" s="201">
        <v>0</v>
      </c>
      <c r="E2788" s="201">
        <v>0</v>
      </c>
    </row>
    <row r="2789" spans="2:5">
      <c r="B2789" s="216" t="s">
        <v>3923</v>
      </c>
      <c r="C2789" s="201">
        <v>30295751</v>
      </c>
      <c r="D2789" s="201">
        <v>0</v>
      </c>
      <c r="E2789" s="201">
        <v>0</v>
      </c>
    </row>
    <row r="2790" spans="2:5">
      <c r="B2790" s="215" t="s">
        <v>2528</v>
      </c>
      <c r="C2790" s="201">
        <v>30295751</v>
      </c>
      <c r="D2790" s="201">
        <v>0</v>
      </c>
      <c r="E2790" s="201">
        <v>0</v>
      </c>
    </row>
    <row r="2791" spans="2:5">
      <c r="B2791" s="216" t="s">
        <v>3922</v>
      </c>
      <c r="C2791" s="201">
        <v>16170945</v>
      </c>
      <c r="D2791" s="201">
        <v>16625779.029999999</v>
      </c>
      <c r="E2791" s="201">
        <v>2542258.08</v>
      </c>
    </row>
    <row r="2792" spans="2:5">
      <c r="B2792" s="215" t="s">
        <v>2546</v>
      </c>
      <c r="C2792" s="201">
        <v>16170945</v>
      </c>
      <c r="D2792" s="201">
        <v>16625779.029999999</v>
      </c>
      <c r="E2792" s="201">
        <v>2542258.08</v>
      </c>
    </row>
    <row r="2793" spans="2:5">
      <c r="B2793" s="216" t="s">
        <v>3179</v>
      </c>
      <c r="C2793" s="201">
        <v>0</v>
      </c>
      <c r="D2793" s="201">
        <v>32700000</v>
      </c>
      <c r="E2793" s="201">
        <v>13368472.879999999</v>
      </c>
    </row>
    <row r="2794" spans="2:5">
      <c r="B2794" s="215" t="s">
        <v>3180</v>
      </c>
      <c r="C2794" s="201">
        <v>0</v>
      </c>
      <c r="D2794" s="201">
        <v>32700000</v>
      </c>
      <c r="E2794" s="201">
        <v>13368472.879999999</v>
      </c>
    </row>
    <row r="2795" spans="2:5">
      <c r="B2795" s="217" t="s">
        <v>507</v>
      </c>
      <c r="C2795" s="201">
        <v>758300741</v>
      </c>
      <c r="D2795" s="201">
        <v>616318033.37000012</v>
      </c>
      <c r="E2795" s="201">
        <v>559696014.48000002</v>
      </c>
    </row>
    <row r="2796" spans="2:5">
      <c r="B2796" s="220" t="s">
        <v>281</v>
      </c>
      <c r="C2796" s="219">
        <v>450468358</v>
      </c>
      <c r="D2796" s="219">
        <v>387235650.37000006</v>
      </c>
      <c r="E2796" s="219">
        <v>334853595.90000004</v>
      </c>
    </row>
    <row r="2797" spans="2:5">
      <c r="B2797" s="216" t="s">
        <v>3670</v>
      </c>
      <c r="C2797" s="201">
        <v>0</v>
      </c>
      <c r="D2797" s="201">
        <v>46991489.960000001</v>
      </c>
      <c r="E2797" s="201">
        <v>46991489.950000003</v>
      </c>
    </row>
    <row r="2798" spans="2:5">
      <c r="B2798" s="215" t="s">
        <v>3669</v>
      </c>
      <c r="C2798" s="201">
        <v>0</v>
      </c>
      <c r="D2798" s="201">
        <v>46991489.960000001</v>
      </c>
      <c r="E2798" s="201">
        <v>46991489.950000003</v>
      </c>
    </row>
    <row r="2799" spans="2:5">
      <c r="B2799" s="216" t="s">
        <v>508</v>
      </c>
      <c r="C2799" s="201">
        <v>0</v>
      </c>
      <c r="D2799" s="201">
        <v>100000000</v>
      </c>
      <c r="E2799" s="201">
        <v>100000000</v>
      </c>
    </row>
    <row r="2800" spans="2:5">
      <c r="B2800" s="215" t="s">
        <v>852</v>
      </c>
      <c r="C2800" s="201">
        <v>0</v>
      </c>
      <c r="D2800" s="201">
        <v>100000000</v>
      </c>
      <c r="E2800" s="201">
        <v>100000000</v>
      </c>
    </row>
    <row r="2801" spans="2:5">
      <c r="B2801" s="216" t="s">
        <v>3921</v>
      </c>
      <c r="C2801" s="201">
        <v>4768626</v>
      </c>
      <c r="D2801" s="201">
        <v>2001021.55</v>
      </c>
      <c r="E2801" s="201">
        <v>1081517.04</v>
      </c>
    </row>
    <row r="2802" spans="2:5">
      <c r="B2802" s="215" t="s">
        <v>3181</v>
      </c>
      <c r="C2802" s="201">
        <v>0</v>
      </c>
      <c r="D2802" s="201">
        <v>919502.55</v>
      </c>
      <c r="E2802" s="201">
        <v>0</v>
      </c>
    </row>
    <row r="2803" spans="2:5">
      <c r="B2803" s="215" t="s">
        <v>2258</v>
      </c>
      <c r="C2803" s="201">
        <v>4768626</v>
      </c>
      <c r="D2803" s="201">
        <v>1081519</v>
      </c>
      <c r="E2803" s="201">
        <v>1081517.04</v>
      </c>
    </row>
    <row r="2804" spans="2:5">
      <c r="B2804" s="216" t="s">
        <v>2259</v>
      </c>
      <c r="C2804" s="201">
        <v>4768626</v>
      </c>
      <c r="D2804" s="201">
        <v>1081518.03</v>
      </c>
      <c r="E2804" s="201">
        <v>1081517.03</v>
      </c>
    </row>
    <row r="2805" spans="2:5">
      <c r="B2805" s="215" t="s">
        <v>2260</v>
      </c>
      <c r="C2805" s="201">
        <v>4768626</v>
      </c>
      <c r="D2805" s="201">
        <v>1081518.03</v>
      </c>
      <c r="E2805" s="201">
        <v>1081517.03</v>
      </c>
    </row>
    <row r="2806" spans="2:5">
      <c r="B2806" s="216" t="s">
        <v>2261</v>
      </c>
      <c r="C2806" s="201">
        <v>4768626</v>
      </c>
      <c r="D2806" s="201">
        <v>1</v>
      </c>
      <c r="E2806" s="201">
        <v>0</v>
      </c>
    </row>
    <row r="2807" spans="2:5">
      <c r="B2807" s="215" t="s">
        <v>2262</v>
      </c>
      <c r="C2807" s="201">
        <v>4768626</v>
      </c>
      <c r="D2807" s="201">
        <v>1</v>
      </c>
      <c r="E2807" s="201">
        <v>0</v>
      </c>
    </row>
    <row r="2808" spans="2:5">
      <c r="B2808" s="216" t="s">
        <v>2263</v>
      </c>
      <c r="C2808" s="201">
        <v>11208701</v>
      </c>
      <c r="D2808" s="201">
        <v>1</v>
      </c>
      <c r="E2808" s="201">
        <v>0</v>
      </c>
    </row>
    <row r="2809" spans="2:5">
      <c r="B2809" s="215" t="s">
        <v>2264</v>
      </c>
      <c r="C2809" s="201">
        <v>11208701</v>
      </c>
      <c r="D2809" s="201">
        <v>1</v>
      </c>
      <c r="E2809" s="201">
        <v>0</v>
      </c>
    </row>
    <row r="2810" spans="2:5">
      <c r="B2810" s="216" t="s">
        <v>2265</v>
      </c>
      <c r="C2810" s="201">
        <v>6731551</v>
      </c>
      <c r="D2810" s="201">
        <v>1</v>
      </c>
      <c r="E2810" s="201">
        <v>0</v>
      </c>
    </row>
    <row r="2811" spans="2:5">
      <c r="B2811" s="215" t="s">
        <v>2266</v>
      </c>
      <c r="C2811" s="201">
        <v>6731551</v>
      </c>
      <c r="D2811" s="201">
        <v>1</v>
      </c>
      <c r="E2811" s="201">
        <v>0</v>
      </c>
    </row>
    <row r="2812" spans="2:5">
      <c r="B2812" s="216" t="s">
        <v>2267</v>
      </c>
      <c r="C2812" s="201">
        <v>6731551</v>
      </c>
      <c r="D2812" s="201">
        <v>1</v>
      </c>
      <c r="E2812" s="201">
        <v>0</v>
      </c>
    </row>
    <row r="2813" spans="2:5">
      <c r="B2813" s="215" t="s">
        <v>2268</v>
      </c>
      <c r="C2813" s="201">
        <v>6731551</v>
      </c>
      <c r="D2813" s="201">
        <v>1</v>
      </c>
      <c r="E2813" s="201">
        <v>0</v>
      </c>
    </row>
    <row r="2814" spans="2:5">
      <c r="B2814" s="216" t="s">
        <v>2269</v>
      </c>
      <c r="C2814" s="201">
        <v>6731551</v>
      </c>
      <c r="D2814" s="201">
        <v>1</v>
      </c>
      <c r="E2814" s="201">
        <v>0</v>
      </c>
    </row>
    <row r="2815" spans="2:5">
      <c r="B2815" s="215" t="s">
        <v>2270</v>
      </c>
      <c r="C2815" s="201">
        <v>6731551</v>
      </c>
      <c r="D2815" s="201">
        <v>1</v>
      </c>
      <c r="E2815" s="201">
        <v>0</v>
      </c>
    </row>
    <row r="2816" spans="2:5">
      <c r="B2816" s="216" t="s">
        <v>2271</v>
      </c>
      <c r="C2816" s="201">
        <v>4768626</v>
      </c>
      <c r="D2816" s="201">
        <v>1072941</v>
      </c>
      <c r="E2816" s="201">
        <v>1072939.8400000001</v>
      </c>
    </row>
    <row r="2817" spans="2:5">
      <c r="B2817" s="215" t="s">
        <v>2272</v>
      </c>
      <c r="C2817" s="201">
        <v>4768626</v>
      </c>
      <c r="D2817" s="201">
        <v>1072941</v>
      </c>
      <c r="E2817" s="201">
        <v>1072939.8400000001</v>
      </c>
    </row>
    <row r="2818" spans="2:5">
      <c r="B2818" s="216" t="s">
        <v>2273</v>
      </c>
      <c r="C2818" s="201">
        <v>6731551</v>
      </c>
      <c r="D2818" s="201">
        <v>1514599</v>
      </c>
      <c r="E2818" s="201">
        <v>1514597.78</v>
      </c>
    </row>
    <row r="2819" spans="2:5">
      <c r="B2819" s="215" t="s">
        <v>2274</v>
      </c>
      <c r="C2819" s="201">
        <v>6731551</v>
      </c>
      <c r="D2819" s="201">
        <v>1514599</v>
      </c>
      <c r="E2819" s="201">
        <v>1514597.78</v>
      </c>
    </row>
    <row r="2820" spans="2:5">
      <c r="B2820" s="216" t="s">
        <v>2275</v>
      </c>
      <c r="C2820" s="201">
        <v>6731551</v>
      </c>
      <c r="D2820" s="201">
        <v>1514599</v>
      </c>
      <c r="E2820" s="201">
        <v>1514597.78</v>
      </c>
    </row>
    <row r="2821" spans="2:5">
      <c r="B2821" s="215" t="s">
        <v>2276</v>
      </c>
      <c r="C2821" s="201">
        <v>6731551</v>
      </c>
      <c r="D2821" s="201">
        <v>1514599</v>
      </c>
      <c r="E2821" s="201">
        <v>1514597.78</v>
      </c>
    </row>
    <row r="2822" spans="2:5">
      <c r="B2822" s="216" t="s">
        <v>2277</v>
      </c>
      <c r="C2822" s="201">
        <v>6731551</v>
      </c>
      <c r="D2822" s="201">
        <v>1514599</v>
      </c>
      <c r="E2822" s="201">
        <v>1514597.78</v>
      </c>
    </row>
    <row r="2823" spans="2:5">
      <c r="B2823" s="215" t="s">
        <v>2278</v>
      </c>
      <c r="C2823" s="201">
        <v>6731551</v>
      </c>
      <c r="D2823" s="201">
        <v>1514599</v>
      </c>
      <c r="E2823" s="201">
        <v>1514597.78</v>
      </c>
    </row>
    <row r="2824" spans="2:5">
      <c r="B2824" s="216" t="s">
        <v>2279</v>
      </c>
      <c r="C2824" s="201">
        <v>4768626</v>
      </c>
      <c r="D2824" s="201">
        <v>1072939.8400000001</v>
      </c>
      <c r="E2824" s="201">
        <v>1072939.8400000001</v>
      </c>
    </row>
    <row r="2825" spans="2:5">
      <c r="B2825" s="215" t="s">
        <v>2280</v>
      </c>
      <c r="C2825" s="201">
        <v>4768626</v>
      </c>
      <c r="D2825" s="201">
        <v>1072939.8400000001</v>
      </c>
      <c r="E2825" s="201">
        <v>1072939.8400000001</v>
      </c>
    </row>
    <row r="2826" spans="2:5">
      <c r="B2826" s="216" t="s">
        <v>2281</v>
      </c>
      <c r="C2826" s="201">
        <v>6731551</v>
      </c>
      <c r="D2826" s="201">
        <v>6731551</v>
      </c>
      <c r="E2826" s="201">
        <v>1514597.79</v>
      </c>
    </row>
    <row r="2827" spans="2:5">
      <c r="B2827" s="215" t="s">
        <v>2282</v>
      </c>
      <c r="C2827" s="201">
        <v>6731551</v>
      </c>
      <c r="D2827" s="201">
        <v>6731551</v>
      </c>
      <c r="E2827" s="201">
        <v>1514597.79</v>
      </c>
    </row>
    <row r="2828" spans="2:5">
      <c r="B2828" s="216" t="s">
        <v>2283</v>
      </c>
      <c r="C2828" s="201">
        <v>4768626</v>
      </c>
      <c r="D2828" s="201">
        <v>1</v>
      </c>
      <c r="E2828" s="201">
        <v>0</v>
      </c>
    </row>
    <row r="2829" spans="2:5">
      <c r="B2829" s="215" t="s">
        <v>2284</v>
      </c>
      <c r="C2829" s="201">
        <v>4768626</v>
      </c>
      <c r="D2829" s="201">
        <v>1</v>
      </c>
      <c r="E2829" s="201">
        <v>0</v>
      </c>
    </row>
    <row r="2830" spans="2:5">
      <c r="B2830" s="216" t="s">
        <v>2285</v>
      </c>
      <c r="C2830" s="201">
        <v>11208701</v>
      </c>
      <c r="D2830" s="201">
        <v>1</v>
      </c>
      <c r="E2830" s="201">
        <v>0</v>
      </c>
    </row>
    <row r="2831" spans="2:5">
      <c r="B2831" s="215" t="s">
        <v>2286</v>
      </c>
      <c r="C2831" s="201">
        <v>11208701</v>
      </c>
      <c r="D2831" s="201">
        <v>1</v>
      </c>
      <c r="E2831" s="201">
        <v>0</v>
      </c>
    </row>
    <row r="2832" spans="2:5">
      <c r="B2832" s="216" t="s">
        <v>2287</v>
      </c>
      <c r="C2832" s="201">
        <v>6567165</v>
      </c>
      <c r="D2832" s="201">
        <v>1</v>
      </c>
      <c r="E2832" s="201">
        <v>0</v>
      </c>
    </row>
    <row r="2833" spans="2:5">
      <c r="B2833" s="215" t="s">
        <v>2288</v>
      </c>
      <c r="C2833" s="201">
        <v>6567165</v>
      </c>
      <c r="D2833" s="201">
        <v>1</v>
      </c>
      <c r="E2833" s="201">
        <v>0</v>
      </c>
    </row>
    <row r="2834" spans="2:5">
      <c r="B2834" s="216" t="s">
        <v>3920</v>
      </c>
      <c r="C2834" s="201">
        <v>6731551</v>
      </c>
      <c r="D2834" s="201">
        <v>1</v>
      </c>
      <c r="E2834" s="201">
        <v>0</v>
      </c>
    </row>
    <row r="2835" spans="2:5">
      <c r="B2835" s="215" t="s">
        <v>2289</v>
      </c>
      <c r="C2835" s="201">
        <v>6731551</v>
      </c>
      <c r="D2835" s="201">
        <v>1</v>
      </c>
      <c r="E2835" s="201">
        <v>0</v>
      </c>
    </row>
    <row r="2836" spans="2:5">
      <c r="B2836" s="216" t="s">
        <v>2774</v>
      </c>
      <c r="C2836" s="201">
        <v>21794361</v>
      </c>
      <c r="D2836" s="201">
        <v>6538308</v>
      </c>
      <c r="E2836" s="201">
        <v>6514618</v>
      </c>
    </row>
    <row r="2837" spans="2:5">
      <c r="B2837" s="215" t="s">
        <v>2775</v>
      </c>
      <c r="C2837" s="201">
        <v>21794361</v>
      </c>
      <c r="D2837" s="201">
        <v>6538308</v>
      </c>
      <c r="E2837" s="201">
        <v>6514618</v>
      </c>
    </row>
    <row r="2838" spans="2:5">
      <c r="B2838" s="216" t="s">
        <v>3003</v>
      </c>
      <c r="C2838" s="201">
        <v>53450831</v>
      </c>
      <c r="D2838" s="201">
        <v>22308682</v>
      </c>
      <c r="E2838" s="201">
        <v>22308663.359999999</v>
      </c>
    </row>
    <row r="2839" spans="2:5">
      <c r="B2839" s="215" t="s">
        <v>3004</v>
      </c>
      <c r="C2839" s="201">
        <v>53450831</v>
      </c>
      <c r="D2839" s="201">
        <v>22308682</v>
      </c>
      <c r="E2839" s="201">
        <v>22308663.359999999</v>
      </c>
    </row>
    <row r="2840" spans="2:5">
      <c r="B2840" s="216" t="s">
        <v>509</v>
      </c>
      <c r="C2840" s="201">
        <v>2868620</v>
      </c>
      <c r="D2840" s="201">
        <v>2868620</v>
      </c>
      <c r="E2840" s="201">
        <v>2677332.29</v>
      </c>
    </row>
    <row r="2841" spans="2:5">
      <c r="B2841" s="215" t="s">
        <v>853</v>
      </c>
      <c r="C2841" s="201">
        <v>2868620</v>
      </c>
      <c r="D2841" s="201">
        <v>2868620</v>
      </c>
      <c r="E2841" s="201">
        <v>2677332.29</v>
      </c>
    </row>
    <row r="2842" spans="2:5">
      <c r="B2842" s="216" t="s">
        <v>2290</v>
      </c>
      <c r="C2842" s="201">
        <v>6731551</v>
      </c>
      <c r="D2842" s="201">
        <v>1</v>
      </c>
      <c r="E2842" s="201">
        <v>0</v>
      </c>
    </row>
    <row r="2843" spans="2:5">
      <c r="B2843" s="215" t="s">
        <v>2291</v>
      </c>
      <c r="C2843" s="201">
        <v>6731551</v>
      </c>
      <c r="D2843" s="201">
        <v>1</v>
      </c>
      <c r="E2843" s="201">
        <v>0</v>
      </c>
    </row>
    <row r="2844" spans="2:5">
      <c r="B2844" s="216" t="s">
        <v>2292</v>
      </c>
      <c r="C2844" s="201">
        <v>11208701</v>
      </c>
      <c r="D2844" s="201">
        <v>0.27</v>
      </c>
      <c r="E2844" s="201">
        <v>0</v>
      </c>
    </row>
    <row r="2845" spans="2:5">
      <c r="B2845" s="215" t="s">
        <v>2293</v>
      </c>
      <c r="C2845" s="201">
        <v>11208701</v>
      </c>
      <c r="D2845" s="201">
        <v>0.27</v>
      </c>
      <c r="E2845" s="201">
        <v>0</v>
      </c>
    </row>
    <row r="2846" spans="2:5">
      <c r="B2846" s="216" t="s">
        <v>2654</v>
      </c>
      <c r="C2846" s="201">
        <v>37280773</v>
      </c>
      <c r="D2846" s="201">
        <v>8137852.6799999997</v>
      </c>
      <c r="E2846" s="201">
        <v>8137852.6799999997</v>
      </c>
    </row>
    <row r="2847" spans="2:5">
      <c r="B2847" s="215" t="s">
        <v>2655</v>
      </c>
      <c r="C2847" s="201">
        <v>37280773</v>
      </c>
      <c r="D2847" s="201">
        <v>8137852.6799999997</v>
      </c>
      <c r="E2847" s="201">
        <v>8137852.6799999997</v>
      </c>
    </row>
    <row r="2848" spans="2:5">
      <c r="B2848" s="216" t="s">
        <v>3919</v>
      </c>
      <c r="C2848" s="201">
        <v>0</v>
      </c>
      <c r="D2848" s="201">
        <v>3114233.87</v>
      </c>
      <c r="E2848" s="201">
        <v>0</v>
      </c>
    </row>
    <row r="2849" spans="2:5">
      <c r="B2849" s="215" t="s">
        <v>3420</v>
      </c>
      <c r="C2849" s="201">
        <v>0</v>
      </c>
      <c r="D2849" s="201">
        <v>3114233.87</v>
      </c>
      <c r="E2849" s="201">
        <v>0</v>
      </c>
    </row>
    <row r="2850" spans="2:5">
      <c r="B2850" s="216" t="s">
        <v>510</v>
      </c>
      <c r="C2850" s="201">
        <v>95767327</v>
      </c>
      <c r="D2850" s="201">
        <v>102637357.31</v>
      </c>
      <c r="E2850" s="201">
        <v>59721018.189999998</v>
      </c>
    </row>
    <row r="2851" spans="2:5">
      <c r="B2851" s="215" t="s">
        <v>854</v>
      </c>
      <c r="C2851" s="201">
        <v>95767327</v>
      </c>
      <c r="D2851" s="201">
        <v>102637357.31</v>
      </c>
      <c r="E2851" s="201">
        <v>59721018.189999998</v>
      </c>
    </row>
    <row r="2852" spans="2:5">
      <c r="B2852" s="216" t="s">
        <v>3419</v>
      </c>
      <c r="C2852" s="201">
        <v>0</v>
      </c>
      <c r="D2852" s="201">
        <v>0</v>
      </c>
      <c r="E2852" s="201">
        <v>0</v>
      </c>
    </row>
    <row r="2853" spans="2:5">
      <c r="B2853" s="215" t="s">
        <v>3418</v>
      </c>
      <c r="C2853" s="201">
        <v>0</v>
      </c>
      <c r="D2853" s="201">
        <v>0</v>
      </c>
      <c r="E2853" s="201">
        <v>0</v>
      </c>
    </row>
    <row r="2854" spans="2:5">
      <c r="B2854" s="216" t="s">
        <v>3417</v>
      </c>
      <c r="C2854" s="201">
        <v>0</v>
      </c>
      <c r="D2854" s="201">
        <v>0</v>
      </c>
      <c r="E2854" s="201">
        <v>0</v>
      </c>
    </row>
    <row r="2855" spans="2:5">
      <c r="B2855" s="215" t="s">
        <v>3416</v>
      </c>
      <c r="C2855" s="201">
        <v>0</v>
      </c>
      <c r="D2855" s="201">
        <v>0</v>
      </c>
      <c r="E2855" s="201">
        <v>0</v>
      </c>
    </row>
    <row r="2856" spans="2:5">
      <c r="B2856" s="216" t="s">
        <v>3415</v>
      </c>
      <c r="C2856" s="201">
        <v>0</v>
      </c>
      <c r="D2856" s="201">
        <v>0</v>
      </c>
      <c r="E2856" s="201">
        <v>0</v>
      </c>
    </row>
    <row r="2857" spans="2:5">
      <c r="B2857" s="215" t="s">
        <v>3414</v>
      </c>
      <c r="C2857" s="201">
        <v>0</v>
      </c>
      <c r="D2857" s="201">
        <v>0</v>
      </c>
      <c r="E2857" s="201">
        <v>0</v>
      </c>
    </row>
    <row r="2858" spans="2:5">
      <c r="B2858" s="216" t="s">
        <v>3918</v>
      </c>
      <c r="C2858" s="201">
        <v>0</v>
      </c>
      <c r="D2858" s="201">
        <v>0</v>
      </c>
      <c r="E2858" s="201">
        <v>0</v>
      </c>
    </row>
    <row r="2859" spans="2:5">
      <c r="B2859" s="215" t="s">
        <v>3413</v>
      </c>
      <c r="C2859" s="201">
        <v>0</v>
      </c>
      <c r="D2859" s="201">
        <v>0</v>
      </c>
      <c r="E2859" s="201">
        <v>0</v>
      </c>
    </row>
    <row r="2860" spans="2:5">
      <c r="B2860" s="216" t="s">
        <v>3005</v>
      </c>
      <c r="C2860" s="201">
        <v>12325016</v>
      </c>
      <c r="D2860" s="201">
        <v>25000001</v>
      </c>
      <c r="E2860" s="201">
        <v>25000000</v>
      </c>
    </row>
    <row r="2861" spans="2:5">
      <c r="B2861" s="215" t="s">
        <v>3006</v>
      </c>
      <c r="C2861" s="201">
        <v>12325016</v>
      </c>
      <c r="D2861" s="201">
        <v>25000001</v>
      </c>
      <c r="E2861" s="201">
        <v>25000000</v>
      </c>
    </row>
    <row r="2862" spans="2:5">
      <c r="B2862" s="216" t="s">
        <v>3412</v>
      </c>
      <c r="C2862" s="201">
        <v>0</v>
      </c>
      <c r="D2862" s="201">
        <v>0</v>
      </c>
      <c r="E2862" s="201">
        <v>0</v>
      </c>
    </row>
    <row r="2863" spans="2:5">
      <c r="B2863" s="215" t="s">
        <v>3411</v>
      </c>
      <c r="C2863" s="201">
        <v>0</v>
      </c>
      <c r="D2863" s="201">
        <v>0</v>
      </c>
      <c r="E2863" s="201">
        <v>0</v>
      </c>
    </row>
    <row r="2864" spans="2:5">
      <c r="B2864" s="216" t="s">
        <v>3410</v>
      </c>
      <c r="C2864" s="201">
        <v>0</v>
      </c>
      <c r="D2864" s="201">
        <v>0</v>
      </c>
      <c r="E2864" s="201">
        <v>0</v>
      </c>
    </row>
    <row r="2865" spans="2:5">
      <c r="B2865" s="215" t="s">
        <v>3409</v>
      </c>
      <c r="C2865" s="201">
        <v>0</v>
      </c>
      <c r="D2865" s="201">
        <v>0</v>
      </c>
      <c r="E2865" s="201">
        <v>0</v>
      </c>
    </row>
    <row r="2866" spans="2:5">
      <c r="B2866" s="216" t="s">
        <v>3408</v>
      </c>
      <c r="C2866" s="201">
        <v>0</v>
      </c>
      <c r="D2866" s="201">
        <v>0</v>
      </c>
      <c r="E2866" s="201">
        <v>0</v>
      </c>
    </row>
    <row r="2867" spans="2:5">
      <c r="B2867" s="215" t="s">
        <v>3407</v>
      </c>
      <c r="C2867" s="201">
        <v>0</v>
      </c>
      <c r="D2867" s="201">
        <v>0</v>
      </c>
      <c r="E2867" s="201">
        <v>0</v>
      </c>
    </row>
    <row r="2868" spans="2:5">
      <c r="B2868" s="216" t="s">
        <v>3406</v>
      </c>
      <c r="C2868" s="201">
        <v>0</v>
      </c>
      <c r="D2868" s="201">
        <v>0</v>
      </c>
      <c r="E2868" s="201">
        <v>0</v>
      </c>
    </row>
    <row r="2869" spans="2:5">
      <c r="B2869" s="215" t="s">
        <v>3405</v>
      </c>
      <c r="C2869" s="201">
        <v>0</v>
      </c>
      <c r="D2869" s="201">
        <v>0</v>
      </c>
      <c r="E2869" s="201">
        <v>0</v>
      </c>
    </row>
    <row r="2870" spans="2:5">
      <c r="B2870" s="216" t="s">
        <v>3404</v>
      </c>
      <c r="C2870" s="201">
        <v>0</v>
      </c>
      <c r="D2870" s="201">
        <v>0</v>
      </c>
      <c r="E2870" s="201">
        <v>0</v>
      </c>
    </row>
    <row r="2871" spans="2:5">
      <c r="B2871" s="215" t="s">
        <v>3403</v>
      </c>
      <c r="C2871" s="201">
        <v>0</v>
      </c>
      <c r="D2871" s="201">
        <v>0</v>
      </c>
      <c r="E2871" s="201">
        <v>0</v>
      </c>
    </row>
    <row r="2872" spans="2:5">
      <c r="B2872" s="216" t="s">
        <v>1094</v>
      </c>
      <c r="C2872" s="201">
        <v>97592447</v>
      </c>
      <c r="D2872" s="201">
        <v>53135326.859999999</v>
      </c>
      <c r="E2872" s="201">
        <v>53135316.549999997</v>
      </c>
    </row>
    <row r="2873" spans="2:5">
      <c r="B2873" s="215" t="s">
        <v>1095</v>
      </c>
      <c r="C2873" s="201">
        <v>97592447</v>
      </c>
      <c r="D2873" s="201">
        <v>53135326.859999999</v>
      </c>
      <c r="E2873" s="201">
        <v>53135316.549999997</v>
      </c>
    </row>
    <row r="2874" spans="2:5">
      <c r="B2874" s="216" t="s">
        <v>3402</v>
      </c>
      <c r="C2874" s="201">
        <v>0</v>
      </c>
      <c r="D2874" s="201">
        <v>0</v>
      </c>
      <c r="E2874" s="201">
        <v>0</v>
      </c>
    </row>
    <row r="2875" spans="2:5">
      <c r="B2875" s="215" t="s">
        <v>3401</v>
      </c>
      <c r="C2875" s="201">
        <v>0</v>
      </c>
      <c r="D2875" s="201">
        <v>0</v>
      </c>
      <c r="E2875" s="201">
        <v>0</v>
      </c>
    </row>
    <row r="2876" spans="2:5">
      <c r="B2876" s="216" t="s">
        <v>3400</v>
      </c>
      <c r="C2876" s="201">
        <v>0</v>
      </c>
      <c r="D2876" s="201">
        <v>0</v>
      </c>
      <c r="E2876" s="201">
        <v>0</v>
      </c>
    </row>
    <row r="2877" spans="2:5">
      <c r="B2877" s="215" t="s">
        <v>3399</v>
      </c>
      <c r="C2877" s="201">
        <v>0</v>
      </c>
      <c r="D2877" s="201">
        <v>0</v>
      </c>
      <c r="E2877" s="201">
        <v>0</v>
      </c>
    </row>
    <row r="2878" spans="2:5">
      <c r="B2878" s="216" t="s">
        <v>3398</v>
      </c>
      <c r="C2878" s="201">
        <v>0</v>
      </c>
      <c r="D2878" s="201">
        <v>0</v>
      </c>
      <c r="E2878" s="201">
        <v>0</v>
      </c>
    </row>
    <row r="2879" spans="2:5">
      <c r="B2879" s="215" t="s">
        <v>3397</v>
      </c>
      <c r="C2879" s="201">
        <v>0</v>
      </c>
      <c r="D2879" s="201">
        <v>0</v>
      </c>
      <c r="E2879" s="201">
        <v>0</v>
      </c>
    </row>
    <row r="2880" spans="2:5">
      <c r="B2880" s="220" t="s">
        <v>298</v>
      </c>
      <c r="C2880" s="219">
        <v>307832383</v>
      </c>
      <c r="D2880" s="219">
        <v>229082383</v>
      </c>
      <c r="E2880" s="219">
        <v>224842418.58000001</v>
      </c>
    </row>
    <row r="2881" spans="2:5">
      <c r="B2881" s="216" t="s">
        <v>508</v>
      </c>
      <c r="C2881" s="201">
        <v>307832383</v>
      </c>
      <c r="D2881" s="201">
        <v>229082383</v>
      </c>
      <c r="E2881" s="201">
        <v>224842418.58000001</v>
      </c>
    </row>
    <row r="2882" spans="2:5">
      <c r="B2882" s="215" t="s">
        <v>852</v>
      </c>
      <c r="C2882" s="201">
        <v>307832383</v>
      </c>
      <c r="D2882" s="201">
        <v>229082383</v>
      </c>
      <c r="E2882" s="201">
        <v>224842418.58000001</v>
      </c>
    </row>
    <row r="2883" spans="2:5">
      <c r="B2883" s="217" t="s">
        <v>294</v>
      </c>
      <c r="C2883" s="201">
        <v>4366110256</v>
      </c>
      <c r="D2883" s="201">
        <v>4523591979.3499994</v>
      </c>
      <c r="E2883" s="201">
        <v>3753203287.6599998</v>
      </c>
    </row>
    <row r="2884" spans="2:5">
      <c r="B2884" s="220" t="s">
        <v>281</v>
      </c>
      <c r="C2884" s="219">
        <v>2925166791</v>
      </c>
      <c r="D2884" s="219">
        <v>2912691993.8399997</v>
      </c>
      <c r="E2884" s="219">
        <v>2175664626.7199998</v>
      </c>
    </row>
    <row r="2885" spans="2:5">
      <c r="B2885" s="216" t="s">
        <v>1030</v>
      </c>
      <c r="C2885" s="201">
        <v>2642267</v>
      </c>
      <c r="D2885" s="201">
        <v>2642267</v>
      </c>
      <c r="E2885" s="201">
        <v>0</v>
      </c>
    </row>
    <row r="2886" spans="2:5">
      <c r="B2886" s="215" t="s">
        <v>1031</v>
      </c>
      <c r="C2886" s="201">
        <v>2642267</v>
      </c>
      <c r="D2886" s="201">
        <v>2642267</v>
      </c>
      <c r="E2886" s="201">
        <v>0</v>
      </c>
    </row>
    <row r="2887" spans="2:5">
      <c r="B2887" s="216" t="s">
        <v>2776</v>
      </c>
      <c r="C2887" s="201">
        <v>176445360</v>
      </c>
      <c r="D2887" s="201">
        <v>161445360</v>
      </c>
      <c r="E2887" s="201">
        <v>159029243</v>
      </c>
    </row>
    <row r="2888" spans="2:5">
      <c r="B2888" s="215" t="s">
        <v>2777</v>
      </c>
      <c r="C2888" s="201">
        <v>176445360</v>
      </c>
      <c r="D2888" s="201">
        <v>161445360</v>
      </c>
      <c r="E2888" s="201">
        <v>159029243</v>
      </c>
    </row>
    <row r="2889" spans="2:5">
      <c r="B2889" s="216" t="s">
        <v>3917</v>
      </c>
      <c r="C2889" s="201">
        <v>0</v>
      </c>
      <c r="D2889" s="201">
        <v>7874654.75</v>
      </c>
      <c r="E2889" s="201">
        <v>7856346.5199999996</v>
      </c>
    </row>
    <row r="2890" spans="2:5">
      <c r="B2890" s="215" t="s">
        <v>3259</v>
      </c>
      <c r="C2890" s="201">
        <v>0</v>
      </c>
      <c r="D2890" s="201">
        <v>7874654.75</v>
      </c>
      <c r="E2890" s="201">
        <v>7856346.5199999996</v>
      </c>
    </row>
    <row r="2891" spans="2:5">
      <c r="B2891" s="216" t="s">
        <v>4184</v>
      </c>
      <c r="C2891" s="201">
        <v>0</v>
      </c>
      <c r="D2891" s="201">
        <v>17464487.039999999</v>
      </c>
      <c r="E2891" s="201">
        <v>0</v>
      </c>
    </row>
    <row r="2892" spans="2:5">
      <c r="B2892" s="215" t="s">
        <v>4183</v>
      </c>
      <c r="C2892" s="201">
        <v>0</v>
      </c>
      <c r="D2892" s="201">
        <v>17464487.039999999</v>
      </c>
      <c r="E2892" s="201">
        <v>0</v>
      </c>
    </row>
    <row r="2893" spans="2:5">
      <c r="B2893" s="216" t="s">
        <v>3206</v>
      </c>
      <c r="C2893" s="201">
        <v>0</v>
      </c>
      <c r="D2893" s="201">
        <v>6426000</v>
      </c>
      <c r="E2893" s="201">
        <v>0</v>
      </c>
    </row>
    <row r="2894" spans="2:5">
      <c r="B2894" s="215" t="s">
        <v>3205</v>
      </c>
      <c r="C2894" s="201">
        <v>0</v>
      </c>
      <c r="D2894" s="201">
        <v>6426000</v>
      </c>
      <c r="E2894" s="201">
        <v>0</v>
      </c>
    </row>
    <row r="2895" spans="2:5">
      <c r="B2895" s="216" t="s">
        <v>3916</v>
      </c>
      <c r="C2895" s="201">
        <v>0</v>
      </c>
      <c r="D2895" s="201">
        <v>2500000</v>
      </c>
      <c r="E2895" s="201">
        <v>0</v>
      </c>
    </row>
    <row r="2896" spans="2:5">
      <c r="B2896" s="215" t="s">
        <v>3204</v>
      </c>
      <c r="C2896" s="201">
        <v>0</v>
      </c>
      <c r="D2896" s="201">
        <v>2500000</v>
      </c>
      <c r="E2896" s="201">
        <v>0</v>
      </c>
    </row>
    <row r="2897" spans="2:5">
      <c r="B2897" s="216" t="s">
        <v>511</v>
      </c>
      <c r="C2897" s="201">
        <v>126602042</v>
      </c>
      <c r="D2897" s="201">
        <v>206042</v>
      </c>
      <c r="E2897" s="201">
        <v>0</v>
      </c>
    </row>
    <row r="2898" spans="2:5">
      <c r="B2898" s="215" t="s">
        <v>856</v>
      </c>
      <c r="C2898" s="201">
        <v>126602042</v>
      </c>
      <c r="D2898" s="201">
        <v>206042</v>
      </c>
      <c r="E2898" s="201">
        <v>0</v>
      </c>
    </row>
    <row r="2899" spans="2:5">
      <c r="B2899" s="216" t="s">
        <v>512</v>
      </c>
      <c r="C2899" s="201">
        <v>2424075</v>
      </c>
      <c r="D2899" s="201">
        <v>2424075</v>
      </c>
      <c r="E2899" s="201">
        <v>2424075</v>
      </c>
    </row>
    <row r="2900" spans="2:5">
      <c r="B2900" s="215" t="s">
        <v>857</v>
      </c>
      <c r="C2900" s="201">
        <v>2424075</v>
      </c>
      <c r="D2900" s="201">
        <v>2424075</v>
      </c>
      <c r="E2900" s="201">
        <v>2424075</v>
      </c>
    </row>
    <row r="2901" spans="2:5">
      <c r="B2901" s="216" t="s">
        <v>513</v>
      </c>
      <c r="C2901" s="201">
        <v>36150946</v>
      </c>
      <c r="D2901" s="201">
        <v>70121404.390000001</v>
      </c>
      <c r="E2901" s="201">
        <v>66925202.640000001</v>
      </c>
    </row>
    <row r="2902" spans="2:5">
      <c r="B2902" s="215" t="s">
        <v>858</v>
      </c>
      <c r="C2902" s="201">
        <v>36150946</v>
      </c>
      <c r="D2902" s="201">
        <v>70121404.390000001</v>
      </c>
      <c r="E2902" s="201">
        <v>66925202.640000001</v>
      </c>
    </row>
    <row r="2903" spans="2:5">
      <c r="B2903" s="216" t="s">
        <v>514</v>
      </c>
      <c r="C2903" s="201">
        <v>13585784</v>
      </c>
      <c r="D2903" s="201">
        <v>0</v>
      </c>
      <c r="E2903" s="201">
        <v>0</v>
      </c>
    </row>
    <row r="2904" spans="2:5">
      <c r="B2904" s="215" t="s">
        <v>859</v>
      </c>
      <c r="C2904" s="201">
        <v>13585784</v>
      </c>
      <c r="D2904" s="201">
        <v>0</v>
      </c>
      <c r="E2904" s="201">
        <v>0</v>
      </c>
    </row>
    <row r="2905" spans="2:5">
      <c r="B2905" s="216" t="s">
        <v>3915</v>
      </c>
      <c r="C2905" s="201">
        <v>7812291</v>
      </c>
      <c r="D2905" s="201">
        <v>7812291</v>
      </c>
      <c r="E2905" s="201">
        <v>0</v>
      </c>
    </row>
    <row r="2906" spans="2:5">
      <c r="B2906" s="215" t="s">
        <v>860</v>
      </c>
      <c r="C2906" s="201">
        <v>7812291</v>
      </c>
      <c r="D2906" s="201">
        <v>7812291</v>
      </c>
      <c r="E2906" s="201">
        <v>0</v>
      </c>
    </row>
    <row r="2907" spans="2:5">
      <c r="B2907" s="216" t="s">
        <v>515</v>
      </c>
      <c r="C2907" s="201">
        <v>5769597</v>
      </c>
      <c r="D2907" s="201">
        <v>9683094.3399999999</v>
      </c>
      <c r="E2907" s="201">
        <v>9682499.0500000007</v>
      </c>
    </row>
    <row r="2908" spans="2:5">
      <c r="B2908" s="215" t="s">
        <v>861</v>
      </c>
      <c r="C2908" s="201">
        <v>5769597</v>
      </c>
      <c r="D2908" s="201">
        <v>9683094.3399999999</v>
      </c>
      <c r="E2908" s="201">
        <v>9682499.0500000007</v>
      </c>
    </row>
    <row r="2909" spans="2:5">
      <c r="B2909" s="216" t="s">
        <v>516</v>
      </c>
      <c r="C2909" s="201">
        <v>1883869</v>
      </c>
      <c r="D2909" s="201">
        <v>4655632</v>
      </c>
      <c r="E2909" s="201">
        <v>3129248.35</v>
      </c>
    </row>
    <row r="2910" spans="2:5">
      <c r="B2910" s="215" t="s">
        <v>862</v>
      </c>
      <c r="C2910" s="201">
        <v>1883869</v>
      </c>
      <c r="D2910" s="201">
        <v>4655632</v>
      </c>
      <c r="E2910" s="201">
        <v>3129248.35</v>
      </c>
    </row>
    <row r="2911" spans="2:5">
      <c r="B2911" s="216" t="s">
        <v>517</v>
      </c>
      <c r="C2911" s="201">
        <v>27806785</v>
      </c>
      <c r="D2911" s="201">
        <v>33805119.560000002</v>
      </c>
      <c r="E2911" s="201">
        <v>19889954.800000001</v>
      </c>
    </row>
    <row r="2912" spans="2:5">
      <c r="B2912" s="215" t="s">
        <v>863</v>
      </c>
      <c r="C2912" s="201">
        <v>27806785</v>
      </c>
      <c r="D2912" s="201">
        <v>33805119.560000002</v>
      </c>
      <c r="E2912" s="201">
        <v>19889954.800000001</v>
      </c>
    </row>
    <row r="2913" spans="2:5">
      <c r="B2913" s="216" t="s">
        <v>3632</v>
      </c>
      <c r="C2913" s="201">
        <v>0</v>
      </c>
      <c r="D2913" s="201">
        <v>6835766.5300000003</v>
      </c>
      <c r="E2913" s="201">
        <v>6835763.6699999999</v>
      </c>
    </row>
    <row r="2914" spans="2:5">
      <c r="B2914" s="215" t="s">
        <v>3631</v>
      </c>
      <c r="C2914" s="201">
        <v>0</v>
      </c>
      <c r="D2914" s="201">
        <v>6835766.5300000003</v>
      </c>
      <c r="E2914" s="201">
        <v>6835763.6699999999</v>
      </c>
    </row>
    <row r="2915" spans="2:5">
      <c r="B2915" s="216" t="s">
        <v>2656</v>
      </c>
      <c r="C2915" s="201">
        <v>132499050</v>
      </c>
      <c r="D2915" s="201">
        <v>143361775</v>
      </c>
      <c r="E2915" s="201">
        <v>98970887.450000003</v>
      </c>
    </row>
    <row r="2916" spans="2:5">
      <c r="B2916" s="215" t="s">
        <v>2657</v>
      </c>
      <c r="C2916" s="201">
        <v>132499050</v>
      </c>
      <c r="D2916" s="201">
        <v>143361775</v>
      </c>
      <c r="E2916" s="201">
        <v>98970887.450000003</v>
      </c>
    </row>
    <row r="2917" spans="2:5">
      <c r="B2917" s="216" t="s">
        <v>2658</v>
      </c>
      <c r="C2917" s="201">
        <v>88742887</v>
      </c>
      <c r="D2917" s="201">
        <v>92957529</v>
      </c>
      <c r="E2917" s="201">
        <v>71534995.530000001</v>
      </c>
    </row>
    <row r="2918" spans="2:5">
      <c r="B2918" s="215" t="s">
        <v>2659</v>
      </c>
      <c r="C2918" s="201">
        <v>88742887</v>
      </c>
      <c r="D2918" s="201">
        <v>92957529</v>
      </c>
      <c r="E2918" s="201">
        <v>71534995.530000001</v>
      </c>
    </row>
    <row r="2919" spans="2:5">
      <c r="B2919" s="216" t="s">
        <v>2660</v>
      </c>
      <c r="C2919" s="201">
        <v>95131249</v>
      </c>
      <c r="D2919" s="201">
        <v>126830840.83</v>
      </c>
      <c r="E2919" s="201">
        <v>87587641.030000001</v>
      </c>
    </row>
    <row r="2920" spans="2:5">
      <c r="B2920" s="215" t="s">
        <v>2661</v>
      </c>
      <c r="C2920" s="201">
        <v>95131249</v>
      </c>
      <c r="D2920" s="201">
        <v>83412533</v>
      </c>
      <c r="E2920" s="201">
        <v>44169333.210000001</v>
      </c>
    </row>
    <row r="2921" spans="2:5">
      <c r="B2921" s="215" t="s">
        <v>3668</v>
      </c>
      <c r="C2921" s="201">
        <v>0</v>
      </c>
      <c r="D2921" s="201">
        <v>43418307.829999998</v>
      </c>
      <c r="E2921" s="201">
        <v>43418307.82</v>
      </c>
    </row>
    <row r="2922" spans="2:5">
      <c r="B2922" s="216" t="s">
        <v>3914</v>
      </c>
      <c r="C2922" s="201">
        <v>0</v>
      </c>
      <c r="D2922" s="201">
        <v>0</v>
      </c>
      <c r="E2922" s="201">
        <v>0</v>
      </c>
    </row>
    <row r="2923" spans="2:5">
      <c r="B2923" s="215" t="s">
        <v>3396</v>
      </c>
      <c r="C2923" s="201">
        <v>0</v>
      </c>
      <c r="D2923" s="201">
        <v>0</v>
      </c>
      <c r="E2923" s="201">
        <v>0</v>
      </c>
    </row>
    <row r="2924" spans="2:5">
      <c r="B2924" s="216" t="s">
        <v>3395</v>
      </c>
      <c r="C2924" s="201">
        <v>0</v>
      </c>
      <c r="D2924" s="201">
        <v>0</v>
      </c>
      <c r="E2924" s="201">
        <v>0</v>
      </c>
    </row>
    <row r="2925" spans="2:5">
      <c r="B2925" s="215" t="s">
        <v>3394</v>
      </c>
      <c r="C2925" s="201">
        <v>0</v>
      </c>
      <c r="D2925" s="201">
        <v>0</v>
      </c>
      <c r="E2925" s="201">
        <v>0</v>
      </c>
    </row>
    <row r="2926" spans="2:5">
      <c r="B2926" s="216" t="s">
        <v>3393</v>
      </c>
      <c r="C2926" s="201">
        <v>0</v>
      </c>
      <c r="D2926" s="201">
        <v>0</v>
      </c>
      <c r="E2926" s="201">
        <v>0</v>
      </c>
    </row>
    <row r="2927" spans="2:5">
      <c r="B2927" s="215" t="s">
        <v>3392</v>
      </c>
      <c r="C2927" s="201">
        <v>0</v>
      </c>
      <c r="D2927" s="201">
        <v>0</v>
      </c>
      <c r="E2927" s="201">
        <v>0</v>
      </c>
    </row>
    <row r="2928" spans="2:5">
      <c r="B2928" s="216" t="s">
        <v>518</v>
      </c>
      <c r="C2928" s="201">
        <v>19015184</v>
      </c>
      <c r="D2928" s="201">
        <v>48758271.600000001</v>
      </c>
      <c r="E2928" s="201">
        <v>28984264.34</v>
      </c>
    </row>
    <row r="2929" spans="2:5">
      <c r="B2929" s="215" t="s">
        <v>864</v>
      </c>
      <c r="C2929" s="201">
        <v>19015184</v>
      </c>
      <c r="D2929" s="201">
        <v>48758271.600000001</v>
      </c>
      <c r="E2929" s="201">
        <v>28984264.34</v>
      </c>
    </row>
    <row r="2930" spans="2:5">
      <c r="B2930" s="215" t="s">
        <v>3391</v>
      </c>
      <c r="C2930" s="201">
        <v>0</v>
      </c>
      <c r="D2930" s="201">
        <v>0</v>
      </c>
      <c r="E2930" s="201">
        <v>0</v>
      </c>
    </row>
    <row r="2931" spans="2:5">
      <c r="B2931" s="216" t="s">
        <v>3913</v>
      </c>
      <c r="C2931" s="201">
        <v>26744703</v>
      </c>
      <c r="D2931" s="201">
        <v>49772733.030000001</v>
      </c>
      <c r="E2931" s="201">
        <v>49772676.030000001</v>
      </c>
    </row>
    <row r="2932" spans="2:5">
      <c r="B2932" s="215" t="s">
        <v>2778</v>
      </c>
      <c r="C2932" s="201">
        <v>26744703</v>
      </c>
      <c r="D2932" s="201">
        <v>49772733.030000001</v>
      </c>
      <c r="E2932" s="201">
        <v>49772676.030000001</v>
      </c>
    </row>
    <row r="2933" spans="2:5">
      <c r="B2933" s="216" t="s">
        <v>3912</v>
      </c>
      <c r="C2933" s="201">
        <v>4768626</v>
      </c>
      <c r="D2933" s="201">
        <v>4292026</v>
      </c>
      <c r="E2933" s="201">
        <v>1563237.33</v>
      </c>
    </row>
    <row r="2934" spans="2:5">
      <c r="B2934" s="215" t="s">
        <v>1931</v>
      </c>
      <c r="C2934" s="201">
        <v>4768626</v>
      </c>
      <c r="D2934" s="201">
        <v>4292026</v>
      </c>
      <c r="E2934" s="201">
        <v>1563237.33</v>
      </c>
    </row>
    <row r="2935" spans="2:5">
      <c r="B2935" s="215" t="s">
        <v>3390</v>
      </c>
      <c r="C2935" s="201">
        <v>0</v>
      </c>
      <c r="D2935" s="201">
        <v>0</v>
      </c>
      <c r="E2935" s="201">
        <v>0</v>
      </c>
    </row>
    <row r="2936" spans="2:5">
      <c r="B2936" s="216" t="s">
        <v>3911</v>
      </c>
      <c r="C2936" s="201">
        <v>141541201</v>
      </c>
      <c r="D2936" s="201">
        <v>133070289</v>
      </c>
      <c r="E2936" s="201">
        <v>101631448.31999999</v>
      </c>
    </row>
    <row r="2937" spans="2:5">
      <c r="B2937" s="215" t="s">
        <v>2662</v>
      </c>
      <c r="C2937" s="201">
        <v>141541201</v>
      </c>
      <c r="D2937" s="201">
        <v>133070289</v>
      </c>
      <c r="E2937" s="201">
        <v>101631448.31999999</v>
      </c>
    </row>
    <row r="2938" spans="2:5">
      <c r="B2938" s="216" t="s">
        <v>519</v>
      </c>
      <c r="C2938" s="201">
        <v>190094058</v>
      </c>
      <c r="D2938" s="201">
        <v>112912394</v>
      </c>
      <c r="E2938" s="201">
        <v>66403740.00999999</v>
      </c>
    </row>
    <row r="2939" spans="2:5">
      <c r="B2939" s="215" t="s">
        <v>865</v>
      </c>
      <c r="C2939" s="201">
        <v>190094058</v>
      </c>
      <c r="D2939" s="201">
        <v>112912394</v>
      </c>
      <c r="E2939" s="201">
        <v>66403740.00999999</v>
      </c>
    </row>
    <row r="2940" spans="2:5">
      <c r="B2940" s="216" t="s">
        <v>1932</v>
      </c>
      <c r="C2940" s="201">
        <v>4768626</v>
      </c>
      <c r="D2940" s="201">
        <v>4291826</v>
      </c>
      <c r="E2940" s="201">
        <v>1563237.33</v>
      </c>
    </row>
    <row r="2941" spans="2:5">
      <c r="B2941" s="215" t="s">
        <v>1933</v>
      </c>
      <c r="C2941" s="201">
        <v>4768626</v>
      </c>
      <c r="D2941" s="201">
        <v>4291826</v>
      </c>
      <c r="E2941" s="201">
        <v>1563237.33</v>
      </c>
    </row>
    <row r="2942" spans="2:5">
      <c r="B2942" s="215" t="s">
        <v>3389</v>
      </c>
      <c r="C2942" s="201">
        <v>0</v>
      </c>
      <c r="D2942" s="201">
        <v>0</v>
      </c>
      <c r="E2942" s="201">
        <v>0</v>
      </c>
    </row>
    <row r="2943" spans="2:5">
      <c r="B2943" s="216" t="s">
        <v>3910</v>
      </c>
      <c r="C2943" s="201">
        <v>152964898</v>
      </c>
      <c r="D2943" s="201">
        <v>114000360</v>
      </c>
      <c r="E2943" s="201">
        <v>108713359.47</v>
      </c>
    </row>
    <row r="2944" spans="2:5">
      <c r="B2944" s="215" t="s">
        <v>2779</v>
      </c>
      <c r="C2944" s="201">
        <v>152964898</v>
      </c>
      <c r="D2944" s="201">
        <v>114000360</v>
      </c>
      <c r="E2944" s="201">
        <v>108713359.47</v>
      </c>
    </row>
    <row r="2945" spans="2:5">
      <c r="B2945" s="216" t="s">
        <v>3909</v>
      </c>
      <c r="C2945" s="201">
        <v>11208701</v>
      </c>
      <c r="D2945" s="201">
        <v>9110201.1199999992</v>
      </c>
      <c r="E2945" s="201">
        <v>4197562.68</v>
      </c>
    </row>
    <row r="2946" spans="2:5">
      <c r="B2946" s="215" t="s">
        <v>1934</v>
      </c>
      <c r="C2946" s="201">
        <v>11208701</v>
      </c>
      <c r="D2946" s="201">
        <v>9110201.1199999992</v>
      </c>
      <c r="E2946" s="201">
        <v>4197562.68</v>
      </c>
    </row>
    <row r="2947" spans="2:5">
      <c r="B2947" s="216" t="s">
        <v>3007</v>
      </c>
      <c r="C2947" s="201">
        <v>3749866</v>
      </c>
      <c r="D2947" s="201">
        <v>36972001</v>
      </c>
      <c r="E2947" s="201">
        <v>36971997.259999998</v>
      </c>
    </row>
    <row r="2948" spans="2:5">
      <c r="B2948" s="215" t="s">
        <v>3008</v>
      </c>
      <c r="C2948" s="201">
        <v>3749866</v>
      </c>
      <c r="D2948" s="201">
        <v>1</v>
      </c>
      <c r="E2948" s="201">
        <v>0</v>
      </c>
    </row>
    <row r="2949" spans="2:5">
      <c r="B2949" s="215" t="s">
        <v>4244</v>
      </c>
      <c r="C2949" s="201">
        <v>0</v>
      </c>
      <c r="D2949" s="201">
        <v>36972000</v>
      </c>
      <c r="E2949" s="201">
        <v>36971997.259999998</v>
      </c>
    </row>
    <row r="2950" spans="2:5">
      <c r="B2950" s="216" t="s">
        <v>1935</v>
      </c>
      <c r="C2950" s="201">
        <v>4768626</v>
      </c>
      <c r="D2950" s="201">
        <v>0</v>
      </c>
      <c r="E2950" s="201">
        <v>0</v>
      </c>
    </row>
    <row r="2951" spans="2:5">
      <c r="B2951" s="215" t="s">
        <v>1936</v>
      </c>
      <c r="C2951" s="201">
        <v>4768626</v>
      </c>
      <c r="D2951" s="201">
        <v>0</v>
      </c>
      <c r="E2951" s="201">
        <v>0</v>
      </c>
    </row>
    <row r="2952" spans="2:5">
      <c r="B2952" s="216" t="s">
        <v>3908</v>
      </c>
      <c r="C2952" s="201">
        <v>38792781</v>
      </c>
      <c r="D2952" s="201">
        <v>32242984</v>
      </c>
      <c r="E2952" s="201">
        <v>20000000</v>
      </c>
    </row>
    <row r="2953" spans="2:5">
      <c r="B2953" s="215" t="s">
        <v>2780</v>
      </c>
      <c r="C2953" s="201">
        <v>38792781</v>
      </c>
      <c r="D2953" s="201">
        <v>32242984</v>
      </c>
      <c r="E2953" s="201">
        <v>20000000</v>
      </c>
    </row>
    <row r="2954" spans="2:5">
      <c r="B2954" s="216" t="s">
        <v>1937</v>
      </c>
      <c r="C2954" s="201">
        <v>6731551</v>
      </c>
      <c r="D2954" s="201">
        <v>0</v>
      </c>
      <c r="E2954" s="201">
        <v>0</v>
      </c>
    </row>
    <row r="2955" spans="2:5">
      <c r="B2955" s="215" t="s">
        <v>1938</v>
      </c>
      <c r="C2955" s="201">
        <v>6731551</v>
      </c>
      <c r="D2955" s="201">
        <v>0</v>
      </c>
      <c r="E2955" s="201">
        <v>0</v>
      </c>
    </row>
    <row r="2956" spans="2:5">
      <c r="B2956" s="216" t="s">
        <v>3907</v>
      </c>
      <c r="C2956" s="201">
        <v>0</v>
      </c>
      <c r="D2956" s="201">
        <v>1500000</v>
      </c>
      <c r="E2956" s="201">
        <v>0</v>
      </c>
    </row>
    <row r="2957" spans="2:5">
      <c r="B2957" s="215" t="s">
        <v>3667</v>
      </c>
      <c r="C2957" s="201">
        <v>0</v>
      </c>
      <c r="D2957" s="201">
        <v>1500000</v>
      </c>
      <c r="E2957" s="201">
        <v>0</v>
      </c>
    </row>
    <row r="2958" spans="2:5">
      <c r="B2958" s="216" t="s">
        <v>3906</v>
      </c>
      <c r="C2958" s="201">
        <v>12486882</v>
      </c>
      <c r="D2958" s="201">
        <v>39825081.189999998</v>
      </c>
      <c r="E2958" s="201">
        <v>9307924.2400000002</v>
      </c>
    </row>
    <row r="2959" spans="2:5">
      <c r="B2959" s="215" t="s">
        <v>3182</v>
      </c>
      <c r="C2959" s="201">
        <v>0</v>
      </c>
      <c r="D2959" s="201">
        <v>28565499.190000001</v>
      </c>
      <c r="E2959" s="201">
        <v>9307924.2400000002</v>
      </c>
    </row>
    <row r="2960" spans="2:5">
      <c r="B2960" s="215" t="s">
        <v>1939</v>
      </c>
      <c r="C2960" s="201">
        <v>12486882</v>
      </c>
      <c r="D2960" s="201">
        <v>11259582</v>
      </c>
      <c r="E2960" s="201">
        <v>0</v>
      </c>
    </row>
    <row r="2961" spans="2:5">
      <c r="B2961" s="216" t="s">
        <v>3905</v>
      </c>
      <c r="C2961" s="201">
        <v>4768626</v>
      </c>
      <c r="D2961" s="201">
        <v>1188102.28</v>
      </c>
      <c r="E2961" s="201">
        <v>1188096.46</v>
      </c>
    </row>
    <row r="2962" spans="2:5">
      <c r="B2962" s="215" t="s">
        <v>1940</v>
      </c>
      <c r="C2962" s="201">
        <v>4768626</v>
      </c>
      <c r="D2962" s="201">
        <v>1188102.28</v>
      </c>
      <c r="E2962" s="201">
        <v>1188096.46</v>
      </c>
    </row>
    <row r="2963" spans="2:5">
      <c r="B2963" s="216" t="s">
        <v>520</v>
      </c>
      <c r="C2963" s="201">
        <v>112184524</v>
      </c>
      <c r="D2963" s="201">
        <v>76456554</v>
      </c>
      <c r="E2963" s="201">
        <v>76456550.670000002</v>
      </c>
    </row>
    <row r="2964" spans="2:5">
      <c r="B2964" s="215" t="s">
        <v>866</v>
      </c>
      <c r="C2964" s="201">
        <v>112184524</v>
      </c>
      <c r="D2964" s="201">
        <v>76456554</v>
      </c>
      <c r="E2964" s="201">
        <v>76456550.670000002</v>
      </c>
    </row>
    <row r="2965" spans="2:5">
      <c r="B2965" s="216" t="s">
        <v>3904</v>
      </c>
      <c r="C2965" s="201">
        <v>11208701</v>
      </c>
      <c r="D2965" s="201">
        <v>2806236.06</v>
      </c>
      <c r="E2965" s="201">
        <v>2806235.21</v>
      </c>
    </row>
    <row r="2966" spans="2:5">
      <c r="B2966" s="215" t="s">
        <v>1941</v>
      </c>
      <c r="C2966" s="201">
        <v>11208701</v>
      </c>
      <c r="D2966" s="201">
        <v>2806236.06</v>
      </c>
      <c r="E2966" s="201">
        <v>2806235.21</v>
      </c>
    </row>
    <row r="2967" spans="2:5">
      <c r="B2967" s="216" t="s">
        <v>521</v>
      </c>
      <c r="C2967" s="201">
        <v>83503706</v>
      </c>
      <c r="D2967" s="201">
        <v>181200875.97</v>
      </c>
      <c r="E2967" s="201">
        <v>132772151.73999999</v>
      </c>
    </row>
    <row r="2968" spans="2:5">
      <c r="B2968" s="215" t="s">
        <v>867</v>
      </c>
      <c r="C2968" s="201">
        <v>83503706</v>
      </c>
      <c r="D2968" s="201">
        <v>181200875.97</v>
      </c>
      <c r="E2968" s="201">
        <v>132772151.73999999</v>
      </c>
    </row>
    <row r="2969" spans="2:5">
      <c r="B2969" s="216" t="s">
        <v>3903</v>
      </c>
      <c r="C2969" s="201">
        <v>11208701</v>
      </c>
      <c r="D2969" s="201">
        <v>2806236.06</v>
      </c>
      <c r="E2969" s="201">
        <v>2806235.21</v>
      </c>
    </row>
    <row r="2970" spans="2:5">
      <c r="B2970" s="215" t="s">
        <v>1942</v>
      </c>
      <c r="C2970" s="201">
        <v>11208701</v>
      </c>
      <c r="D2970" s="201">
        <v>2806236.06</v>
      </c>
      <c r="E2970" s="201">
        <v>2806235.21</v>
      </c>
    </row>
    <row r="2971" spans="2:5">
      <c r="B2971" s="216" t="s">
        <v>522</v>
      </c>
      <c r="C2971" s="201">
        <v>17964612</v>
      </c>
      <c r="D2971" s="201">
        <v>51796515.689999998</v>
      </c>
      <c r="E2971" s="201">
        <v>32539883.699999999</v>
      </c>
    </row>
    <row r="2972" spans="2:5">
      <c r="B2972" s="215" t="s">
        <v>868</v>
      </c>
      <c r="C2972" s="201">
        <v>17964612</v>
      </c>
      <c r="D2972" s="201">
        <v>51796515.689999998</v>
      </c>
      <c r="E2972" s="201">
        <v>32539883.699999999</v>
      </c>
    </row>
    <row r="2973" spans="2:5">
      <c r="B2973" s="216" t="s">
        <v>1943</v>
      </c>
      <c r="C2973" s="201">
        <v>4768626</v>
      </c>
      <c r="D2973" s="201">
        <v>1188097.45</v>
      </c>
      <c r="E2973" s="201">
        <v>1188096.45</v>
      </c>
    </row>
    <row r="2974" spans="2:5">
      <c r="B2974" s="215" t="s">
        <v>1944</v>
      </c>
      <c r="C2974" s="201">
        <v>4768626</v>
      </c>
      <c r="D2974" s="201">
        <v>1188097.45</v>
      </c>
      <c r="E2974" s="201">
        <v>1188096.45</v>
      </c>
    </row>
    <row r="2975" spans="2:5">
      <c r="B2975" s="216" t="s">
        <v>3902</v>
      </c>
      <c r="C2975" s="201">
        <v>11208701</v>
      </c>
      <c r="D2975" s="201">
        <v>10208701</v>
      </c>
      <c r="E2975" s="201">
        <v>2521954.12</v>
      </c>
    </row>
    <row r="2976" spans="2:5">
      <c r="B2976" s="215" t="s">
        <v>1945</v>
      </c>
      <c r="C2976" s="201">
        <v>11208701</v>
      </c>
      <c r="D2976" s="201">
        <v>10208701</v>
      </c>
      <c r="E2976" s="201">
        <v>2521954.12</v>
      </c>
    </row>
    <row r="2977" spans="2:5">
      <c r="B2977" s="216" t="s">
        <v>523</v>
      </c>
      <c r="C2977" s="201">
        <v>162289337</v>
      </c>
      <c r="D2977" s="201">
        <v>817999.76</v>
      </c>
      <c r="E2977" s="201">
        <v>0</v>
      </c>
    </row>
    <row r="2978" spans="2:5">
      <c r="B2978" s="215" t="s">
        <v>869</v>
      </c>
      <c r="C2978" s="201">
        <v>162289337</v>
      </c>
      <c r="D2978" s="201">
        <v>817999.76</v>
      </c>
      <c r="E2978" s="201">
        <v>0</v>
      </c>
    </row>
    <row r="2979" spans="2:5">
      <c r="B2979" s="216" t="s">
        <v>1946</v>
      </c>
      <c r="C2979" s="201">
        <v>12486882</v>
      </c>
      <c r="D2979" s="201">
        <v>11438189</v>
      </c>
      <c r="E2979" s="201">
        <v>2809547.05</v>
      </c>
    </row>
    <row r="2980" spans="2:5">
      <c r="B2980" s="215" t="s">
        <v>1947</v>
      </c>
      <c r="C2980" s="201">
        <v>12486882</v>
      </c>
      <c r="D2980" s="201">
        <v>11438189</v>
      </c>
      <c r="E2980" s="201">
        <v>2809547.05</v>
      </c>
    </row>
    <row r="2981" spans="2:5">
      <c r="B2981" s="216" t="s">
        <v>1948</v>
      </c>
      <c r="C2981" s="201">
        <v>4768626</v>
      </c>
      <c r="D2981" s="201">
        <v>4768626</v>
      </c>
      <c r="E2981" s="201">
        <v>1072940.79</v>
      </c>
    </row>
    <row r="2982" spans="2:5">
      <c r="B2982" s="215" t="s">
        <v>1949</v>
      </c>
      <c r="C2982" s="201">
        <v>4768626</v>
      </c>
      <c r="D2982" s="201">
        <v>4768626</v>
      </c>
      <c r="E2982" s="201">
        <v>1072940.79</v>
      </c>
    </row>
    <row r="2983" spans="2:5">
      <c r="B2983" s="216" t="s">
        <v>1950</v>
      </c>
      <c r="C2983" s="201">
        <v>11208701</v>
      </c>
      <c r="D2983" s="201">
        <v>10208701</v>
      </c>
      <c r="E2983" s="201">
        <v>2521954.13</v>
      </c>
    </row>
    <row r="2984" spans="2:5">
      <c r="B2984" s="215" t="s">
        <v>1951</v>
      </c>
      <c r="C2984" s="201">
        <v>11208701</v>
      </c>
      <c r="D2984" s="201">
        <v>10208701</v>
      </c>
      <c r="E2984" s="201">
        <v>2521954.13</v>
      </c>
    </row>
    <row r="2985" spans="2:5">
      <c r="B2985" s="216" t="s">
        <v>1952</v>
      </c>
      <c r="C2985" s="201">
        <v>6731551</v>
      </c>
      <c r="D2985" s="201">
        <v>1</v>
      </c>
      <c r="E2985" s="201">
        <v>0</v>
      </c>
    </row>
    <row r="2986" spans="2:5">
      <c r="B2986" s="215" t="s">
        <v>1953</v>
      </c>
      <c r="C2986" s="201">
        <v>6731551</v>
      </c>
      <c r="D2986" s="201">
        <v>1</v>
      </c>
      <c r="E2986" s="201">
        <v>0</v>
      </c>
    </row>
    <row r="2987" spans="2:5">
      <c r="B2987" s="216" t="s">
        <v>1954</v>
      </c>
      <c r="C2987" s="201">
        <v>4768626</v>
      </c>
      <c r="D2987" s="201">
        <v>1</v>
      </c>
      <c r="E2987" s="201">
        <v>0</v>
      </c>
    </row>
    <row r="2988" spans="2:5">
      <c r="B2988" s="215" t="s">
        <v>1955</v>
      </c>
      <c r="C2988" s="201">
        <v>4768626</v>
      </c>
      <c r="D2988" s="201">
        <v>1</v>
      </c>
      <c r="E2988" s="201">
        <v>0</v>
      </c>
    </row>
    <row r="2989" spans="2:5">
      <c r="B2989" s="216" t="s">
        <v>2720</v>
      </c>
      <c r="C2989" s="201">
        <v>11208701</v>
      </c>
      <c r="D2989" s="201">
        <v>1</v>
      </c>
      <c r="E2989" s="201">
        <v>0</v>
      </c>
    </row>
    <row r="2990" spans="2:5">
      <c r="B2990" s="215" t="s">
        <v>1956</v>
      </c>
      <c r="C2990" s="201">
        <v>11208701</v>
      </c>
      <c r="D2990" s="201">
        <v>1</v>
      </c>
      <c r="E2990" s="201">
        <v>0</v>
      </c>
    </row>
    <row r="2991" spans="2:5">
      <c r="B2991" s="216" t="s">
        <v>1957</v>
      </c>
      <c r="C2991" s="201">
        <v>11208701</v>
      </c>
      <c r="D2991" s="201">
        <v>1</v>
      </c>
      <c r="E2991" s="201">
        <v>0</v>
      </c>
    </row>
    <row r="2992" spans="2:5">
      <c r="B2992" s="215" t="s">
        <v>1958</v>
      </c>
      <c r="C2992" s="201">
        <v>11208701</v>
      </c>
      <c r="D2992" s="201">
        <v>1</v>
      </c>
      <c r="E2992" s="201">
        <v>0</v>
      </c>
    </row>
    <row r="2993" spans="2:5">
      <c r="B2993" s="216" t="s">
        <v>1959</v>
      </c>
      <c r="C2993" s="201">
        <v>4768626</v>
      </c>
      <c r="D2993" s="201">
        <v>1104978</v>
      </c>
      <c r="E2993" s="201">
        <v>1104976.57</v>
      </c>
    </row>
    <row r="2994" spans="2:5">
      <c r="B2994" s="215" t="s">
        <v>1960</v>
      </c>
      <c r="C2994" s="201">
        <v>4768626</v>
      </c>
      <c r="D2994" s="201">
        <v>1104978</v>
      </c>
      <c r="E2994" s="201">
        <v>1104976.57</v>
      </c>
    </row>
    <row r="2995" spans="2:5">
      <c r="B2995" s="216" t="s">
        <v>1961</v>
      </c>
      <c r="C2995" s="201">
        <v>11208701</v>
      </c>
      <c r="D2995" s="201">
        <v>2473133</v>
      </c>
      <c r="E2995" s="201">
        <v>2473131.88</v>
      </c>
    </row>
    <row r="2996" spans="2:5">
      <c r="B2996" s="215" t="s">
        <v>1962</v>
      </c>
      <c r="C2996" s="201">
        <v>11208701</v>
      </c>
      <c r="D2996" s="201">
        <v>2473133</v>
      </c>
      <c r="E2996" s="201">
        <v>2473131.88</v>
      </c>
    </row>
    <row r="2997" spans="2:5">
      <c r="B2997" s="216" t="s">
        <v>524</v>
      </c>
      <c r="C2997" s="201">
        <v>22368479</v>
      </c>
      <c r="D2997" s="201">
        <v>64609621.030000001</v>
      </c>
      <c r="E2997" s="201">
        <v>53171512.460000001</v>
      </c>
    </row>
    <row r="2998" spans="2:5">
      <c r="B2998" s="215" t="s">
        <v>870</v>
      </c>
      <c r="C2998" s="201">
        <v>22368479</v>
      </c>
      <c r="D2998" s="201">
        <v>64609621.030000001</v>
      </c>
      <c r="E2998" s="201">
        <v>53171512.460000001</v>
      </c>
    </row>
    <row r="2999" spans="2:5">
      <c r="B2999" s="216" t="s">
        <v>3901</v>
      </c>
      <c r="C2999" s="201">
        <v>6731551</v>
      </c>
      <c r="D2999" s="201">
        <v>1523285</v>
      </c>
      <c r="E2999" s="201">
        <v>1523283.76</v>
      </c>
    </row>
    <row r="3000" spans="2:5">
      <c r="B3000" s="215" t="s">
        <v>1963</v>
      </c>
      <c r="C3000" s="201">
        <v>6731551</v>
      </c>
      <c r="D3000" s="201">
        <v>1523285</v>
      </c>
      <c r="E3000" s="201">
        <v>1523283.76</v>
      </c>
    </row>
    <row r="3001" spans="2:5">
      <c r="B3001" s="216" t="s">
        <v>1964</v>
      </c>
      <c r="C3001" s="201">
        <v>6731551</v>
      </c>
      <c r="D3001" s="201">
        <v>1523285</v>
      </c>
      <c r="E3001" s="201">
        <v>1523283.76</v>
      </c>
    </row>
    <row r="3002" spans="2:5">
      <c r="B3002" s="215" t="s">
        <v>1965</v>
      </c>
      <c r="C3002" s="201">
        <v>6731551</v>
      </c>
      <c r="D3002" s="201">
        <v>1523285</v>
      </c>
      <c r="E3002" s="201">
        <v>1523283.76</v>
      </c>
    </row>
    <row r="3003" spans="2:5">
      <c r="B3003" s="216" t="s">
        <v>1966</v>
      </c>
      <c r="C3003" s="201">
        <v>4768626</v>
      </c>
      <c r="D3003" s="201">
        <v>1364160.44</v>
      </c>
      <c r="E3003" s="201">
        <v>1364158.89</v>
      </c>
    </row>
    <row r="3004" spans="2:5">
      <c r="B3004" s="215" t="s">
        <v>1967</v>
      </c>
      <c r="C3004" s="201">
        <v>4768626</v>
      </c>
      <c r="D3004" s="201">
        <v>1364160.44</v>
      </c>
      <c r="E3004" s="201">
        <v>1364158.89</v>
      </c>
    </row>
    <row r="3005" spans="2:5">
      <c r="B3005" s="216" t="s">
        <v>1968</v>
      </c>
      <c r="C3005" s="201">
        <v>11208701</v>
      </c>
      <c r="D3005" s="201">
        <v>2464947.17</v>
      </c>
      <c r="E3005" s="201">
        <v>2464945.83</v>
      </c>
    </row>
    <row r="3006" spans="2:5">
      <c r="B3006" s="215" t="s">
        <v>1969</v>
      </c>
      <c r="C3006" s="201">
        <v>11208701</v>
      </c>
      <c r="D3006" s="201">
        <v>2464947.17</v>
      </c>
      <c r="E3006" s="201">
        <v>2464945.83</v>
      </c>
    </row>
    <row r="3007" spans="2:5">
      <c r="B3007" s="216" t="s">
        <v>1970</v>
      </c>
      <c r="C3007" s="201">
        <v>4768626</v>
      </c>
      <c r="D3007" s="201">
        <v>1364160.42</v>
      </c>
      <c r="E3007" s="201">
        <v>1364158.89</v>
      </c>
    </row>
    <row r="3008" spans="2:5">
      <c r="B3008" s="215" t="s">
        <v>1971</v>
      </c>
      <c r="C3008" s="201">
        <v>4768626</v>
      </c>
      <c r="D3008" s="201">
        <v>1364160.42</v>
      </c>
      <c r="E3008" s="201">
        <v>1364158.89</v>
      </c>
    </row>
    <row r="3009" spans="2:5">
      <c r="B3009" s="216" t="s">
        <v>1972</v>
      </c>
      <c r="C3009" s="201">
        <v>11208701</v>
      </c>
      <c r="D3009" s="201">
        <v>1721789</v>
      </c>
      <c r="E3009" s="201">
        <v>1721785.53</v>
      </c>
    </row>
    <row r="3010" spans="2:5">
      <c r="B3010" s="215" t="s">
        <v>1973</v>
      </c>
      <c r="C3010" s="201">
        <v>11208701</v>
      </c>
      <c r="D3010" s="201">
        <v>1721789</v>
      </c>
      <c r="E3010" s="201">
        <v>1721785.53</v>
      </c>
    </row>
    <row r="3011" spans="2:5">
      <c r="B3011" s="216" t="s">
        <v>3900</v>
      </c>
      <c r="C3011" s="201">
        <v>6731551</v>
      </c>
      <c r="D3011" s="201">
        <v>2907757.46</v>
      </c>
      <c r="E3011" s="201">
        <v>2907756.89</v>
      </c>
    </row>
    <row r="3012" spans="2:5">
      <c r="B3012" s="215" t="s">
        <v>1974</v>
      </c>
      <c r="C3012" s="201">
        <v>6731551</v>
      </c>
      <c r="D3012" s="201">
        <v>2907757.46</v>
      </c>
      <c r="E3012" s="201">
        <v>2907756.89</v>
      </c>
    </row>
    <row r="3013" spans="2:5">
      <c r="B3013" s="216" t="s">
        <v>3899</v>
      </c>
      <c r="C3013" s="201">
        <v>89494061</v>
      </c>
      <c r="D3013" s="201">
        <v>0</v>
      </c>
      <c r="E3013" s="201">
        <v>0</v>
      </c>
    </row>
    <row r="3014" spans="2:5">
      <c r="B3014" s="215" t="s">
        <v>875</v>
      </c>
      <c r="C3014" s="201">
        <v>89494061</v>
      </c>
      <c r="D3014" s="201">
        <v>0</v>
      </c>
      <c r="E3014" s="201">
        <v>0</v>
      </c>
    </row>
    <row r="3015" spans="2:5">
      <c r="B3015" s="216" t="s">
        <v>525</v>
      </c>
      <c r="C3015" s="201">
        <v>41235553</v>
      </c>
      <c r="D3015" s="201">
        <v>92077856.359999999</v>
      </c>
      <c r="E3015" s="201">
        <v>51859549.189999998</v>
      </c>
    </row>
    <row r="3016" spans="2:5">
      <c r="B3016" s="215" t="s">
        <v>871</v>
      </c>
      <c r="C3016" s="201">
        <v>41235553</v>
      </c>
      <c r="D3016" s="201">
        <v>92077856.359999999</v>
      </c>
      <c r="E3016" s="201">
        <v>51859549.189999998</v>
      </c>
    </row>
    <row r="3017" spans="2:5">
      <c r="B3017" s="216" t="s">
        <v>1975</v>
      </c>
      <c r="C3017" s="201">
        <v>6731551</v>
      </c>
      <c r="D3017" s="201">
        <v>1721787.62</v>
      </c>
      <c r="E3017" s="201">
        <v>1721785.52</v>
      </c>
    </row>
    <row r="3018" spans="2:5">
      <c r="B3018" s="215" t="s">
        <v>1976</v>
      </c>
      <c r="C3018" s="201">
        <v>6731551</v>
      </c>
      <c r="D3018" s="201">
        <v>1721787.62</v>
      </c>
      <c r="E3018" s="201">
        <v>1721785.52</v>
      </c>
    </row>
    <row r="3019" spans="2:5">
      <c r="B3019" s="216" t="s">
        <v>1977</v>
      </c>
      <c r="C3019" s="201">
        <v>11208701</v>
      </c>
      <c r="D3019" s="201">
        <v>1721789</v>
      </c>
      <c r="E3019" s="201">
        <v>1721785.52</v>
      </c>
    </row>
    <row r="3020" spans="2:5">
      <c r="B3020" s="215" t="s">
        <v>1978</v>
      </c>
      <c r="C3020" s="201">
        <v>11208701</v>
      </c>
      <c r="D3020" s="201">
        <v>1721789</v>
      </c>
      <c r="E3020" s="201">
        <v>1721785.52</v>
      </c>
    </row>
    <row r="3021" spans="2:5">
      <c r="B3021" s="216" t="s">
        <v>1979</v>
      </c>
      <c r="C3021" s="201">
        <v>11208701</v>
      </c>
      <c r="D3021" s="201">
        <v>1203133.3600000001</v>
      </c>
      <c r="E3021" s="201">
        <v>1203124.6100000001</v>
      </c>
    </row>
    <row r="3022" spans="2:5">
      <c r="B3022" s="215" t="s">
        <v>1980</v>
      </c>
      <c r="C3022" s="201">
        <v>11208701</v>
      </c>
      <c r="D3022" s="201">
        <v>1203133.3600000001</v>
      </c>
      <c r="E3022" s="201">
        <v>1203124.6100000001</v>
      </c>
    </row>
    <row r="3023" spans="2:5">
      <c r="B3023" s="216" t="s">
        <v>3898</v>
      </c>
      <c r="C3023" s="201">
        <v>11208701</v>
      </c>
      <c r="D3023" s="201">
        <v>1688353.35</v>
      </c>
      <c r="E3023" s="201">
        <v>1688348.2</v>
      </c>
    </row>
    <row r="3024" spans="2:5">
      <c r="B3024" s="215" t="s">
        <v>1981</v>
      </c>
      <c r="C3024" s="201">
        <v>11208701</v>
      </c>
      <c r="D3024" s="201">
        <v>1688353.35</v>
      </c>
      <c r="E3024" s="201">
        <v>1688348.2</v>
      </c>
    </row>
    <row r="3025" spans="2:5">
      <c r="B3025" s="216" t="s">
        <v>526</v>
      </c>
      <c r="C3025" s="201">
        <v>112581153</v>
      </c>
      <c r="D3025" s="201">
        <v>332834593.66000003</v>
      </c>
      <c r="E3025" s="201">
        <v>288404397.22000003</v>
      </c>
    </row>
    <row r="3026" spans="2:5">
      <c r="B3026" s="215" t="s">
        <v>872</v>
      </c>
      <c r="C3026" s="201">
        <v>112581153</v>
      </c>
      <c r="D3026" s="201">
        <v>332834593.66000003</v>
      </c>
      <c r="E3026" s="201">
        <v>288404397.22000003</v>
      </c>
    </row>
    <row r="3027" spans="2:5">
      <c r="B3027" s="216" t="s">
        <v>1982</v>
      </c>
      <c r="C3027" s="201">
        <v>4768626</v>
      </c>
      <c r="D3027" s="201">
        <v>2473677.06</v>
      </c>
      <c r="E3027" s="201">
        <v>2473676.6800000002</v>
      </c>
    </row>
    <row r="3028" spans="2:5">
      <c r="B3028" s="215" t="s">
        <v>1983</v>
      </c>
      <c r="C3028" s="201">
        <v>4768626</v>
      </c>
      <c r="D3028" s="201">
        <v>2473677.06</v>
      </c>
      <c r="E3028" s="201">
        <v>2473676.6800000002</v>
      </c>
    </row>
    <row r="3029" spans="2:5">
      <c r="B3029" s="216" t="s">
        <v>1984</v>
      </c>
      <c r="C3029" s="201">
        <v>6731551</v>
      </c>
      <c r="D3029" s="201">
        <v>2473681.0099999998</v>
      </c>
      <c r="E3029" s="201">
        <v>2473676.67</v>
      </c>
    </row>
    <row r="3030" spans="2:5">
      <c r="B3030" s="215" t="s">
        <v>1985</v>
      </c>
      <c r="C3030" s="201">
        <v>6731551</v>
      </c>
      <c r="D3030" s="201">
        <v>2473681.0099999998</v>
      </c>
      <c r="E3030" s="201">
        <v>2473676.67</v>
      </c>
    </row>
    <row r="3031" spans="2:5">
      <c r="B3031" s="216" t="s">
        <v>1986</v>
      </c>
      <c r="C3031" s="201">
        <v>11208701</v>
      </c>
      <c r="D3031" s="201">
        <v>5250628.9000000004</v>
      </c>
      <c r="E3031" s="201">
        <v>0</v>
      </c>
    </row>
    <row r="3032" spans="2:5">
      <c r="B3032" s="215" t="s">
        <v>1987</v>
      </c>
      <c r="C3032" s="201">
        <v>11208701</v>
      </c>
      <c r="D3032" s="201">
        <v>5250628.9000000004</v>
      </c>
      <c r="E3032" s="201">
        <v>0</v>
      </c>
    </row>
    <row r="3033" spans="2:5">
      <c r="B3033" s="216" t="s">
        <v>1988</v>
      </c>
      <c r="C3033" s="201">
        <v>11208701</v>
      </c>
      <c r="D3033" s="201">
        <v>7632201</v>
      </c>
      <c r="E3033" s="201">
        <v>3808017.08</v>
      </c>
    </row>
    <row r="3034" spans="2:5">
      <c r="B3034" s="215" t="s">
        <v>1989</v>
      </c>
      <c r="C3034" s="201">
        <v>11208701</v>
      </c>
      <c r="D3034" s="201">
        <v>7632201</v>
      </c>
      <c r="E3034" s="201">
        <v>3808017.08</v>
      </c>
    </row>
    <row r="3035" spans="2:5">
      <c r="B3035" s="216" t="s">
        <v>1990</v>
      </c>
      <c r="C3035" s="201">
        <v>4768626</v>
      </c>
      <c r="D3035" s="201">
        <v>4567326</v>
      </c>
      <c r="E3035" s="201">
        <v>1519763.98</v>
      </c>
    </row>
    <row r="3036" spans="2:5">
      <c r="B3036" s="215" t="s">
        <v>1991</v>
      </c>
      <c r="C3036" s="201">
        <v>4768626</v>
      </c>
      <c r="D3036" s="201">
        <v>4567326</v>
      </c>
      <c r="E3036" s="201">
        <v>1519763.98</v>
      </c>
    </row>
    <row r="3037" spans="2:5">
      <c r="B3037" s="216" t="s">
        <v>527</v>
      </c>
      <c r="C3037" s="201">
        <v>49666591</v>
      </c>
      <c r="D3037" s="201">
        <v>24431158.879999999</v>
      </c>
      <c r="E3037" s="201">
        <v>20606971.079999998</v>
      </c>
    </row>
    <row r="3038" spans="2:5">
      <c r="B3038" s="215" t="s">
        <v>873</v>
      </c>
      <c r="C3038" s="201">
        <v>38457890</v>
      </c>
      <c r="D3038" s="201">
        <v>16798957.879999999</v>
      </c>
      <c r="E3038" s="201">
        <v>16798954</v>
      </c>
    </row>
    <row r="3039" spans="2:5">
      <c r="B3039" s="215" t="s">
        <v>1992</v>
      </c>
      <c r="C3039" s="201">
        <v>11208701</v>
      </c>
      <c r="D3039" s="201">
        <v>7632201</v>
      </c>
      <c r="E3039" s="201">
        <v>3808017.08</v>
      </c>
    </row>
    <row r="3040" spans="2:5">
      <c r="B3040" s="216" t="s">
        <v>1993</v>
      </c>
      <c r="C3040" s="201">
        <v>4768626</v>
      </c>
      <c r="D3040" s="201">
        <v>4945576</v>
      </c>
      <c r="E3040" s="201">
        <v>4893203.96</v>
      </c>
    </row>
    <row r="3041" spans="2:5">
      <c r="B3041" s="215" t="s">
        <v>1994</v>
      </c>
      <c r="C3041" s="201">
        <v>4768626</v>
      </c>
      <c r="D3041" s="201">
        <v>4945576</v>
      </c>
      <c r="E3041" s="201">
        <v>4893203.96</v>
      </c>
    </row>
    <row r="3042" spans="2:5">
      <c r="B3042" s="216" t="s">
        <v>1995</v>
      </c>
      <c r="C3042" s="201">
        <v>11208701</v>
      </c>
      <c r="D3042" s="201">
        <v>7231689</v>
      </c>
      <c r="E3042" s="201">
        <v>3739770.98</v>
      </c>
    </row>
    <row r="3043" spans="2:5">
      <c r="B3043" s="215" t="s">
        <v>1996</v>
      </c>
      <c r="C3043" s="201">
        <v>11208701</v>
      </c>
      <c r="D3043" s="201">
        <v>7231689</v>
      </c>
      <c r="E3043" s="201">
        <v>3739770.98</v>
      </c>
    </row>
    <row r="3044" spans="2:5">
      <c r="B3044" s="216" t="s">
        <v>1997</v>
      </c>
      <c r="C3044" s="201">
        <v>11208701</v>
      </c>
      <c r="D3044" s="201">
        <v>6216370</v>
      </c>
      <c r="E3044" s="201">
        <v>6216369.5300000003</v>
      </c>
    </row>
    <row r="3045" spans="2:5">
      <c r="B3045" s="215" t="s">
        <v>1998</v>
      </c>
      <c r="C3045" s="201">
        <v>11208701</v>
      </c>
      <c r="D3045" s="201">
        <v>6216370</v>
      </c>
      <c r="E3045" s="201">
        <v>6216369.5300000003</v>
      </c>
    </row>
    <row r="3046" spans="2:5">
      <c r="B3046" s="216" t="s">
        <v>2721</v>
      </c>
      <c r="C3046" s="201">
        <v>4768626</v>
      </c>
      <c r="D3046" s="201">
        <v>4768626</v>
      </c>
      <c r="E3046" s="201">
        <v>1118299.93</v>
      </c>
    </row>
    <row r="3047" spans="2:5">
      <c r="B3047" s="215" t="s">
        <v>1999</v>
      </c>
      <c r="C3047" s="201">
        <v>4768626</v>
      </c>
      <c r="D3047" s="201">
        <v>4768626</v>
      </c>
      <c r="E3047" s="201">
        <v>1118299.93</v>
      </c>
    </row>
    <row r="3048" spans="2:5">
      <c r="B3048" s="216" t="s">
        <v>2000</v>
      </c>
      <c r="C3048" s="201">
        <v>6731551</v>
      </c>
      <c r="D3048" s="201">
        <v>4285937</v>
      </c>
      <c r="E3048" s="201">
        <v>2096163.27</v>
      </c>
    </row>
    <row r="3049" spans="2:5">
      <c r="B3049" s="215" t="s">
        <v>2001</v>
      </c>
      <c r="C3049" s="201">
        <v>6731551</v>
      </c>
      <c r="D3049" s="201">
        <v>4285937</v>
      </c>
      <c r="E3049" s="201">
        <v>2096163.27</v>
      </c>
    </row>
    <row r="3050" spans="2:5">
      <c r="B3050" s="216" t="s">
        <v>2002</v>
      </c>
      <c r="C3050" s="201">
        <v>11208701</v>
      </c>
      <c r="D3050" s="201">
        <v>5417775.8799999999</v>
      </c>
      <c r="E3050" s="201">
        <v>3728243.6</v>
      </c>
    </row>
    <row r="3051" spans="2:5">
      <c r="B3051" s="215" t="s">
        <v>2003</v>
      </c>
      <c r="C3051" s="201">
        <v>11208701</v>
      </c>
      <c r="D3051" s="201">
        <v>5417775.8799999999</v>
      </c>
      <c r="E3051" s="201">
        <v>3728243.6</v>
      </c>
    </row>
    <row r="3052" spans="2:5">
      <c r="B3052" s="216" t="s">
        <v>2004</v>
      </c>
      <c r="C3052" s="201">
        <v>11208701</v>
      </c>
      <c r="D3052" s="201">
        <v>5000000</v>
      </c>
      <c r="E3052" s="201">
        <v>3728243.6</v>
      </c>
    </row>
    <row r="3053" spans="2:5">
      <c r="B3053" s="215" t="s">
        <v>2005</v>
      </c>
      <c r="C3053" s="201">
        <v>11208701</v>
      </c>
      <c r="D3053" s="201">
        <v>5000000</v>
      </c>
      <c r="E3053" s="201">
        <v>3728243.6</v>
      </c>
    </row>
    <row r="3054" spans="2:5">
      <c r="B3054" s="216" t="s">
        <v>2006</v>
      </c>
      <c r="C3054" s="201">
        <v>4768626</v>
      </c>
      <c r="D3054" s="201">
        <v>0</v>
      </c>
      <c r="E3054" s="201">
        <v>0</v>
      </c>
    </row>
    <row r="3055" spans="2:5">
      <c r="B3055" s="215" t="s">
        <v>2007</v>
      </c>
      <c r="C3055" s="201">
        <v>4768626</v>
      </c>
      <c r="D3055" s="201">
        <v>0</v>
      </c>
      <c r="E3055" s="201">
        <v>0</v>
      </c>
    </row>
    <row r="3056" spans="2:5">
      <c r="B3056" s="216" t="s">
        <v>2008</v>
      </c>
      <c r="C3056" s="201">
        <v>11208701</v>
      </c>
      <c r="D3056" s="201">
        <v>10121801</v>
      </c>
      <c r="E3056" s="201">
        <v>6606107.3099999996</v>
      </c>
    </row>
    <row r="3057" spans="2:5">
      <c r="B3057" s="215" t="s">
        <v>2009</v>
      </c>
      <c r="C3057" s="201">
        <v>11208701</v>
      </c>
      <c r="D3057" s="201">
        <v>10121801</v>
      </c>
      <c r="E3057" s="201">
        <v>6606107.3099999996</v>
      </c>
    </row>
    <row r="3058" spans="2:5">
      <c r="B3058" s="216" t="s">
        <v>2010</v>
      </c>
      <c r="C3058" s="201">
        <v>11208701</v>
      </c>
      <c r="D3058" s="201">
        <v>10121801</v>
      </c>
      <c r="E3058" s="201">
        <v>6606107.3099999996</v>
      </c>
    </row>
    <row r="3059" spans="2:5">
      <c r="B3059" s="215" t="s">
        <v>2011</v>
      </c>
      <c r="C3059" s="201">
        <v>11208701</v>
      </c>
      <c r="D3059" s="201">
        <v>10121801</v>
      </c>
      <c r="E3059" s="201">
        <v>6606107.3099999996</v>
      </c>
    </row>
    <row r="3060" spans="2:5">
      <c r="B3060" s="216" t="s">
        <v>528</v>
      </c>
      <c r="C3060" s="201">
        <v>32649233</v>
      </c>
      <c r="D3060" s="201">
        <v>0</v>
      </c>
      <c r="E3060" s="201">
        <v>0</v>
      </c>
    </row>
    <row r="3061" spans="2:5">
      <c r="B3061" s="215" t="s">
        <v>874</v>
      </c>
      <c r="C3061" s="201">
        <v>32649233</v>
      </c>
      <c r="D3061" s="201">
        <v>0</v>
      </c>
      <c r="E3061" s="201">
        <v>0</v>
      </c>
    </row>
    <row r="3062" spans="2:5">
      <c r="B3062" s="216" t="s">
        <v>3897</v>
      </c>
      <c r="C3062" s="201">
        <v>4768626</v>
      </c>
      <c r="D3062" s="201">
        <v>4768626</v>
      </c>
      <c r="E3062" s="201">
        <v>1123454.27</v>
      </c>
    </row>
    <row r="3063" spans="2:5">
      <c r="B3063" s="215" t="s">
        <v>2012</v>
      </c>
      <c r="C3063" s="201">
        <v>4768626</v>
      </c>
      <c r="D3063" s="201">
        <v>4768626</v>
      </c>
      <c r="E3063" s="201">
        <v>1123454.27</v>
      </c>
    </row>
    <row r="3064" spans="2:5">
      <c r="B3064" s="216" t="s">
        <v>3888</v>
      </c>
      <c r="C3064" s="201">
        <v>0</v>
      </c>
      <c r="D3064" s="201">
        <v>60000000</v>
      </c>
      <c r="E3064" s="201">
        <v>0</v>
      </c>
    </row>
    <row r="3065" spans="2:5">
      <c r="B3065" s="215" t="s">
        <v>1096</v>
      </c>
      <c r="C3065" s="201">
        <v>0</v>
      </c>
      <c r="D3065" s="201">
        <v>60000000</v>
      </c>
      <c r="E3065" s="201">
        <v>0</v>
      </c>
    </row>
    <row r="3066" spans="2:5">
      <c r="B3066" s="216" t="s">
        <v>529</v>
      </c>
      <c r="C3066" s="201">
        <v>47760412</v>
      </c>
      <c r="D3066" s="201">
        <v>0</v>
      </c>
      <c r="E3066" s="201">
        <v>0</v>
      </c>
    </row>
    <row r="3067" spans="2:5">
      <c r="B3067" s="215" t="s">
        <v>876</v>
      </c>
      <c r="C3067" s="201">
        <v>47760412</v>
      </c>
      <c r="D3067" s="201">
        <v>0</v>
      </c>
      <c r="E3067" s="201">
        <v>0</v>
      </c>
    </row>
    <row r="3068" spans="2:5">
      <c r="B3068" s="216" t="s">
        <v>3896</v>
      </c>
      <c r="C3068" s="201">
        <v>11208701</v>
      </c>
      <c r="D3068" s="201">
        <v>10121801</v>
      </c>
      <c r="E3068" s="201">
        <v>6606107.3200000003</v>
      </c>
    </row>
    <row r="3069" spans="2:5">
      <c r="B3069" s="215" t="s">
        <v>2013</v>
      </c>
      <c r="C3069" s="201">
        <v>11208701</v>
      </c>
      <c r="D3069" s="201">
        <v>10121801</v>
      </c>
      <c r="E3069" s="201">
        <v>6606107.3200000003</v>
      </c>
    </row>
    <row r="3070" spans="2:5">
      <c r="B3070" s="216" t="s">
        <v>2014</v>
      </c>
      <c r="C3070" s="201">
        <v>4768626</v>
      </c>
      <c r="D3070" s="201">
        <v>2509027.75</v>
      </c>
      <c r="E3070" s="201">
        <v>2509026.75</v>
      </c>
    </row>
    <row r="3071" spans="2:5">
      <c r="B3071" s="215" t="s">
        <v>2015</v>
      </c>
      <c r="C3071" s="201">
        <v>4768626</v>
      </c>
      <c r="D3071" s="201">
        <v>2509027.75</v>
      </c>
      <c r="E3071" s="201">
        <v>2509026.75</v>
      </c>
    </row>
    <row r="3072" spans="2:5">
      <c r="B3072" s="216" t="s">
        <v>2016</v>
      </c>
      <c r="C3072" s="201">
        <v>11208701</v>
      </c>
      <c r="D3072" s="201">
        <v>2509027.75</v>
      </c>
      <c r="E3072" s="201">
        <v>2509026.75</v>
      </c>
    </row>
    <row r="3073" spans="2:5">
      <c r="B3073" s="215" t="s">
        <v>2017</v>
      </c>
      <c r="C3073" s="201">
        <v>11208701</v>
      </c>
      <c r="D3073" s="201">
        <v>2509027.75</v>
      </c>
      <c r="E3073" s="201">
        <v>2509026.75</v>
      </c>
    </row>
    <row r="3074" spans="2:5">
      <c r="B3074" s="216" t="s">
        <v>2018</v>
      </c>
      <c r="C3074" s="201">
        <v>11208701</v>
      </c>
      <c r="D3074" s="201">
        <v>2509027.75</v>
      </c>
      <c r="E3074" s="201">
        <v>2509026.75</v>
      </c>
    </row>
    <row r="3075" spans="2:5">
      <c r="B3075" s="215" t="s">
        <v>2019</v>
      </c>
      <c r="C3075" s="201">
        <v>11208701</v>
      </c>
      <c r="D3075" s="201">
        <v>2509027.75</v>
      </c>
      <c r="E3075" s="201">
        <v>2509026.75</v>
      </c>
    </row>
    <row r="3076" spans="2:5">
      <c r="B3076" s="216" t="s">
        <v>3895</v>
      </c>
      <c r="C3076" s="201">
        <v>0</v>
      </c>
      <c r="D3076" s="201">
        <v>5790645.7199999997</v>
      </c>
      <c r="E3076" s="201">
        <v>4632515.78</v>
      </c>
    </row>
    <row r="3077" spans="2:5">
      <c r="B3077" s="215" t="s">
        <v>3126</v>
      </c>
      <c r="C3077" s="201">
        <v>0</v>
      </c>
      <c r="D3077" s="201">
        <v>5790645.7199999997</v>
      </c>
      <c r="E3077" s="201">
        <v>4632515.78</v>
      </c>
    </row>
    <row r="3078" spans="2:5">
      <c r="B3078" s="216" t="s">
        <v>2020</v>
      </c>
      <c r="C3078" s="201">
        <v>11208701</v>
      </c>
      <c r="D3078" s="201">
        <v>1111733.6200000001</v>
      </c>
      <c r="E3078" s="201">
        <v>1111733.6200000001</v>
      </c>
    </row>
    <row r="3079" spans="2:5">
      <c r="B3079" s="215" t="s">
        <v>2021</v>
      </c>
      <c r="C3079" s="201">
        <v>11208701</v>
      </c>
      <c r="D3079" s="201">
        <v>1111733.6200000001</v>
      </c>
      <c r="E3079" s="201">
        <v>1111733.6200000001</v>
      </c>
    </row>
    <row r="3080" spans="2:5">
      <c r="B3080" s="216" t="s">
        <v>2022</v>
      </c>
      <c r="C3080" s="201">
        <v>11208701</v>
      </c>
      <c r="D3080" s="201">
        <v>2521954.62</v>
      </c>
      <c r="E3080" s="201">
        <v>2521954.12</v>
      </c>
    </row>
    <row r="3081" spans="2:5">
      <c r="B3081" s="215" t="s">
        <v>2023</v>
      </c>
      <c r="C3081" s="201">
        <v>11208701</v>
      </c>
      <c r="D3081" s="201">
        <v>2521954.62</v>
      </c>
      <c r="E3081" s="201">
        <v>2521954.12</v>
      </c>
    </row>
    <row r="3082" spans="2:5">
      <c r="B3082" s="216" t="s">
        <v>2024</v>
      </c>
      <c r="C3082" s="201">
        <v>4768626</v>
      </c>
      <c r="D3082" s="201">
        <v>1072940.94</v>
      </c>
      <c r="E3082" s="201">
        <v>1072940.79</v>
      </c>
    </row>
    <row r="3083" spans="2:5">
      <c r="B3083" s="215" t="s">
        <v>2025</v>
      </c>
      <c r="C3083" s="201">
        <v>4768626</v>
      </c>
      <c r="D3083" s="201">
        <v>1072940.94</v>
      </c>
      <c r="E3083" s="201">
        <v>1072940.79</v>
      </c>
    </row>
    <row r="3084" spans="2:5">
      <c r="B3084" s="216" t="s">
        <v>2026</v>
      </c>
      <c r="C3084" s="201">
        <v>11208701</v>
      </c>
      <c r="D3084" s="201">
        <v>2521955.63</v>
      </c>
      <c r="E3084" s="201">
        <v>2521954.13</v>
      </c>
    </row>
    <row r="3085" spans="2:5">
      <c r="B3085" s="215" t="s">
        <v>2027</v>
      </c>
      <c r="C3085" s="201">
        <v>11208701</v>
      </c>
      <c r="D3085" s="201">
        <v>2521955.63</v>
      </c>
      <c r="E3085" s="201">
        <v>2521954.13</v>
      </c>
    </row>
    <row r="3086" spans="2:5">
      <c r="B3086" s="216" t="s">
        <v>2028</v>
      </c>
      <c r="C3086" s="201">
        <v>6731551</v>
      </c>
      <c r="D3086" s="201">
        <v>1514599.15</v>
      </c>
      <c r="E3086" s="201">
        <v>1514598.83</v>
      </c>
    </row>
    <row r="3087" spans="2:5">
      <c r="B3087" s="215" t="s">
        <v>2029</v>
      </c>
      <c r="C3087" s="201">
        <v>6731551</v>
      </c>
      <c r="D3087" s="201">
        <v>1514599.15</v>
      </c>
      <c r="E3087" s="201">
        <v>1514598.83</v>
      </c>
    </row>
    <row r="3088" spans="2:5">
      <c r="B3088" s="216" t="s">
        <v>2030</v>
      </c>
      <c r="C3088" s="201">
        <v>6731551</v>
      </c>
      <c r="D3088" s="201">
        <v>0</v>
      </c>
      <c r="E3088" s="201">
        <v>0</v>
      </c>
    </row>
    <row r="3089" spans="2:5">
      <c r="B3089" s="215" t="s">
        <v>2031</v>
      </c>
      <c r="C3089" s="201">
        <v>6731551</v>
      </c>
      <c r="D3089" s="201">
        <v>0</v>
      </c>
      <c r="E3089" s="201">
        <v>0</v>
      </c>
    </row>
    <row r="3090" spans="2:5">
      <c r="B3090" s="216" t="s">
        <v>3894</v>
      </c>
      <c r="C3090" s="201">
        <v>0</v>
      </c>
      <c r="D3090" s="201">
        <v>5986885.4400000004</v>
      </c>
      <c r="E3090" s="201">
        <v>0</v>
      </c>
    </row>
    <row r="3091" spans="2:5">
      <c r="B3091" s="215" t="s">
        <v>3300</v>
      </c>
      <c r="C3091" s="201">
        <v>0</v>
      </c>
      <c r="D3091" s="201">
        <v>5986885.4400000004</v>
      </c>
      <c r="E3091" s="201">
        <v>0</v>
      </c>
    </row>
    <row r="3092" spans="2:5">
      <c r="B3092" s="216" t="s">
        <v>2722</v>
      </c>
      <c r="C3092" s="201">
        <v>4768626</v>
      </c>
      <c r="D3092" s="201">
        <v>4561026</v>
      </c>
      <c r="E3092" s="201">
        <v>1416170.26</v>
      </c>
    </row>
    <row r="3093" spans="2:5">
      <c r="B3093" s="215" t="s">
        <v>2032</v>
      </c>
      <c r="C3093" s="201">
        <v>4768626</v>
      </c>
      <c r="D3093" s="201">
        <v>4561026</v>
      </c>
      <c r="E3093" s="201">
        <v>1416170.26</v>
      </c>
    </row>
    <row r="3094" spans="2:5">
      <c r="B3094" s="216" t="s">
        <v>3893</v>
      </c>
      <c r="C3094" s="201">
        <v>300721032</v>
      </c>
      <c r="D3094" s="201">
        <v>246430017</v>
      </c>
      <c r="E3094" s="201">
        <v>235428856.07999998</v>
      </c>
    </row>
    <row r="3095" spans="2:5">
      <c r="B3095" s="215" t="s">
        <v>2663</v>
      </c>
      <c r="C3095" s="201">
        <v>300721032</v>
      </c>
      <c r="D3095" s="201">
        <v>246430017</v>
      </c>
      <c r="E3095" s="201">
        <v>235428856.07999998</v>
      </c>
    </row>
    <row r="3096" spans="2:5">
      <c r="B3096" s="216" t="s">
        <v>2033</v>
      </c>
      <c r="C3096" s="201">
        <v>6731551</v>
      </c>
      <c r="D3096" s="201">
        <v>4667451</v>
      </c>
      <c r="E3096" s="201">
        <v>2270604.71</v>
      </c>
    </row>
    <row r="3097" spans="2:5">
      <c r="B3097" s="215" t="s">
        <v>2034</v>
      </c>
      <c r="C3097" s="201">
        <v>6731551</v>
      </c>
      <c r="D3097" s="201">
        <v>4667451</v>
      </c>
      <c r="E3097" s="201">
        <v>2270604.71</v>
      </c>
    </row>
    <row r="3098" spans="2:5">
      <c r="B3098" s="216" t="s">
        <v>2035</v>
      </c>
      <c r="C3098" s="201">
        <v>6731551</v>
      </c>
      <c r="D3098" s="201">
        <v>4667451</v>
      </c>
      <c r="E3098" s="201">
        <v>2270604.71</v>
      </c>
    </row>
    <row r="3099" spans="2:5">
      <c r="B3099" s="215" t="s">
        <v>2036</v>
      </c>
      <c r="C3099" s="201">
        <v>6731551</v>
      </c>
      <c r="D3099" s="201">
        <v>4667451</v>
      </c>
      <c r="E3099" s="201">
        <v>2270604.71</v>
      </c>
    </row>
    <row r="3100" spans="2:5">
      <c r="B3100" s="216" t="s">
        <v>2037</v>
      </c>
      <c r="C3100" s="201">
        <v>6731551</v>
      </c>
      <c r="D3100" s="201">
        <v>0</v>
      </c>
      <c r="E3100" s="201">
        <v>0</v>
      </c>
    </row>
    <row r="3101" spans="2:5">
      <c r="B3101" s="215" t="s">
        <v>2038</v>
      </c>
      <c r="C3101" s="201">
        <v>6731551</v>
      </c>
      <c r="D3101" s="201">
        <v>0</v>
      </c>
      <c r="E3101" s="201">
        <v>0</v>
      </c>
    </row>
    <row r="3102" spans="2:5">
      <c r="B3102" s="216" t="s">
        <v>2039</v>
      </c>
      <c r="C3102" s="201">
        <v>6731551</v>
      </c>
      <c r="D3102" s="201">
        <v>2267437.85</v>
      </c>
      <c r="E3102" s="201">
        <v>2267436.8199999998</v>
      </c>
    </row>
    <row r="3103" spans="2:5">
      <c r="B3103" s="215" t="s">
        <v>2040</v>
      </c>
      <c r="C3103" s="201">
        <v>6731551</v>
      </c>
      <c r="D3103" s="201">
        <v>2267437.85</v>
      </c>
      <c r="E3103" s="201">
        <v>2267436.8199999998</v>
      </c>
    </row>
    <row r="3104" spans="2:5">
      <c r="B3104" s="216" t="s">
        <v>2041</v>
      </c>
      <c r="C3104" s="201">
        <v>4768626</v>
      </c>
      <c r="D3104" s="201">
        <v>1913486.1</v>
      </c>
      <c r="E3104" s="201">
        <v>1530787.28</v>
      </c>
    </row>
    <row r="3105" spans="2:5">
      <c r="B3105" s="215" t="s">
        <v>2042</v>
      </c>
      <c r="C3105" s="201">
        <v>4768626</v>
      </c>
      <c r="D3105" s="201">
        <v>1913486.1</v>
      </c>
      <c r="E3105" s="201">
        <v>1530787.28</v>
      </c>
    </row>
    <row r="3106" spans="2:5">
      <c r="B3106" s="216" t="s">
        <v>3892</v>
      </c>
      <c r="C3106" s="201">
        <v>0</v>
      </c>
      <c r="D3106" s="201">
        <v>270000001</v>
      </c>
      <c r="E3106" s="201">
        <v>180304749.38</v>
      </c>
    </row>
    <row r="3107" spans="2:5">
      <c r="B3107" s="215" t="s">
        <v>3127</v>
      </c>
      <c r="C3107" s="201">
        <v>0</v>
      </c>
      <c r="D3107" s="201">
        <v>270000001</v>
      </c>
      <c r="E3107" s="201">
        <v>180304749.38</v>
      </c>
    </row>
    <row r="3108" spans="2:5">
      <c r="B3108" s="216" t="s">
        <v>2043</v>
      </c>
      <c r="C3108" s="201">
        <v>11208701</v>
      </c>
      <c r="D3108" s="201">
        <v>3590801</v>
      </c>
      <c r="E3108" s="201">
        <v>3590796.48</v>
      </c>
    </row>
    <row r="3109" spans="2:5">
      <c r="B3109" s="215" t="s">
        <v>2044</v>
      </c>
      <c r="C3109" s="201">
        <v>11208701</v>
      </c>
      <c r="D3109" s="201">
        <v>3590801</v>
      </c>
      <c r="E3109" s="201">
        <v>3590796.48</v>
      </c>
    </row>
    <row r="3110" spans="2:5">
      <c r="B3110" s="216" t="s">
        <v>2045</v>
      </c>
      <c r="C3110" s="201">
        <v>6731551</v>
      </c>
      <c r="D3110" s="201">
        <v>2267441</v>
      </c>
      <c r="E3110" s="201">
        <v>2267436.8199999998</v>
      </c>
    </row>
    <row r="3111" spans="2:5">
      <c r="B3111" s="215" t="s">
        <v>2046</v>
      </c>
      <c r="C3111" s="201">
        <v>6731551</v>
      </c>
      <c r="D3111" s="201">
        <v>2267441</v>
      </c>
      <c r="E3111" s="201">
        <v>2267436.8199999998</v>
      </c>
    </row>
    <row r="3112" spans="2:5">
      <c r="B3112" s="216" t="s">
        <v>2047</v>
      </c>
      <c r="C3112" s="201">
        <v>4768626</v>
      </c>
      <c r="D3112" s="201">
        <v>1913486.1</v>
      </c>
      <c r="E3112" s="201">
        <v>1530787.28</v>
      </c>
    </row>
    <row r="3113" spans="2:5">
      <c r="B3113" s="215" t="s">
        <v>2048</v>
      </c>
      <c r="C3113" s="201">
        <v>4768626</v>
      </c>
      <c r="D3113" s="201">
        <v>1913486.1</v>
      </c>
      <c r="E3113" s="201">
        <v>1530787.28</v>
      </c>
    </row>
    <row r="3114" spans="2:5">
      <c r="B3114" s="216" t="s">
        <v>2049</v>
      </c>
      <c r="C3114" s="201">
        <v>11208701</v>
      </c>
      <c r="D3114" s="201">
        <v>9088001</v>
      </c>
      <c r="E3114" s="201">
        <v>4197562.68</v>
      </c>
    </row>
    <row r="3115" spans="2:5">
      <c r="B3115" s="215" t="s">
        <v>2050</v>
      </c>
      <c r="C3115" s="201">
        <v>11208701</v>
      </c>
      <c r="D3115" s="201">
        <v>9088001</v>
      </c>
      <c r="E3115" s="201">
        <v>4197562.68</v>
      </c>
    </row>
    <row r="3116" spans="2:5">
      <c r="B3116" s="216" t="s">
        <v>2051</v>
      </c>
      <c r="C3116" s="201">
        <v>11208701</v>
      </c>
      <c r="D3116" s="201">
        <v>2464947.17</v>
      </c>
      <c r="E3116" s="201">
        <v>2464945.83</v>
      </c>
    </row>
    <row r="3117" spans="2:5">
      <c r="B3117" s="215" t="s">
        <v>2052</v>
      </c>
      <c r="C3117" s="201">
        <v>11208701</v>
      </c>
      <c r="D3117" s="201">
        <v>2464947.17</v>
      </c>
      <c r="E3117" s="201">
        <v>2464945.83</v>
      </c>
    </row>
    <row r="3118" spans="2:5">
      <c r="B3118" s="220" t="s">
        <v>283</v>
      </c>
      <c r="C3118" s="219">
        <v>0</v>
      </c>
      <c r="D3118" s="219">
        <v>752780279.70000005</v>
      </c>
      <c r="E3118" s="219">
        <v>752780279</v>
      </c>
    </row>
    <row r="3119" spans="2:5">
      <c r="B3119" s="216" t="s">
        <v>3891</v>
      </c>
      <c r="C3119" s="201">
        <v>0</v>
      </c>
      <c r="D3119" s="201">
        <v>499859046.69999999</v>
      </c>
      <c r="E3119" s="201">
        <v>499859046</v>
      </c>
    </row>
    <row r="3120" spans="2:5">
      <c r="B3120" s="215" t="s">
        <v>3258</v>
      </c>
      <c r="C3120" s="201">
        <v>0</v>
      </c>
      <c r="D3120" s="201">
        <v>499859046.69999999</v>
      </c>
      <c r="E3120" s="201">
        <v>499859046</v>
      </c>
    </row>
    <row r="3121" spans="2:5">
      <c r="B3121" s="216" t="s">
        <v>3890</v>
      </c>
      <c r="C3121" s="201">
        <v>0</v>
      </c>
      <c r="D3121" s="201">
        <v>252921233</v>
      </c>
      <c r="E3121" s="201">
        <v>252921233</v>
      </c>
    </row>
    <row r="3122" spans="2:5">
      <c r="B3122" s="215" t="s">
        <v>3258</v>
      </c>
      <c r="C3122" s="201">
        <v>0</v>
      </c>
      <c r="D3122" s="201">
        <v>252921233</v>
      </c>
      <c r="E3122" s="201">
        <v>252921233</v>
      </c>
    </row>
    <row r="3123" spans="2:5">
      <c r="B3123" s="220" t="s">
        <v>298</v>
      </c>
      <c r="C3123" s="219">
        <v>1211993465</v>
      </c>
      <c r="D3123" s="219">
        <v>841992205.80999994</v>
      </c>
      <c r="E3123" s="219">
        <v>824758381.94000006</v>
      </c>
    </row>
    <row r="3124" spans="2:5">
      <c r="B3124" s="216" t="s">
        <v>3889</v>
      </c>
      <c r="C3124" s="201">
        <v>1022723262</v>
      </c>
      <c r="D3124" s="201">
        <v>712723262</v>
      </c>
      <c r="E3124" s="201">
        <v>712723262</v>
      </c>
    </row>
    <row r="3125" spans="2:5">
      <c r="B3125" s="215" t="s">
        <v>855</v>
      </c>
      <c r="C3125" s="201">
        <v>1022723262</v>
      </c>
      <c r="D3125" s="201">
        <v>712723262</v>
      </c>
      <c r="E3125" s="201">
        <v>712723262</v>
      </c>
    </row>
    <row r="3126" spans="2:5">
      <c r="B3126" s="216" t="s">
        <v>3257</v>
      </c>
      <c r="C3126" s="201">
        <v>0</v>
      </c>
      <c r="D3126" s="201">
        <v>5080000</v>
      </c>
      <c r="E3126" s="201">
        <v>3536051.01</v>
      </c>
    </row>
    <row r="3127" spans="2:5">
      <c r="B3127" s="215" t="s">
        <v>3256</v>
      </c>
      <c r="C3127" s="201">
        <v>0</v>
      </c>
      <c r="D3127" s="201">
        <v>5080000</v>
      </c>
      <c r="E3127" s="201">
        <v>3536051.01</v>
      </c>
    </row>
    <row r="3128" spans="2:5">
      <c r="B3128" s="216" t="s">
        <v>3255</v>
      </c>
      <c r="C3128" s="201">
        <v>0</v>
      </c>
      <c r="D3128" s="201">
        <v>5676481.8099999996</v>
      </c>
      <c r="E3128" s="201">
        <v>0</v>
      </c>
    </row>
    <row r="3129" spans="2:5">
      <c r="B3129" s="215" t="s">
        <v>3254</v>
      </c>
      <c r="C3129" s="201">
        <v>0</v>
      </c>
      <c r="D3129" s="201">
        <v>5676481.8099999996</v>
      </c>
      <c r="E3129" s="201">
        <v>0</v>
      </c>
    </row>
    <row r="3130" spans="2:5">
      <c r="B3130" s="216" t="s">
        <v>528</v>
      </c>
      <c r="C3130" s="201">
        <v>132489142</v>
      </c>
      <c r="D3130" s="201">
        <v>118512462</v>
      </c>
      <c r="E3130" s="201">
        <v>108499068.93000001</v>
      </c>
    </row>
    <row r="3131" spans="2:5">
      <c r="B3131" s="215" t="s">
        <v>1096</v>
      </c>
      <c r="C3131" s="201">
        <v>132489142</v>
      </c>
      <c r="D3131" s="201">
        <v>118512462</v>
      </c>
      <c r="E3131" s="201">
        <v>108499068.93000001</v>
      </c>
    </row>
    <row r="3132" spans="2:5">
      <c r="B3132" s="216" t="s">
        <v>3888</v>
      </c>
      <c r="C3132" s="201">
        <v>56781061</v>
      </c>
      <c r="D3132" s="201">
        <v>0</v>
      </c>
      <c r="E3132" s="201">
        <v>0</v>
      </c>
    </row>
    <row r="3133" spans="2:5">
      <c r="B3133" s="215" t="s">
        <v>1096</v>
      </c>
      <c r="C3133" s="201">
        <v>56781061</v>
      </c>
      <c r="D3133" s="201">
        <v>0</v>
      </c>
      <c r="E3133" s="201">
        <v>0</v>
      </c>
    </row>
    <row r="3134" spans="2:5">
      <c r="B3134" s="220" t="s">
        <v>284</v>
      </c>
      <c r="C3134" s="219">
        <v>228950000</v>
      </c>
      <c r="D3134" s="219">
        <v>16127500</v>
      </c>
      <c r="E3134" s="219">
        <v>0</v>
      </c>
    </row>
    <row r="3135" spans="2:5">
      <c r="B3135" s="216" t="s">
        <v>282</v>
      </c>
      <c r="C3135" s="201">
        <v>228950000</v>
      </c>
      <c r="D3135" s="201">
        <v>16127500</v>
      </c>
      <c r="E3135" s="201">
        <v>0</v>
      </c>
    </row>
    <row r="3136" spans="2:5">
      <c r="B3136" s="215" t="s">
        <v>877</v>
      </c>
      <c r="C3136" s="201">
        <v>228950000</v>
      </c>
      <c r="D3136" s="201">
        <v>16127500</v>
      </c>
      <c r="E3136" s="201">
        <v>0</v>
      </c>
    </row>
    <row r="3137" spans="2:5">
      <c r="B3137" s="217" t="s">
        <v>530</v>
      </c>
      <c r="C3137" s="201">
        <v>291330348</v>
      </c>
      <c r="D3137" s="201">
        <v>317196964.13000005</v>
      </c>
      <c r="E3137" s="201">
        <v>281376532.34000003</v>
      </c>
    </row>
    <row r="3138" spans="2:5">
      <c r="B3138" s="220" t="s">
        <v>281</v>
      </c>
      <c r="C3138" s="219">
        <v>291330348</v>
      </c>
      <c r="D3138" s="219">
        <v>317196964.13000005</v>
      </c>
      <c r="E3138" s="219">
        <v>281376532.34000003</v>
      </c>
    </row>
    <row r="3139" spans="2:5">
      <c r="B3139" s="216" t="s">
        <v>2053</v>
      </c>
      <c r="C3139" s="201">
        <v>5149544</v>
      </c>
      <c r="D3139" s="201">
        <v>8698861</v>
      </c>
      <c r="E3139" s="201">
        <v>8698859.8200000003</v>
      </c>
    </row>
    <row r="3140" spans="2:5">
      <c r="B3140" s="215" t="s">
        <v>2054</v>
      </c>
      <c r="C3140" s="201">
        <v>5149544</v>
      </c>
      <c r="D3140" s="201">
        <v>8698861</v>
      </c>
      <c r="E3140" s="201">
        <v>8698859.8200000003</v>
      </c>
    </row>
    <row r="3141" spans="2:5">
      <c r="B3141" s="216" t="s">
        <v>3388</v>
      </c>
      <c r="C3141" s="201">
        <v>0</v>
      </c>
      <c r="D3141" s="201">
        <v>24121673.140000001</v>
      </c>
      <c r="E3141" s="201">
        <v>24121670.559999999</v>
      </c>
    </row>
    <row r="3142" spans="2:5">
      <c r="B3142" s="215" t="s">
        <v>3387</v>
      </c>
      <c r="C3142" s="201">
        <v>0</v>
      </c>
      <c r="D3142" s="201">
        <v>24121673.140000001</v>
      </c>
      <c r="E3142" s="201">
        <v>24121670.559999999</v>
      </c>
    </row>
    <row r="3143" spans="2:5">
      <c r="B3143" s="216" t="s">
        <v>2055</v>
      </c>
      <c r="C3143" s="201">
        <v>21825563</v>
      </c>
      <c r="D3143" s="201">
        <v>1</v>
      </c>
      <c r="E3143" s="201">
        <v>0</v>
      </c>
    </row>
    <row r="3144" spans="2:5">
      <c r="B3144" s="215" t="s">
        <v>2056</v>
      </c>
      <c r="C3144" s="201">
        <v>21825563</v>
      </c>
      <c r="D3144" s="201">
        <v>1</v>
      </c>
      <c r="E3144" s="201">
        <v>0</v>
      </c>
    </row>
    <row r="3145" spans="2:5">
      <c r="B3145" s="216" t="s">
        <v>2057</v>
      </c>
      <c r="C3145" s="201">
        <v>11249055</v>
      </c>
      <c r="D3145" s="201">
        <v>1</v>
      </c>
      <c r="E3145" s="201">
        <v>0</v>
      </c>
    </row>
    <row r="3146" spans="2:5">
      <c r="B3146" s="215" t="s">
        <v>2058</v>
      </c>
      <c r="C3146" s="201">
        <v>11249055</v>
      </c>
      <c r="D3146" s="201">
        <v>1</v>
      </c>
      <c r="E3146" s="201">
        <v>0</v>
      </c>
    </row>
    <row r="3147" spans="2:5">
      <c r="B3147" s="216" t="s">
        <v>2723</v>
      </c>
      <c r="C3147" s="201">
        <v>11249055</v>
      </c>
      <c r="D3147" s="201">
        <v>2481639.85</v>
      </c>
      <c r="E3147" s="201">
        <v>2481638.98</v>
      </c>
    </row>
    <row r="3148" spans="2:5">
      <c r="B3148" s="215" t="s">
        <v>2059</v>
      </c>
      <c r="C3148" s="201">
        <v>11249055</v>
      </c>
      <c r="D3148" s="201">
        <v>2481639.85</v>
      </c>
      <c r="E3148" s="201">
        <v>2481638.98</v>
      </c>
    </row>
    <row r="3149" spans="2:5">
      <c r="B3149" s="216" t="s">
        <v>2060</v>
      </c>
      <c r="C3149" s="201">
        <v>11249055</v>
      </c>
      <c r="D3149" s="201">
        <v>2481639.86</v>
      </c>
      <c r="E3149" s="201">
        <v>2481638.9700000002</v>
      </c>
    </row>
    <row r="3150" spans="2:5">
      <c r="B3150" s="215" t="s">
        <v>2061</v>
      </c>
      <c r="C3150" s="201">
        <v>11249055</v>
      </c>
      <c r="D3150" s="201">
        <v>2481639.86</v>
      </c>
      <c r="E3150" s="201">
        <v>2481638.9700000002</v>
      </c>
    </row>
    <row r="3151" spans="2:5">
      <c r="B3151" s="216" t="s">
        <v>2062</v>
      </c>
      <c r="C3151" s="201">
        <v>6755494</v>
      </c>
      <c r="D3151" s="201">
        <v>1569385.06</v>
      </c>
      <c r="E3151" s="201">
        <v>1569384.61</v>
      </c>
    </row>
    <row r="3152" spans="2:5">
      <c r="B3152" s="215" t="s">
        <v>2063</v>
      </c>
      <c r="C3152" s="201">
        <v>6755494</v>
      </c>
      <c r="D3152" s="201">
        <v>1569385.06</v>
      </c>
      <c r="E3152" s="201">
        <v>1569384.61</v>
      </c>
    </row>
    <row r="3153" spans="2:5">
      <c r="B3153" s="216" t="s">
        <v>3887</v>
      </c>
      <c r="C3153" s="201">
        <v>12430253</v>
      </c>
      <c r="D3153" s="201">
        <v>15169538</v>
      </c>
      <c r="E3153" s="201">
        <v>12986969.74</v>
      </c>
    </row>
    <row r="3154" spans="2:5">
      <c r="B3154" s="215" t="s">
        <v>2664</v>
      </c>
      <c r="C3154" s="201">
        <v>12430253</v>
      </c>
      <c r="D3154" s="201">
        <v>15169538</v>
      </c>
      <c r="E3154" s="201">
        <v>12986969.74</v>
      </c>
    </row>
    <row r="3155" spans="2:5">
      <c r="B3155" s="216" t="s">
        <v>2064</v>
      </c>
      <c r="C3155" s="201">
        <v>6755494</v>
      </c>
      <c r="D3155" s="201">
        <v>1569385.06</v>
      </c>
      <c r="E3155" s="201">
        <v>1569384.61</v>
      </c>
    </row>
    <row r="3156" spans="2:5">
      <c r="B3156" s="215" t="s">
        <v>2065</v>
      </c>
      <c r="C3156" s="201">
        <v>6755494</v>
      </c>
      <c r="D3156" s="201">
        <v>1569385.06</v>
      </c>
      <c r="E3156" s="201">
        <v>1569384.61</v>
      </c>
    </row>
    <row r="3157" spans="2:5">
      <c r="B3157" s="216" t="s">
        <v>2066</v>
      </c>
      <c r="C3157" s="201">
        <v>21825563</v>
      </c>
      <c r="D3157" s="201">
        <v>15605363</v>
      </c>
      <c r="E3157" s="201">
        <v>7765611.7800000003</v>
      </c>
    </row>
    <row r="3158" spans="2:5">
      <c r="B3158" s="215" t="s">
        <v>2067</v>
      </c>
      <c r="C3158" s="201">
        <v>21825563</v>
      </c>
      <c r="D3158" s="201">
        <v>15605363</v>
      </c>
      <c r="E3158" s="201">
        <v>7765611.7800000003</v>
      </c>
    </row>
    <row r="3159" spans="2:5">
      <c r="B3159" s="216" t="s">
        <v>3886</v>
      </c>
      <c r="C3159" s="201">
        <v>19672786</v>
      </c>
      <c r="D3159" s="201">
        <v>12787311</v>
      </c>
      <c r="E3159" s="201">
        <v>12786943.92</v>
      </c>
    </row>
    <row r="3160" spans="2:5">
      <c r="B3160" s="215" t="s">
        <v>2781</v>
      </c>
      <c r="C3160" s="201">
        <v>19672786</v>
      </c>
      <c r="D3160" s="201">
        <v>12787311</v>
      </c>
      <c r="E3160" s="201">
        <v>12786943.92</v>
      </c>
    </row>
    <row r="3161" spans="2:5">
      <c r="B3161" s="216" t="s">
        <v>2068</v>
      </c>
      <c r="C3161" s="201">
        <v>6755494</v>
      </c>
      <c r="D3161" s="201">
        <v>0</v>
      </c>
      <c r="E3161" s="201">
        <v>0</v>
      </c>
    </row>
    <row r="3162" spans="2:5">
      <c r="B3162" s="215" t="s">
        <v>2069</v>
      </c>
      <c r="C3162" s="201">
        <v>6755494</v>
      </c>
      <c r="D3162" s="201">
        <v>0</v>
      </c>
      <c r="E3162" s="201">
        <v>0</v>
      </c>
    </row>
    <row r="3163" spans="2:5">
      <c r="B3163" s="216" t="s">
        <v>2070</v>
      </c>
      <c r="C3163" s="201">
        <v>11249055</v>
      </c>
      <c r="D3163" s="201">
        <v>10124255</v>
      </c>
      <c r="E3163" s="201">
        <v>0</v>
      </c>
    </row>
    <row r="3164" spans="2:5">
      <c r="B3164" s="215" t="s">
        <v>2071</v>
      </c>
      <c r="C3164" s="201">
        <v>11249055</v>
      </c>
      <c r="D3164" s="201">
        <v>10124255</v>
      </c>
      <c r="E3164" s="201">
        <v>0</v>
      </c>
    </row>
    <row r="3165" spans="2:5">
      <c r="B3165" s="216" t="s">
        <v>2072</v>
      </c>
      <c r="C3165" s="201">
        <v>11249055</v>
      </c>
      <c r="D3165" s="201">
        <v>10124255</v>
      </c>
      <c r="E3165" s="201">
        <v>0</v>
      </c>
    </row>
    <row r="3166" spans="2:5">
      <c r="B3166" s="215" t="s">
        <v>2073</v>
      </c>
      <c r="C3166" s="201">
        <v>11249055</v>
      </c>
      <c r="D3166" s="201">
        <v>10124255</v>
      </c>
      <c r="E3166" s="201">
        <v>0</v>
      </c>
    </row>
    <row r="3167" spans="2:5">
      <c r="B3167" s="216" t="s">
        <v>531</v>
      </c>
      <c r="C3167" s="201">
        <v>91030632</v>
      </c>
      <c r="D3167" s="201">
        <v>159555878</v>
      </c>
      <c r="E3167" s="201">
        <v>159555877</v>
      </c>
    </row>
    <row r="3168" spans="2:5">
      <c r="B3168" s="215" t="s">
        <v>878</v>
      </c>
      <c r="C3168" s="201">
        <v>91030632</v>
      </c>
      <c r="D3168" s="201">
        <v>159555878</v>
      </c>
      <c r="E3168" s="201">
        <v>159555877</v>
      </c>
    </row>
    <row r="3169" spans="2:5">
      <c r="B3169" s="216" t="s">
        <v>532</v>
      </c>
      <c r="C3169" s="201">
        <v>4592751</v>
      </c>
      <c r="D3169" s="201">
        <v>4192751</v>
      </c>
      <c r="E3169" s="201">
        <v>4191120.17</v>
      </c>
    </row>
    <row r="3170" spans="2:5">
      <c r="B3170" s="215" t="s">
        <v>879</v>
      </c>
      <c r="C3170" s="201">
        <v>4592751</v>
      </c>
      <c r="D3170" s="201">
        <v>4192751</v>
      </c>
      <c r="E3170" s="201">
        <v>4191120.17</v>
      </c>
    </row>
    <row r="3171" spans="2:5">
      <c r="B3171" s="216" t="s">
        <v>533</v>
      </c>
      <c r="C3171" s="201">
        <v>20611708</v>
      </c>
      <c r="D3171" s="201">
        <v>6980434</v>
      </c>
      <c r="E3171" s="201">
        <v>3455739.1</v>
      </c>
    </row>
    <row r="3172" spans="2:5">
      <c r="B3172" s="215" t="s">
        <v>880</v>
      </c>
      <c r="C3172" s="201">
        <v>20611708</v>
      </c>
      <c r="D3172" s="201">
        <v>6980434</v>
      </c>
      <c r="E3172" s="201">
        <v>3455739.1</v>
      </c>
    </row>
    <row r="3173" spans="2:5">
      <c r="B3173" s="216" t="s">
        <v>3253</v>
      </c>
      <c r="C3173" s="201">
        <v>0</v>
      </c>
      <c r="D3173" s="201">
        <v>536477.68000000005</v>
      </c>
      <c r="E3173" s="201">
        <v>536474.71</v>
      </c>
    </row>
    <row r="3174" spans="2:5">
      <c r="B3174" s="215" t="s">
        <v>3252</v>
      </c>
      <c r="C3174" s="201">
        <v>0</v>
      </c>
      <c r="D3174" s="201">
        <v>536477.68000000005</v>
      </c>
      <c r="E3174" s="201">
        <v>536474.71</v>
      </c>
    </row>
    <row r="3175" spans="2:5">
      <c r="B3175" s="216" t="s">
        <v>3386</v>
      </c>
      <c r="C3175" s="201">
        <v>0</v>
      </c>
      <c r="D3175" s="201">
        <v>0</v>
      </c>
      <c r="E3175" s="201">
        <v>0</v>
      </c>
    </row>
    <row r="3176" spans="2:5">
      <c r="B3176" s="215" t="s">
        <v>3385</v>
      </c>
      <c r="C3176" s="201">
        <v>0</v>
      </c>
      <c r="D3176" s="201">
        <v>0</v>
      </c>
      <c r="E3176" s="201">
        <v>0</v>
      </c>
    </row>
    <row r="3177" spans="2:5">
      <c r="B3177" s="216" t="s">
        <v>3384</v>
      </c>
      <c r="C3177" s="201">
        <v>0</v>
      </c>
      <c r="D3177" s="201">
        <v>0</v>
      </c>
      <c r="E3177" s="201">
        <v>0</v>
      </c>
    </row>
    <row r="3178" spans="2:5">
      <c r="B3178" s="215" t="s">
        <v>3383</v>
      </c>
      <c r="C3178" s="201">
        <v>0</v>
      </c>
      <c r="D3178" s="201">
        <v>0</v>
      </c>
      <c r="E3178" s="201">
        <v>0</v>
      </c>
    </row>
    <row r="3179" spans="2:5">
      <c r="B3179" s="216" t="s">
        <v>3382</v>
      </c>
      <c r="C3179" s="201">
        <v>0</v>
      </c>
      <c r="D3179" s="201">
        <v>0</v>
      </c>
      <c r="E3179" s="201">
        <v>0</v>
      </c>
    </row>
    <row r="3180" spans="2:5">
      <c r="B3180" s="215" t="s">
        <v>3381</v>
      </c>
      <c r="C3180" s="201">
        <v>0</v>
      </c>
      <c r="D3180" s="201">
        <v>0</v>
      </c>
      <c r="E3180" s="201">
        <v>0</v>
      </c>
    </row>
    <row r="3181" spans="2:5">
      <c r="B3181" s="216" t="s">
        <v>3380</v>
      </c>
      <c r="C3181" s="201">
        <v>0</v>
      </c>
      <c r="D3181" s="201">
        <v>0</v>
      </c>
      <c r="E3181" s="201">
        <v>0</v>
      </c>
    </row>
    <row r="3182" spans="2:5">
      <c r="B3182" s="215" t="s">
        <v>3379</v>
      </c>
      <c r="C3182" s="201">
        <v>0</v>
      </c>
      <c r="D3182" s="201">
        <v>0</v>
      </c>
      <c r="E3182" s="201">
        <v>0</v>
      </c>
    </row>
    <row r="3183" spans="2:5">
      <c r="B3183" s="216" t="s">
        <v>1097</v>
      </c>
      <c r="C3183" s="201">
        <v>17679791</v>
      </c>
      <c r="D3183" s="201">
        <v>41198115.480000004</v>
      </c>
      <c r="E3183" s="201">
        <v>39175218.370000005</v>
      </c>
    </row>
    <row r="3184" spans="2:5">
      <c r="B3184" s="215" t="s">
        <v>1098</v>
      </c>
      <c r="C3184" s="201">
        <v>17679791</v>
      </c>
      <c r="D3184" s="201">
        <v>41198115.480000004</v>
      </c>
      <c r="E3184" s="201">
        <v>39175218.370000005</v>
      </c>
    </row>
    <row r="3185" spans="2:5">
      <c r="B3185" s="220" t="s">
        <v>283</v>
      </c>
      <c r="C3185" s="219">
        <v>0</v>
      </c>
      <c r="D3185" s="219">
        <v>0</v>
      </c>
      <c r="E3185" s="219">
        <v>0</v>
      </c>
    </row>
    <row r="3186" spans="2:5">
      <c r="B3186" s="216" t="s">
        <v>3203</v>
      </c>
      <c r="C3186" s="201">
        <v>0</v>
      </c>
      <c r="D3186" s="201">
        <v>0</v>
      </c>
      <c r="E3186" s="201">
        <v>0</v>
      </c>
    </row>
    <row r="3187" spans="2:5">
      <c r="B3187" s="215" t="s">
        <v>3202</v>
      </c>
      <c r="C3187" s="201">
        <v>0</v>
      </c>
      <c r="D3187" s="201">
        <v>0</v>
      </c>
      <c r="E3187" s="201">
        <v>0</v>
      </c>
    </row>
    <row r="3188" spans="2:5">
      <c r="B3188" s="220" t="s">
        <v>298</v>
      </c>
      <c r="C3188" s="219">
        <v>0</v>
      </c>
      <c r="D3188" s="219">
        <v>0</v>
      </c>
      <c r="E3188" s="219">
        <v>0</v>
      </c>
    </row>
    <row r="3189" spans="2:5">
      <c r="B3189" s="216" t="s">
        <v>3251</v>
      </c>
      <c r="C3189" s="201">
        <v>0</v>
      </c>
      <c r="D3189" s="201">
        <v>0</v>
      </c>
      <c r="E3189" s="201">
        <v>0</v>
      </c>
    </row>
    <row r="3190" spans="2:5">
      <c r="B3190" s="215" t="s">
        <v>3250</v>
      </c>
      <c r="C3190" s="201">
        <v>0</v>
      </c>
      <c r="D3190" s="201">
        <v>0</v>
      </c>
      <c r="E3190" s="201">
        <v>0</v>
      </c>
    </row>
    <row r="3191" spans="2:5">
      <c r="B3191" s="217" t="s">
        <v>295</v>
      </c>
      <c r="C3191" s="201">
        <v>542829466</v>
      </c>
      <c r="D3191" s="201">
        <v>452001651.21999997</v>
      </c>
      <c r="E3191" s="201">
        <v>265089058.46000001</v>
      </c>
    </row>
    <row r="3192" spans="2:5">
      <c r="B3192" s="220" t="s">
        <v>281</v>
      </c>
      <c r="C3192" s="219">
        <v>542829466</v>
      </c>
      <c r="D3192" s="219">
        <v>450900044.06999999</v>
      </c>
      <c r="E3192" s="219">
        <v>265089058.46000001</v>
      </c>
    </row>
    <row r="3193" spans="2:5">
      <c r="B3193" s="216" t="s">
        <v>2074</v>
      </c>
      <c r="C3193" s="201">
        <v>11249055</v>
      </c>
      <c r="D3193" s="201">
        <v>1</v>
      </c>
      <c r="E3193" s="201">
        <v>0</v>
      </c>
    </row>
    <row r="3194" spans="2:5">
      <c r="B3194" s="215" t="s">
        <v>2075</v>
      </c>
      <c r="C3194" s="201">
        <v>11249055</v>
      </c>
      <c r="D3194" s="201">
        <v>1</v>
      </c>
      <c r="E3194" s="201">
        <v>0</v>
      </c>
    </row>
    <row r="3195" spans="2:5">
      <c r="B3195" s="216" t="s">
        <v>2076</v>
      </c>
      <c r="C3195" s="201">
        <v>6755494</v>
      </c>
      <c r="D3195" s="201">
        <v>1</v>
      </c>
      <c r="E3195" s="201">
        <v>0</v>
      </c>
    </row>
    <row r="3196" spans="2:5">
      <c r="B3196" s="215" t="s">
        <v>2077</v>
      </c>
      <c r="C3196" s="201">
        <v>6755494</v>
      </c>
      <c r="D3196" s="201">
        <v>1</v>
      </c>
      <c r="E3196" s="201">
        <v>0</v>
      </c>
    </row>
    <row r="3197" spans="2:5">
      <c r="B3197" s="216" t="s">
        <v>2078</v>
      </c>
      <c r="C3197" s="201">
        <v>11249055</v>
      </c>
      <c r="D3197" s="201">
        <v>1</v>
      </c>
      <c r="E3197" s="201">
        <v>0</v>
      </c>
    </row>
    <row r="3198" spans="2:5">
      <c r="B3198" s="215" t="s">
        <v>2079</v>
      </c>
      <c r="C3198" s="201">
        <v>11249055</v>
      </c>
      <c r="D3198" s="201">
        <v>1</v>
      </c>
      <c r="E3198" s="201">
        <v>0</v>
      </c>
    </row>
    <row r="3199" spans="2:5">
      <c r="B3199" s="216" t="s">
        <v>2724</v>
      </c>
      <c r="C3199" s="201">
        <v>6755494</v>
      </c>
      <c r="D3199" s="201">
        <v>1</v>
      </c>
      <c r="E3199" s="201">
        <v>0</v>
      </c>
    </row>
    <row r="3200" spans="2:5">
      <c r="B3200" s="215" t="s">
        <v>2080</v>
      </c>
      <c r="C3200" s="201">
        <v>6755494</v>
      </c>
      <c r="D3200" s="201">
        <v>1</v>
      </c>
      <c r="E3200" s="201">
        <v>0</v>
      </c>
    </row>
    <row r="3201" spans="2:5">
      <c r="B3201" s="216" t="s">
        <v>2081</v>
      </c>
      <c r="C3201" s="201">
        <v>12531922</v>
      </c>
      <c r="D3201" s="201">
        <v>1</v>
      </c>
      <c r="E3201" s="201">
        <v>0</v>
      </c>
    </row>
    <row r="3202" spans="2:5">
      <c r="B3202" s="215" t="s">
        <v>2082</v>
      </c>
      <c r="C3202" s="201">
        <v>12531922</v>
      </c>
      <c r="D3202" s="201">
        <v>1</v>
      </c>
      <c r="E3202" s="201">
        <v>0</v>
      </c>
    </row>
    <row r="3203" spans="2:5">
      <c r="B3203" s="216" t="s">
        <v>2083</v>
      </c>
      <c r="C3203" s="201">
        <v>21825563</v>
      </c>
      <c r="D3203" s="201">
        <v>1</v>
      </c>
      <c r="E3203" s="201">
        <v>0</v>
      </c>
    </row>
    <row r="3204" spans="2:5">
      <c r="B3204" s="215" t="s">
        <v>2084</v>
      </c>
      <c r="C3204" s="201">
        <v>21825563</v>
      </c>
      <c r="D3204" s="201">
        <v>1</v>
      </c>
      <c r="E3204" s="201">
        <v>0</v>
      </c>
    </row>
    <row r="3205" spans="2:5">
      <c r="B3205" s="216" t="s">
        <v>2085</v>
      </c>
      <c r="C3205" s="201">
        <v>12531922</v>
      </c>
      <c r="D3205" s="201">
        <v>11716922</v>
      </c>
      <c r="E3205" s="201">
        <v>4114821.55</v>
      </c>
    </row>
    <row r="3206" spans="2:5">
      <c r="B3206" s="215" t="s">
        <v>2086</v>
      </c>
      <c r="C3206" s="201">
        <v>12531922</v>
      </c>
      <c r="D3206" s="201">
        <v>11716922</v>
      </c>
      <c r="E3206" s="201">
        <v>4114821.55</v>
      </c>
    </row>
    <row r="3207" spans="2:5">
      <c r="B3207" s="216" t="s">
        <v>2087</v>
      </c>
      <c r="C3207" s="201">
        <v>4785373</v>
      </c>
      <c r="D3207" s="201">
        <v>0</v>
      </c>
      <c r="E3207" s="201">
        <v>0</v>
      </c>
    </row>
    <row r="3208" spans="2:5">
      <c r="B3208" s="215" t="s">
        <v>2088</v>
      </c>
      <c r="C3208" s="201">
        <v>4785373</v>
      </c>
      <c r="D3208" s="201">
        <v>0</v>
      </c>
      <c r="E3208" s="201">
        <v>0</v>
      </c>
    </row>
    <row r="3209" spans="2:5">
      <c r="B3209" s="216" t="s">
        <v>2089</v>
      </c>
      <c r="C3209" s="201">
        <v>4785373</v>
      </c>
      <c r="D3209" s="201">
        <v>0</v>
      </c>
      <c r="E3209" s="201">
        <v>0</v>
      </c>
    </row>
    <row r="3210" spans="2:5">
      <c r="B3210" s="215" t="s">
        <v>2090</v>
      </c>
      <c r="C3210" s="201">
        <v>4785373</v>
      </c>
      <c r="D3210" s="201">
        <v>0</v>
      </c>
      <c r="E3210" s="201">
        <v>0</v>
      </c>
    </row>
    <row r="3211" spans="2:5">
      <c r="B3211" s="216" t="s">
        <v>2091</v>
      </c>
      <c r="C3211" s="201">
        <v>21825563</v>
      </c>
      <c r="D3211" s="201">
        <v>19061263</v>
      </c>
      <c r="E3211" s="201">
        <v>7396485.5199999996</v>
      </c>
    </row>
    <row r="3212" spans="2:5">
      <c r="B3212" s="215" t="s">
        <v>2092</v>
      </c>
      <c r="C3212" s="201">
        <v>21825563</v>
      </c>
      <c r="D3212" s="201">
        <v>19061263</v>
      </c>
      <c r="E3212" s="201">
        <v>7396485.5199999996</v>
      </c>
    </row>
    <row r="3213" spans="2:5">
      <c r="B3213" s="216" t="s">
        <v>2093</v>
      </c>
      <c r="C3213" s="201">
        <v>11249055</v>
      </c>
      <c r="D3213" s="201">
        <v>10019455</v>
      </c>
      <c r="E3213" s="201">
        <v>3801843.13</v>
      </c>
    </row>
    <row r="3214" spans="2:5">
      <c r="B3214" s="215" t="s">
        <v>2094</v>
      </c>
      <c r="C3214" s="201">
        <v>11249055</v>
      </c>
      <c r="D3214" s="201">
        <v>10019455</v>
      </c>
      <c r="E3214" s="201">
        <v>3801843.13</v>
      </c>
    </row>
    <row r="3215" spans="2:5">
      <c r="B3215" s="216" t="s">
        <v>2095</v>
      </c>
      <c r="C3215" s="201">
        <v>11249055</v>
      </c>
      <c r="D3215" s="201">
        <v>10019455</v>
      </c>
      <c r="E3215" s="201">
        <v>3801843.13</v>
      </c>
    </row>
    <row r="3216" spans="2:5">
      <c r="B3216" s="215" t="s">
        <v>2096</v>
      </c>
      <c r="C3216" s="201">
        <v>11249055</v>
      </c>
      <c r="D3216" s="201">
        <v>10019455</v>
      </c>
      <c r="E3216" s="201">
        <v>3801843.13</v>
      </c>
    </row>
    <row r="3217" spans="2:5">
      <c r="B3217" s="216" t="s">
        <v>2097</v>
      </c>
      <c r="C3217" s="201">
        <v>6755494</v>
      </c>
      <c r="D3217" s="201">
        <v>4840989.33</v>
      </c>
      <c r="E3217" s="201">
        <v>2138363.65</v>
      </c>
    </row>
    <row r="3218" spans="2:5">
      <c r="B3218" s="215" t="s">
        <v>2098</v>
      </c>
      <c r="C3218" s="201">
        <v>6755494</v>
      </c>
      <c r="D3218" s="201">
        <v>4840989.33</v>
      </c>
      <c r="E3218" s="201">
        <v>2138363.65</v>
      </c>
    </row>
    <row r="3219" spans="2:5">
      <c r="B3219" s="216" t="s">
        <v>2099</v>
      </c>
      <c r="C3219" s="201">
        <v>11249055</v>
      </c>
      <c r="D3219" s="201">
        <v>10019455</v>
      </c>
      <c r="E3219" s="201">
        <v>3801843.13</v>
      </c>
    </row>
    <row r="3220" spans="2:5">
      <c r="B3220" s="215" t="s">
        <v>2100</v>
      </c>
      <c r="C3220" s="201">
        <v>11249055</v>
      </c>
      <c r="D3220" s="201">
        <v>10019455</v>
      </c>
      <c r="E3220" s="201">
        <v>3801843.13</v>
      </c>
    </row>
    <row r="3221" spans="2:5">
      <c r="B3221" s="216" t="s">
        <v>534</v>
      </c>
      <c r="C3221" s="201">
        <v>1646396</v>
      </c>
      <c r="D3221" s="201">
        <v>2772636</v>
      </c>
      <c r="E3221" s="201">
        <v>0</v>
      </c>
    </row>
    <row r="3222" spans="2:5">
      <c r="B3222" s="215" t="s">
        <v>881</v>
      </c>
      <c r="C3222" s="201">
        <v>1646396</v>
      </c>
      <c r="D3222" s="201">
        <v>2772636</v>
      </c>
      <c r="E3222" s="201">
        <v>0</v>
      </c>
    </row>
    <row r="3223" spans="2:5">
      <c r="B3223" s="216" t="s">
        <v>2101</v>
      </c>
      <c r="C3223" s="201">
        <v>11249055</v>
      </c>
      <c r="D3223" s="201">
        <v>10161955</v>
      </c>
      <c r="E3223" s="201">
        <v>3928042.69</v>
      </c>
    </row>
    <row r="3224" spans="2:5">
      <c r="B3224" s="215" t="s">
        <v>2102</v>
      </c>
      <c r="C3224" s="201">
        <v>11249055</v>
      </c>
      <c r="D3224" s="201">
        <v>10161955</v>
      </c>
      <c r="E3224" s="201">
        <v>3928042.69</v>
      </c>
    </row>
    <row r="3225" spans="2:5">
      <c r="B3225" s="216" t="s">
        <v>2103</v>
      </c>
      <c r="C3225" s="201">
        <v>11249055</v>
      </c>
      <c r="D3225" s="201">
        <v>10022155</v>
      </c>
      <c r="E3225" s="201">
        <v>3776428.22</v>
      </c>
    </row>
    <row r="3226" spans="2:5">
      <c r="B3226" s="215" t="s">
        <v>2104</v>
      </c>
      <c r="C3226" s="201">
        <v>11249055</v>
      </c>
      <c r="D3226" s="201">
        <v>10022155</v>
      </c>
      <c r="E3226" s="201">
        <v>3776428.22</v>
      </c>
    </row>
    <row r="3227" spans="2:5">
      <c r="B3227" s="216" t="s">
        <v>2105</v>
      </c>
      <c r="C3227" s="201">
        <v>11249055</v>
      </c>
      <c r="D3227" s="201">
        <v>10022155</v>
      </c>
      <c r="E3227" s="201">
        <v>3776428.22</v>
      </c>
    </row>
    <row r="3228" spans="2:5">
      <c r="B3228" s="215" t="s">
        <v>2106</v>
      </c>
      <c r="C3228" s="201">
        <v>11249055</v>
      </c>
      <c r="D3228" s="201">
        <v>10022155</v>
      </c>
      <c r="E3228" s="201">
        <v>3776428.22</v>
      </c>
    </row>
    <row r="3229" spans="2:5">
      <c r="B3229" s="216" t="s">
        <v>3885</v>
      </c>
      <c r="C3229" s="201">
        <v>11249055</v>
      </c>
      <c r="D3229" s="201">
        <v>10022155</v>
      </c>
      <c r="E3229" s="201">
        <v>3776428.21</v>
      </c>
    </row>
    <row r="3230" spans="2:5">
      <c r="B3230" s="215" t="s">
        <v>2107</v>
      </c>
      <c r="C3230" s="201">
        <v>11249055</v>
      </c>
      <c r="D3230" s="201">
        <v>10022155</v>
      </c>
      <c r="E3230" s="201">
        <v>3776428.21</v>
      </c>
    </row>
    <row r="3231" spans="2:5">
      <c r="B3231" s="216" t="s">
        <v>535</v>
      </c>
      <c r="C3231" s="201">
        <v>29000000</v>
      </c>
      <c r="D3231" s="201">
        <v>87749.51</v>
      </c>
      <c r="E3231" s="201">
        <v>0</v>
      </c>
    </row>
    <row r="3232" spans="2:5">
      <c r="B3232" s="215" t="s">
        <v>882</v>
      </c>
      <c r="C3232" s="201">
        <v>29000000</v>
      </c>
      <c r="D3232" s="201">
        <v>87749.51</v>
      </c>
      <c r="E3232" s="201">
        <v>0</v>
      </c>
    </row>
    <row r="3233" spans="2:5">
      <c r="B3233" s="216" t="s">
        <v>3884</v>
      </c>
      <c r="C3233" s="201">
        <v>11249055</v>
      </c>
      <c r="D3233" s="201">
        <v>10124255</v>
      </c>
      <c r="E3233" s="201">
        <v>0</v>
      </c>
    </row>
    <row r="3234" spans="2:5">
      <c r="B3234" s="215" t="s">
        <v>2108</v>
      </c>
      <c r="C3234" s="201">
        <v>11249055</v>
      </c>
      <c r="D3234" s="201">
        <v>10124255</v>
      </c>
      <c r="E3234" s="201">
        <v>0</v>
      </c>
    </row>
    <row r="3235" spans="2:5">
      <c r="B3235" s="216" t="s">
        <v>536</v>
      </c>
      <c r="C3235" s="201">
        <v>21175912</v>
      </c>
      <c r="D3235" s="201">
        <v>19828053.300000001</v>
      </c>
      <c r="E3235" s="201">
        <v>0</v>
      </c>
    </row>
    <row r="3236" spans="2:5">
      <c r="B3236" s="215" t="s">
        <v>883</v>
      </c>
      <c r="C3236" s="201">
        <v>21175912</v>
      </c>
      <c r="D3236" s="201">
        <v>19828053.300000001</v>
      </c>
      <c r="E3236" s="201">
        <v>0</v>
      </c>
    </row>
    <row r="3237" spans="2:5">
      <c r="B3237" s="216" t="s">
        <v>3009</v>
      </c>
      <c r="C3237" s="201">
        <v>4103995</v>
      </c>
      <c r="D3237" s="201">
        <v>103995</v>
      </c>
      <c r="E3237" s="201">
        <v>0</v>
      </c>
    </row>
    <row r="3238" spans="2:5">
      <c r="B3238" s="215" t="s">
        <v>3010</v>
      </c>
      <c r="C3238" s="201">
        <v>4103995</v>
      </c>
      <c r="D3238" s="201">
        <v>103995</v>
      </c>
      <c r="E3238" s="201">
        <v>0</v>
      </c>
    </row>
    <row r="3239" spans="2:5">
      <c r="B3239" s="216" t="s">
        <v>537</v>
      </c>
      <c r="C3239" s="201">
        <v>24649618</v>
      </c>
      <c r="D3239" s="201">
        <v>12510075.24</v>
      </c>
      <c r="E3239" s="201">
        <v>8670815.0600000005</v>
      </c>
    </row>
    <row r="3240" spans="2:5">
      <c r="B3240" s="215" t="s">
        <v>884</v>
      </c>
      <c r="C3240" s="201">
        <v>24649618</v>
      </c>
      <c r="D3240" s="201">
        <v>12510075.24</v>
      </c>
      <c r="E3240" s="201">
        <v>8670815.0600000005</v>
      </c>
    </row>
    <row r="3241" spans="2:5">
      <c r="B3241" s="216" t="s">
        <v>538</v>
      </c>
      <c r="C3241" s="201">
        <v>6028024</v>
      </c>
      <c r="D3241" s="201">
        <v>6936234</v>
      </c>
      <c r="E3241" s="201">
        <v>1687581.97</v>
      </c>
    </row>
    <row r="3242" spans="2:5">
      <c r="B3242" s="215" t="s">
        <v>885</v>
      </c>
      <c r="C3242" s="201">
        <v>6028024</v>
      </c>
      <c r="D3242" s="201">
        <v>6936234</v>
      </c>
      <c r="E3242" s="201">
        <v>1687581.97</v>
      </c>
    </row>
    <row r="3243" spans="2:5">
      <c r="B3243" s="216" t="s">
        <v>539</v>
      </c>
      <c r="C3243" s="201">
        <v>45000000</v>
      </c>
      <c r="D3243" s="201">
        <v>103444438.25</v>
      </c>
      <c r="E3243" s="201">
        <v>93277146.950000003</v>
      </c>
    </row>
    <row r="3244" spans="2:5">
      <c r="B3244" s="215" t="s">
        <v>886</v>
      </c>
      <c r="C3244" s="201">
        <v>45000000</v>
      </c>
      <c r="D3244" s="201">
        <v>103444438.25</v>
      </c>
      <c r="E3244" s="201">
        <v>93277146.950000003</v>
      </c>
    </row>
    <row r="3245" spans="2:5">
      <c r="B3245" s="216" t="s">
        <v>540</v>
      </c>
      <c r="C3245" s="201">
        <v>16438254</v>
      </c>
      <c r="D3245" s="201">
        <v>9438254</v>
      </c>
      <c r="E3245" s="201">
        <v>9438251</v>
      </c>
    </row>
    <row r="3246" spans="2:5">
      <c r="B3246" s="215" t="s">
        <v>887</v>
      </c>
      <c r="C3246" s="201">
        <v>16438254</v>
      </c>
      <c r="D3246" s="201">
        <v>9438254</v>
      </c>
      <c r="E3246" s="201">
        <v>9438251</v>
      </c>
    </row>
    <row r="3247" spans="2:5">
      <c r="B3247" s="216" t="s">
        <v>541</v>
      </c>
      <c r="C3247" s="201">
        <v>8262236</v>
      </c>
      <c r="D3247" s="201">
        <v>3424596</v>
      </c>
      <c r="E3247" s="201">
        <v>3184942.68</v>
      </c>
    </row>
    <row r="3248" spans="2:5">
      <c r="B3248" s="215" t="s">
        <v>888</v>
      </c>
      <c r="C3248" s="201">
        <v>8262236</v>
      </c>
      <c r="D3248" s="201">
        <v>3424596</v>
      </c>
      <c r="E3248" s="201">
        <v>3184942.68</v>
      </c>
    </row>
    <row r="3249" spans="2:5">
      <c r="B3249" s="216" t="s">
        <v>542</v>
      </c>
      <c r="C3249" s="201">
        <v>69208419</v>
      </c>
      <c r="D3249" s="201">
        <v>37591680.68</v>
      </c>
      <c r="E3249" s="201">
        <v>27036988.960000001</v>
      </c>
    </row>
    <row r="3250" spans="2:5">
      <c r="B3250" s="215" t="s">
        <v>889</v>
      </c>
      <c r="C3250" s="201">
        <v>69208419</v>
      </c>
      <c r="D3250" s="201">
        <v>37591680.68</v>
      </c>
      <c r="E3250" s="201">
        <v>27036988.960000001</v>
      </c>
    </row>
    <row r="3251" spans="2:5">
      <c r="B3251" s="216" t="s">
        <v>543</v>
      </c>
      <c r="C3251" s="201">
        <v>75856452</v>
      </c>
      <c r="D3251" s="201">
        <v>80406671.969999999</v>
      </c>
      <c r="E3251" s="201">
        <v>80406667.600000009</v>
      </c>
    </row>
    <row r="3252" spans="2:5">
      <c r="B3252" s="215" t="s">
        <v>890</v>
      </c>
      <c r="C3252" s="201">
        <v>75856452</v>
      </c>
      <c r="D3252" s="201">
        <v>80406671.969999999</v>
      </c>
      <c r="E3252" s="201">
        <v>80406667.600000009</v>
      </c>
    </row>
    <row r="3253" spans="2:5">
      <c r="B3253" s="216" t="s">
        <v>3378</v>
      </c>
      <c r="C3253" s="201">
        <v>0</v>
      </c>
      <c r="D3253" s="201">
        <v>0</v>
      </c>
      <c r="E3253" s="201">
        <v>0</v>
      </c>
    </row>
    <row r="3254" spans="2:5">
      <c r="B3254" s="215" t="s">
        <v>3377</v>
      </c>
      <c r="C3254" s="201">
        <v>0</v>
      </c>
      <c r="D3254" s="201">
        <v>0</v>
      </c>
      <c r="E3254" s="201">
        <v>0</v>
      </c>
    </row>
    <row r="3255" spans="2:5">
      <c r="B3255" s="216" t="s">
        <v>3376</v>
      </c>
      <c r="C3255" s="201">
        <v>0</v>
      </c>
      <c r="D3255" s="201">
        <v>0</v>
      </c>
      <c r="E3255" s="201">
        <v>0</v>
      </c>
    </row>
    <row r="3256" spans="2:5">
      <c r="B3256" s="215" t="s">
        <v>3375</v>
      </c>
      <c r="C3256" s="201">
        <v>0</v>
      </c>
      <c r="D3256" s="201">
        <v>0</v>
      </c>
      <c r="E3256" s="201">
        <v>0</v>
      </c>
    </row>
    <row r="3257" spans="2:5">
      <c r="B3257" s="216" t="s">
        <v>3374</v>
      </c>
      <c r="C3257" s="201">
        <v>0</v>
      </c>
      <c r="D3257" s="201">
        <v>0</v>
      </c>
      <c r="E3257" s="201">
        <v>0</v>
      </c>
    </row>
    <row r="3258" spans="2:5">
      <c r="B3258" s="215" t="s">
        <v>3373</v>
      </c>
      <c r="C3258" s="201">
        <v>0</v>
      </c>
      <c r="D3258" s="201">
        <v>0</v>
      </c>
      <c r="E3258" s="201">
        <v>0</v>
      </c>
    </row>
    <row r="3259" spans="2:5">
      <c r="B3259" s="216" t="s">
        <v>3372</v>
      </c>
      <c r="C3259" s="201">
        <v>0</v>
      </c>
      <c r="D3259" s="201">
        <v>0</v>
      </c>
      <c r="E3259" s="201">
        <v>0</v>
      </c>
    </row>
    <row r="3260" spans="2:5">
      <c r="B3260" s="215" t="s">
        <v>3371</v>
      </c>
      <c r="C3260" s="201">
        <v>0</v>
      </c>
      <c r="D3260" s="201">
        <v>0</v>
      </c>
      <c r="E3260" s="201">
        <v>0</v>
      </c>
    </row>
    <row r="3261" spans="2:5">
      <c r="B3261" s="216" t="s">
        <v>544</v>
      </c>
      <c r="C3261" s="201">
        <v>1051764</v>
      </c>
      <c r="D3261" s="201">
        <v>1051764</v>
      </c>
      <c r="E3261" s="201">
        <v>0</v>
      </c>
    </row>
    <row r="3262" spans="2:5">
      <c r="B3262" s="215" t="s">
        <v>891</v>
      </c>
      <c r="C3262" s="201">
        <v>1051764</v>
      </c>
      <c r="D3262" s="201">
        <v>1051764</v>
      </c>
      <c r="E3262" s="201">
        <v>0</v>
      </c>
    </row>
    <row r="3263" spans="2:5">
      <c r="B3263" s="216" t="s">
        <v>545</v>
      </c>
      <c r="C3263" s="201">
        <v>29365648</v>
      </c>
      <c r="D3263" s="201">
        <v>57273675.789999999</v>
      </c>
      <c r="E3263" s="201">
        <v>1074136.79</v>
      </c>
    </row>
    <row r="3264" spans="2:5">
      <c r="B3264" s="215" t="s">
        <v>892</v>
      </c>
      <c r="C3264" s="201">
        <v>29365648</v>
      </c>
      <c r="D3264" s="201">
        <v>57273675.789999999</v>
      </c>
      <c r="E3264" s="201">
        <v>1074136.79</v>
      </c>
    </row>
    <row r="3265" spans="2:5">
      <c r="B3265" s="220" t="s">
        <v>298</v>
      </c>
      <c r="C3265" s="219">
        <v>0</v>
      </c>
      <c r="D3265" s="219">
        <v>1101607.1499999999</v>
      </c>
      <c r="E3265" s="219">
        <v>0</v>
      </c>
    </row>
    <row r="3266" spans="2:5">
      <c r="B3266" s="216" t="s">
        <v>539</v>
      </c>
      <c r="C3266" s="201">
        <v>0</v>
      </c>
      <c r="D3266" s="201">
        <v>0</v>
      </c>
      <c r="E3266" s="201">
        <v>0</v>
      </c>
    </row>
    <row r="3267" spans="2:5">
      <c r="B3267" s="215" t="s">
        <v>886</v>
      </c>
      <c r="C3267" s="201">
        <v>0</v>
      </c>
      <c r="D3267" s="201">
        <v>0</v>
      </c>
      <c r="E3267" s="201">
        <v>0</v>
      </c>
    </row>
    <row r="3268" spans="2:5">
      <c r="B3268" s="216" t="s">
        <v>3249</v>
      </c>
      <c r="C3268" s="201">
        <v>0</v>
      </c>
      <c r="D3268" s="201">
        <v>1101607.1499999999</v>
      </c>
      <c r="E3268" s="201">
        <v>0</v>
      </c>
    </row>
    <row r="3269" spans="2:5">
      <c r="B3269" s="215" t="s">
        <v>3248</v>
      </c>
      <c r="C3269" s="201">
        <v>0</v>
      </c>
      <c r="D3269" s="201">
        <v>1101607.1499999999</v>
      </c>
      <c r="E3269" s="201">
        <v>0</v>
      </c>
    </row>
    <row r="3270" spans="2:5">
      <c r="B3270" s="217" t="s">
        <v>546</v>
      </c>
      <c r="C3270" s="201">
        <v>480820595</v>
      </c>
      <c r="D3270" s="201">
        <v>653817332.90999985</v>
      </c>
      <c r="E3270" s="201">
        <v>497284161.85000002</v>
      </c>
    </row>
    <row r="3271" spans="2:5">
      <c r="B3271" s="220" t="s">
        <v>281</v>
      </c>
      <c r="C3271" s="219">
        <v>480820595</v>
      </c>
      <c r="D3271" s="219">
        <v>653817332.90999985</v>
      </c>
      <c r="E3271" s="219">
        <v>497284161.85000002</v>
      </c>
    </row>
    <row r="3272" spans="2:5">
      <c r="B3272" s="216" t="s">
        <v>3011</v>
      </c>
      <c r="C3272" s="201">
        <v>6304849</v>
      </c>
      <c r="D3272" s="201">
        <v>5989607</v>
      </c>
      <c r="E3272" s="201">
        <v>5989607</v>
      </c>
    </row>
    <row r="3273" spans="2:5">
      <c r="B3273" s="215" t="s">
        <v>3012</v>
      </c>
      <c r="C3273" s="201">
        <v>6304849</v>
      </c>
      <c r="D3273" s="201">
        <v>5989607</v>
      </c>
      <c r="E3273" s="201">
        <v>5989607</v>
      </c>
    </row>
    <row r="3274" spans="2:5">
      <c r="B3274" s="216" t="s">
        <v>547</v>
      </c>
      <c r="C3274" s="201">
        <v>1176208</v>
      </c>
      <c r="D3274" s="201">
        <v>109361043.06999999</v>
      </c>
      <c r="E3274" s="201">
        <v>75448320.920000002</v>
      </c>
    </row>
    <row r="3275" spans="2:5">
      <c r="B3275" s="215" t="s">
        <v>893</v>
      </c>
      <c r="C3275" s="201">
        <v>1176208</v>
      </c>
      <c r="D3275" s="201">
        <v>109361043.06999999</v>
      </c>
      <c r="E3275" s="201">
        <v>75448320.920000002</v>
      </c>
    </row>
    <row r="3276" spans="2:5">
      <c r="B3276" s="216" t="s">
        <v>548</v>
      </c>
      <c r="C3276" s="201">
        <v>395979</v>
      </c>
      <c r="D3276" s="201">
        <v>395979</v>
      </c>
      <c r="E3276" s="201">
        <v>0</v>
      </c>
    </row>
    <row r="3277" spans="2:5">
      <c r="B3277" s="215" t="s">
        <v>894</v>
      </c>
      <c r="C3277" s="201">
        <v>395979</v>
      </c>
      <c r="D3277" s="201">
        <v>395979</v>
      </c>
      <c r="E3277" s="201">
        <v>0</v>
      </c>
    </row>
    <row r="3278" spans="2:5">
      <c r="B3278" s="216" t="s">
        <v>549</v>
      </c>
      <c r="C3278" s="201">
        <v>366625</v>
      </c>
      <c r="D3278" s="201">
        <v>366625</v>
      </c>
      <c r="E3278" s="201">
        <v>0</v>
      </c>
    </row>
    <row r="3279" spans="2:5">
      <c r="B3279" s="215" t="s">
        <v>895</v>
      </c>
      <c r="C3279" s="201">
        <v>366625</v>
      </c>
      <c r="D3279" s="201">
        <v>366625</v>
      </c>
      <c r="E3279" s="201">
        <v>0</v>
      </c>
    </row>
    <row r="3280" spans="2:5">
      <c r="B3280" s="216" t="s">
        <v>550</v>
      </c>
      <c r="C3280" s="201">
        <v>1069096</v>
      </c>
      <c r="D3280" s="201">
        <v>1069096</v>
      </c>
      <c r="E3280" s="201">
        <v>0</v>
      </c>
    </row>
    <row r="3281" spans="2:5">
      <c r="B3281" s="215" t="s">
        <v>896</v>
      </c>
      <c r="C3281" s="201">
        <v>1069096</v>
      </c>
      <c r="D3281" s="201">
        <v>1069096</v>
      </c>
      <c r="E3281" s="201">
        <v>0</v>
      </c>
    </row>
    <row r="3282" spans="2:5">
      <c r="B3282" s="216" t="s">
        <v>551</v>
      </c>
      <c r="C3282" s="201">
        <v>395979</v>
      </c>
      <c r="D3282" s="201">
        <v>395979</v>
      </c>
      <c r="E3282" s="201">
        <v>0</v>
      </c>
    </row>
    <row r="3283" spans="2:5">
      <c r="B3283" s="215" t="s">
        <v>897</v>
      </c>
      <c r="C3283" s="201">
        <v>395979</v>
      </c>
      <c r="D3283" s="201">
        <v>395979</v>
      </c>
      <c r="E3283" s="201">
        <v>0</v>
      </c>
    </row>
    <row r="3284" spans="2:5">
      <c r="B3284" s="216" t="s">
        <v>552</v>
      </c>
      <c r="C3284" s="201">
        <v>2706487</v>
      </c>
      <c r="D3284" s="201">
        <v>4931238.88</v>
      </c>
      <c r="E3284" s="201">
        <v>2641361.35</v>
      </c>
    </row>
    <row r="3285" spans="2:5">
      <c r="B3285" s="215" t="s">
        <v>898</v>
      </c>
      <c r="C3285" s="201">
        <v>2706487</v>
      </c>
      <c r="D3285" s="201">
        <v>4931238.88</v>
      </c>
      <c r="E3285" s="201">
        <v>2641361.35</v>
      </c>
    </row>
    <row r="3286" spans="2:5">
      <c r="B3286" s="216" t="s">
        <v>553</v>
      </c>
      <c r="C3286" s="201">
        <v>5396255</v>
      </c>
      <c r="D3286" s="201">
        <v>1396255</v>
      </c>
      <c r="E3286" s="201">
        <v>0</v>
      </c>
    </row>
    <row r="3287" spans="2:5">
      <c r="B3287" s="215" t="s">
        <v>899</v>
      </c>
      <c r="C3287" s="201">
        <v>5396255</v>
      </c>
      <c r="D3287" s="201">
        <v>1396255</v>
      </c>
      <c r="E3287" s="201">
        <v>0</v>
      </c>
    </row>
    <row r="3288" spans="2:5">
      <c r="B3288" s="216" t="s">
        <v>554</v>
      </c>
      <c r="C3288" s="201">
        <v>359703</v>
      </c>
      <c r="D3288" s="201">
        <v>1561275.7</v>
      </c>
      <c r="E3288" s="201">
        <v>1427740.17</v>
      </c>
    </row>
    <row r="3289" spans="2:5">
      <c r="B3289" s="215" t="s">
        <v>900</v>
      </c>
      <c r="C3289" s="201">
        <v>359703</v>
      </c>
      <c r="D3289" s="201">
        <v>1561275.7</v>
      </c>
      <c r="E3289" s="201">
        <v>1427740.17</v>
      </c>
    </row>
    <row r="3290" spans="2:5">
      <c r="B3290" s="216" t="s">
        <v>555</v>
      </c>
      <c r="C3290" s="201">
        <v>10286248</v>
      </c>
      <c r="D3290" s="201">
        <v>1</v>
      </c>
      <c r="E3290" s="201">
        <v>0</v>
      </c>
    </row>
    <row r="3291" spans="2:5">
      <c r="B3291" s="215" t="s">
        <v>901</v>
      </c>
      <c r="C3291" s="201">
        <v>10286248</v>
      </c>
      <c r="D3291" s="201">
        <v>1</v>
      </c>
      <c r="E3291" s="201">
        <v>0</v>
      </c>
    </row>
    <row r="3292" spans="2:5">
      <c r="B3292" s="216" t="s">
        <v>2294</v>
      </c>
      <c r="C3292" s="201">
        <v>6731551</v>
      </c>
      <c r="D3292" s="201">
        <v>1558697</v>
      </c>
      <c r="E3292" s="201">
        <v>1558695.07</v>
      </c>
    </row>
    <row r="3293" spans="2:5">
      <c r="B3293" s="215" t="s">
        <v>2295</v>
      </c>
      <c r="C3293" s="201">
        <v>6731551</v>
      </c>
      <c r="D3293" s="201">
        <v>1558697</v>
      </c>
      <c r="E3293" s="201">
        <v>1558695.07</v>
      </c>
    </row>
    <row r="3294" spans="2:5">
      <c r="B3294" s="216" t="s">
        <v>2296</v>
      </c>
      <c r="C3294" s="201">
        <v>6731551</v>
      </c>
      <c r="D3294" s="201">
        <v>1558697</v>
      </c>
      <c r="E3294" s="201">
        <v>1558695.07</v>
      </c>
    </row>
    <row r="3295" spans="2:5">
      <c r="B3295" s="215" t="s">
        <v>2297</v>
      </c>
      <c r="C3295" s="201">
        <v>6731551</v>
      </c>
      <c r="D3295" s="201">
        <v>1558697</v>
      </c>
      <c r="E3295" s="201">
        <v>1558695.07</v>
      </c>
    </row>
    <row r="3296" spans="2:5">
      <c r="B3296" s="216" t="s">
        <v>2298</v>
      </c>
      <c r="C3296" s="201">
        <v>12486882</v>
      </c>
      <c r="D3296" s="201">
        <v>2704206</v>
      </c>
      <c r="E3296" s="201">
        <v>2704204.05</v>
      </c>
    </row>
    <row r="3297" spans="2:5">
      <c r="B3297" s="215" t="s">
        <v>2299</v>
      </c>
      <c r="C3297" s="201">
        <v>12486882</v>
      </c>
      <c r="D3297" s="201">
        <v>2704206</v>
      </c>
      <c r="E3297" s="201">
        <v>2704204.05</v>
      </c>
    </row>
    <row r="3298" spans="2:5">
      <c r="B3298" s="216" t="s">
        <v>556</v>
      </c>
      <c r="C3298" s="201">
        <v>14693812</v>
      </c>
      <c r="D3298" s="201">
        <v>70064419</v>
      </c>
      <c r="E3298" s="201">
        <v>35592339.149999999</v>
      </c>
    </row>
    <row r="3299" spans="2:5">
      <c r="B3299" s="215" t="s">
        <v>902</v>
      </c>
      <c r="C3299" s="201">
        <v>14693812</v>
      </c>
      <c r="D3299" s="201">
        <v>70064419</v>
      </c>
      <c r="E3299" s="201">
        <v>35592339.149999999</v>
      </c>
    </row>
    <row r="3300" spans="2:5">
      <c r="B3300" s="216" t="s">
        <v>557</v>
      </c>
      <c r="C3300" s="201">
        <v>1239531</v>
      </c>
      <c r="D3300" s="201">
        <v>9671849.0199999996</v>
      </c>
      <c r="E3300" s="201">
        <v>8978147.9100000001</v>
      </c>
    </row>
    <row r="3301" spans="2:5">
      <c r="B3301" s="215" t="s">
        <v>903</v>
      </c>
      <c r="C3301" s="201">
        <v>1239531</v>
      </c>
      <c r="D3301" s="201">
        <v>9671849.0199999996</v>
      </c>
      <c r="E3301" s="201">
        <v>8978147.9100000001</v>
      </c>
    </row>
    <row r="3302" spans="2:5">
      <c r="B3302" s="216" t="s">
        <v>3883</v>
      </c>
      <c r="C3302" s="201">
        <v>83390754</v>
      </c>
      <c r="D3302" s="201">
        <v>13314490</v>
      </c>
      <c r="E3302" s="201">
        <v>13314455.18</v>
      </c>
    </row>
    <row r="3303" spans="2:5">
      <c r="B3303" s="215" t="s">
        <v>2782</v>
      </c>
      <c r="C3303" s="201">
        <v>83390754</v>
      </c>
      <c r="D3303" s="201">
        <v>13314490</v>
      </c>
      <c r="E3303" s="201">
        <v>13314455.18</v>
      </c>
    </row>
    <row r="3304" spans="2:5">
      <c r="B3304" s="216" t="s">
        <v>2665</v>
      </c>
      <c r="C3304" s="201">
        <v>56208476</v>
      </c>
      <c r="D3304" s="201">
        <v>38803727.75</v>
      </c>
      <c r="E3304" s="201">
        <v>38772336.760000005</v>
      </c>
    </row>
    <row r="3305" spans="2:5">
      <c r="B3305" s="215" t="s">
        <v>2666</v>
      </c>
      <c r="C3305" s="201">
        <v>56208476</v>
      </c>
      <c r="D3305" s="201">
        <v>38803727.75</v>
      </c>
      <c r="E3305" s="201">
        <v>38772336.760000005</v>
      </c>
    </row>
    <row r="3306" spans="2:5">
      <c r="B3306" s="216" t="s">
        <v>2300</v>
      </c>
      <c r="C3306" s="201">
        <v>11208701</v>
      </c>
      <c r="D3306" s="201">
        <v>1</v>
      </c>
      <c r="E3306" s="201">
        <v>0</v>
      </c>
    </row>
    <row r="3307" spans="2:5">
      <c r="B3307" s="215" t="s">
        <v>2301</v>
      </c>
      <c r="C3307" s="201">
        <v>11208701</v>
      </c>
      <c r="D3307" s="201">
        <v>1</v>
      </c>
      <c r="E3307" s="201">
        <v>0</v>
      </c>
    </row>
    <row r="3308" spans="2:5">
      <c r="B3308" s="216" t="s">
        <v>3882</v>
      </c>
      <c r="C3308" s="201">
        <v>11548427</v>
      </c>
      <c r="D3308" s="201">
        <v>4944779</v>
      </c>
      <c r="E3308" s="201">
        <v>4367357.8899999997</v>
      </c>
    </row>
    <row r="3309" spans="2:5">
      <c r="B3309" s="215" t="s">
        <v>3013</v>
      </c>
      <c r="C3309" s="201">
        <v>11548427</v>
      </c>
      <c r="D3309" s="201">
        <v>4944779</v>
      </c>
      <c r="E3309" s="201">
        <v>4367357.8899999997</v>
      </c>
    </row>
    <row r="3310" spans="2:5">
      <c r="B3310" s="216" t="s">
        <v>2302</v>
      </c>
      <c r="C3310" s="201">
        <v>4768626</v>
      </c>
      <c r="D3310" s="201">
        <v>0</v>
      </c>
      <c r="E3310" s="201">
        <v>0</v>
      </c>
    </row>
    <row r="3311" spans="2:5">
      <c r="B3311" s="215" t="s">
        <v>2303</v>
      </c>
      <c r="C3311" s="201">
        <v>4768626</v>
      </c>
      <c r="D3311" s="201">
        <v>0</v>
      </c>
      <c r="E3311" s="201">
        <v>0</v>
      </c>
    </row>
    <row r="3312" spans="2:5">
      <c r="B3312" s="216" t="s">
        <v>3881</v>
      </c>
      <c r="C3312" s="201">
        <v>3589097</v>
      </c>
      <c r="D3312" s="201">
        <v>1845905</v>
      </c>
      <c r="E3312" s="201">
        <v>1845902.55</v>
      </c>
    </row>
    <row r="3313" spans="2:5">
      <c r="B3313" s="215" t="s">
        <v>3014</v>
      </c>
      <c r="C3313" s="201">
        <v>3589097</v>
      </c>
      <c r="D3313" s="201">
        <v>1845905</v>
      </c>
      <c r="E3313" s="201">
        <v>1845902.55</v>
      </c>
    </row>
    <row r="3314" spans="2:5">
      <c r="B3314" s="216" t="s">
        <v>2304</v>
      </c>
      <c r="C3314" s="201">
        <v>11208701</v>
      </c>
      <c r="D3314" s="201">
        <v>1</v>
      </c>
      <c r="E3314" s="201">
        <v>0</v>
      </c>
    </row>
    <row r="3315" spans="2:5">
      <c r="B3315" s="215" t="s">
        <v>2305</v>
      </c>
      <c r="C3315" s="201">
        <v>11208701</v>
      </c>
      <c r="D3315" s="201">
        <v>1</v>
      </c>
      <c r="E3315" s="201">
        <v>0</v>
      </c>
    </row>
    <row r="3316" spans="2:5">
      <c r="B3316" s="216" t="s">
        <v>2306</v>
      </c>
      <c r="C3316" s="201">
        <v>6731551</v>
      </c>
      <c r="D3316" s="201">
        <v>1</v>
      </c>
      <c r="E3316" s="201">
        <v>0</v>
      </c>
    </row>
    <row r="3317" spans="2:5">
      <c r="B3317" s="215" t="s">
        <v>2307</v>
      </c>
      <c r="C3317" s="201">
        <v>6731551</v>
      </c>
      <c r="D3317" s="201">
        <v>1</v>
      </c>
      <c r="E3317" s="201">
        <v>0</v>
      </c>
    </row>
    <row r="3318" spans="2:5">
      <c r="B3318" s="216" t="s">
        <v>2308</v>
      </c>
      <c r="C3318" s="201">
        <v>6731551</v>
      </c>
      <c r="D3318" s="201">
        <v>1</v>
      </c>
      <c r="E3318" s="201">
        <v>0</v>
      </c>
    </row>
    <row r="3319" spans="2:5">
      <c r="B3319" s="215" t="s">
        <v>2309</v>
      </c>
      <c r="C3319" s="201">
        <v>6731551</v>
      </c>
      <c r="D3319" s="201">
        <v>1</v>
      </c>
      <c r="E3319" s="201">
        <v>0</v>
      </c>
    </row>
    <row r="3320" spans="2:5">
      <c r="B3320" s="216" t="s">
        <v>2310</v>
      </c>
      <c r="C3320" s="201">
        <v>4768626</v>
      </c>
      <c r="D3320" s="201">
        <v>0</v>
      </c>
      <c r="E3320" s="201">
        <v>0</v>
      </c>
    </row>
    <row r="3321" spans="2:5">
      <c r="B3321" s="215" t="s">
        <v>2311</v>
      </c>
      <c r="C3321" s="201">
        <v>4768626</v>
      </c>
      <c r="D3321" s="201">
        <v>0</v>
      </c>
      <c r="E3321" s="201">
        <v>0</v>
      </c>
    </row>
    <row r="3322" spans="2:5">
      <c r="B3322" s="216" t="s">
        <v>3880</v>
      </c>
      <c r="C3322" s="201">
        <v>11208701</v>
      </c>
      <c r="D3322" s="201">
        <v>1</v>
      </c>
      <c r="E3322" s="201">
        <v>0</v>
      </c>
    </row>
    <row r="3323" spans="2:5">
      <c r="B3323" s="215" t="s">
        <v>2312</v>
      </c>
      <c r="C3323" s="201">
        <v>11208701</v>
      </c>
      <c r="D3323" s="201">
        <v>1</v>
      </c>
      <c r="E3323" s="201">
        <v>0</v>
      </c>
    </row>
    <row r="3324" spans="2:5">
      <c r="B3324" s="216" t="s">
        <v>558</v>
      </c>
      <c r="C3324" s="201">
        <v>2080099</v>
      </c>
      <c r="D3324" s="201">
        <v>5584429.2800000003</v>
      </c>
      <c r="E3324" s="201">
        <v>818100.28</v>
      </c>
    </row>
    <row r="3325" spans="2:5">
      <c r="B3325" s="215" t="s">
        <v>904</v>
      </c>
      <c r="C3325" s="201">
        <v>2080099</v>
      </c>
      <c r="D3325" s="201">
        <v>5584429.2800000003</v>
      </c>
      <c r="E3325" s="201">
        <v>818100.28</v>
      </c>
    </row>
    <row r="3326" spans="2:5">
      <c r="B3326" s="216" t="s">
        <v>1054</v>
      </c>
      <c r="C3326" s="201">
        <v>6223248</v>
      </c>
      <c r="D3326" s="201">
        <v>22447212.170000002</v>
      </c>
      <c r="E3326" s="201">
        <v>16628023.17</v>
      </c>
    </row>
    <row r="3327" spans="2:5">
      <c r="B3327" s="215" t="s">
        <v>1055</v>
      </c>
      <c r="C3327" s="201">
        <v>6223248</v>
      </c>
      <c r="D3327" s="201">
        <v>22447212.170000002</v>
      </c>
      <c r="E3327" s="201">
        <v>16628023.17</v>
      </c>
    </row>
    <row r="3328" spans="2:5">
      <c r="B3328" s="216" t="s">
        <v>3879</v>
      </c>
      <c r="C3328" s="201">
        <v>11208701</v>
      </c>
      <c r="D3328" s="201">
        <v>35193581.140000001</v>
      </c>
      <c r="E3328" s="201">
        <v>30582545.559999999</v>
      </c>
    </row>
    <row r="3329" spans="2:5">
      <c r="B3329" s="215" t="s">
        <v>3299</v>
      </c>
      <c r="C3329" s="201">
        <v>0</v>
      </c>
      <c r="D3329" s="201">
        <v>35193580.810000002</v>
      </c>
      <c r="E3329" s="201">
        <v>30582545.559999999</v>
      </c>
    </row>
    <row r="3330" spans="2:5">
      <c r="B3330" s="215" t="s">
        <v>2313</v>
      </c>
      <c r="C3330" s="201">
        <v>11208701</v>
      </c>
      <c r="D3330" s="201">
        <v>0.33</v>
      </c>
      <c r="E3330" s="201">
        <v>0</v>
      </c>
    </row>
    <row r="3331" spans="2:5">
      <c r="B3331" s="216" t="s">
        <v>2314</v>
      </c>
      <c r="C3331" s="201">
        <v>6731551</v>
      </c>
      <c r="D3331" s="201">
        <v>3000000</v>
      </c>
      <c r="E3331" s="201">
        <v>0</v>
      </c>
    </row>
    <row r="3332" spans="2:5">
      <c r="B3332" s="215" t="s">
        <v>2315</v>
      </c>
      <c r="C3332" s="201">
        <v>6731551</v>
      </c>
      <c r="D3332" s="201">
        <v>3000000</v>
      </c>
      <c r="E3332" s="201">
        <v>0</v>
      </c>
    </row>
    <row r="3333" spans="2:5">
      <c r="B3333" s="216" t="s">
        <v>2316</v>
      </c>
      <c r="C3333" s="201">
        <v>11208701</v>
      </c>
      <c r="D3333" s="201">
        <v>1</v>
      </c>
      <c r="E3333" s="201">
        <v>0</v>
      </c>
    </row>
    <row r="3334" spans="2:5">
      <c r="B3334" s="215" t="s">
        <v>2317</v>
      </c>
      <c r="C3334" s="201">
        <v>11208701</v>
      </c>
      <c r="D3334" s="201">
        <v>1</v>
      </c>
      <c r="E3334" s="201">
        <v>0</v>
      </c>
    </row>
    <row r="3335" spans="2:5">
      <c r="B3335" s="216" t="s">
        <v>2318</v>
      </c>
      <c r="C3335" s="201">
        <v>4768626</v>
      </c>
      <c r="D3335" s="201">
        <v>1</v>
      </c>
      <c r="E3335" s="201">
        <v>0</v>
      </c>
    </row>
    <row r="3336" spans="2:5">
      <c r="B3336" s="215" t="s">
        <v>2319</v>
      </c>
      <c r="C3336" s="201">
        <v>4768626</v>
      </c>
      <c r="D3336" s="201">
        <v>1</v>
      </c>
      <c r="E3336" s="201">
        <v>0</v>
      </c>
    </row>
    <row r="3337" spans="2:5">
      <c r="B3337" s="216" t="s">
        <v>2320</v>
      </c>
      <c r="C3337" s="201">
        <v>6731551</v>
      </c>
      <c r="D3337" s="201">
        <v>1</v>
      </c>
      <c r="E3337" s="201">
        <v>0</v>
      </c>
    </row>
    <row r="3338" spans="2:5">
      <c r="B3338" s="215" t="s">
        <v>2321</v>
      </c>
      <c r="C3338" s="201">
        <v>6731551</v>
      </c>
      <c r="D3338" s="201">
        <v>1</v>
      </c>
      <c r="E3338" s="201">
        <v>0</v>
      </c>
    </row>
    <row r="3339" spans="2:5">
      <c r="B3339" s="216" t="s">
        <v>2322</v>
      </c>
      <c r="C3339" s="201">
        <v>6731551</v>
      </c>
      <c r="D3339" s="201">
        <v>1</v>
      </c>
      <c r="E3339" s="201">
        <v>0</v>
      </c>
    </row>
    <row r="3340" spans="2:5">
      <c r="B3340" s="215" t="s">
        <v>2323</v>
      </c>
      <c r="C3340" s="201">
        <v>6731551</v>
      </c>
      <c r="D3340" s="201">
        <v>1</v>
      </c>
      <c r="E3340" s="201">
        <v>0</v>
      </c>
    </row>
    <row r="3341" spans="2:5">
      <c r="B3341" s="216" t="s">
        <v>3015</v>
      </c>
      <c r="C3341" s="201">
        <v>26373497</v>
      </c>
      <c r="D3341" s="201">
        <v>17895082.66</v>
      </c>
      <c r="E3341" s="201">
        <v>17895082.66</v>
      </c>
    </row>
    <row r="3342" spans="2:5">
      <c r="B3342" s="215" t="s">
        <v>3012</v>
      </c>
      <c r="C3342" s="201">
        <v>26373497</v>
      </c>
      <c r="D3342" s="201">
        <v>17895082.66</v>
      </c>
      <c r="E3342" s="201">
        <v>17895082.66</v>
      </c>
    </row>
    <row r="3343" spans="2:5">
      <c r="B3343" s="216" t="s">
        <v>3370</v>
      </c>
      <c r="C3343" s="201">
        <v>0</v>
      </c>
      <c r="D3343" s="201">
        <v>0</v>
      </c>
      <c r="E3343" s="201">
        <v>0</v>
      </c>
    </row>
    <row r="3344" spans="2:5">
      <c r="B3344" s="215" t="s">
        <v>3369</v>
      </c>
      <c r="C3344" s="201">
        <v>0</v>
      </c>
      <c r="D3344" s="201">
        <v>0</v>
      </c>
      <c r="E3344" s="201">
        <v>0</v>
      </c>
    </row>
    <row r="3345" spans="2:5">
      <c r="B3345" s="216" t="s">
        <v>3878</v>
      </c>
      <c r="C3345" s="201">
        <v>0</v>
      </c>
      <c r="D3345" s="201">
        <v>0</v>
      </c>
      <c r="E3345" s="201">
        <v>0</v>
      </c>
    </row>
    <row r="3346" spans="2:5">
      <c r="B3346" s="215" t="s">
        <v>3368</v>
      </c>
      <c r="C3346" s="201">
        <v>0</v>
      </c>
      <c r="D3346" s="201">
        <v>0</v>
      </c>
      <c r="E3346" s="201">
        <v>0</v>
      </c>
    </row>
    <row r="3347" spans="2:5">
      <c r="B3347" s="216" t="s">
        <v>1099</v>
      </c>
      <c r="C3347" s="201">
        <v>109550415</v>
      </c>
      <c r="D3347" s="201">
        <v>292110054.18000001</v>
      </c>
      <c r="E3347" s="201">
        <v>231430298.53</v>
      </c>
    </row>
    <row r="3348" spans="2:5">
      <c r="B3348" s="215" t="s">
        <v>1100</v>
      </c>
      <c r="C3348" s="201">
        <v>109550415</v>
      </c>
      <c r="D3348" s="201">
        <v>292110054.18000001</v>
      </c>
      <c r="E3348" s="201">
        <v>231430298.53</v>
      </c>
    </row>
    <row r="3349" spans="2:5">
      <c r="B3349" s="216" t="s">
        <v>3367</v>
      </c>
      <c r="C3349" s="201">
        <v>0</v>
      </c>
      <c r="D3349" s="201">
        <v>0</v>
      </c>
      <c r="E3349" s="201">
        <v>0</v>
      </c>
    </row>
    <row r="3350" spans="2:5">
      <c r="B3350" s="215" t="s">
        <v>3366</v>
      </c>
      <c r="C3350" s="201">
        <v>0</v>
      </c>
      <c r="D3350" s="201">
        <v>0</v>
      </c>
      <c r="E3350" s="201">
        <v>0</v>
      </c>
    </row>
    <row r="3351" spans="2:5">
      <c r="B3351" s="216" t="s">
        <v>3365</v>
      </c>
      <c r="C3351" s="201">
        <v>0</v>
      </c>
      <c r="D3351" s="201">
        <v>0</v>
      </c>
      <c r="E3351" s="201">
        <v>0</v>
      </c>
    </row>
    <row r="3352" spans="2:5">
      <c r="B3352" s="215" t="s">
        <v>3364</v>
      </c>
      <c r="C3352" s="201">
        <v>0</v>
      </c>
      <c r="D3352" s="201">
        <v>0</v>
      </c>
      <c r="E3352" s="201">
        <v>0</v>
      </c>
    </row>
    <row r="3353" spans="2:5">
      <c r="B3353" s="216" t="s">
        <v>559</v>
      </c>
      <c r="C3353" s="201">
        <v>813873</v>
      </c>
      <c r="D3353" s="201">
        <v>3555931.7800000003</v>
      </c>
      <c r="E3353" s="201">
        <v>3324115.67</v>
      </c>
    </row>
    <row r="3354" spans="2:5">
      <c r="B3354" s="215" t="s">
        <v>905</v>
      </c>
      <c r="C3354" s="201">
        <v>813873</v>
      </c>
      <c r="D3354" s="201">
        <v>3555931.7800000003</v>
      </c>
      <c r="E3354" s="201">
        <v>3324115.67</v>
      </c>
    </row>
    <row r="3355" spans="2:5">
      <c r="B3355" s="216" t="s">
        <v>560</v>
      </c>
      <c r="C3355" s="201">
        <v>472277</v>
      </c>
      <c r="D3355" s="201">
        <v>2691171.2800000003</v>
      </c>
      <c r="E3355" s="201">
        <v>2406832.91</v>
      </c>
    </row>
    <row r="3356" spans="2:5">
      <c r="B3356" s="215" t="s">
        <v>906</v>
      </c>
      <c r="C3356" s="201">
        <v>472277</v>
      </c>
      <c r="D3356" s="201">
        <v>2691171.2800000003</v>
      </c>
      <c r="E3356" s="201">
        <v>2406832.91</v>
      </c>
    </row>
    <row r="3357" spans="2:5">
      <c r="B3357" s="216" t="s">
        <v>561</v>
      </c>
      <c r="C3357" s="201">
        <v>2605992</v>
      </c>
      <c r="D3357" s="201">
        <v>1405992</v>
      </c>
      <c r="E3357" s="201">
        <v>0</v>
      </c>
    </row>
    <row r="3358" spans="2:5">
      <c r="B3358" s="215" t="s">
        <v>907</v>
      </c>
      <c r="C3358" s="201">
        <v>2605992</v>
      </c>
      <c r="D3358" s="201">
        <v>1405992</v>
      </c>
      <c r="E3358" s="201">
        <v>0</v>
      </c>
    </row>
    <row r="3359" spans="2:5">
      <c r="B3359" s="216" t="s">
        <v>3016</v>
      </c>
      <c r="C3359" s="201">
        <v>3616546</v>
      </c>
      <c r="D3359" s="201">
        <v>0</v>
      </c>
      <c r="E3359" s="201">
        <v>0</v>
      </c>
    </row>
    <row r="3360" spans="2:5">
      <c r="B3360" s="215" t="s">
        <v>3012</v>
      </c>
      <c r="C3360" s="201">
        <v>3616546</v>
      </c>
      <c r="D3360" s="201">
        <v>0</v>
      </c>
      <c r="E3360" s="201">
        <v>0</v>
      </c>
    </row>
    <row r="3361" spans="2:5">
      <c r="B3361" s="217" t="s">
        <v>562</v>
      </c>
      <c r="C3361" s="201">
        <v>1032177202</v>
      </c>
      <c r="D3361" s="201">
        <v>1563023879.8299997</v>
      </c>
      <c r="E3361" s="201">
        <v>1228225674.1499996</v>
      </c>
    </row>
    <row r="3362" spans="2:5">
      <c r="B3362" s="220" t="s">
        <v>281</v>
      </c>
      <c r="C3362" s="219">
        <v>1032177202</v>
      </c>
      <c r="D3362" s="219">
        <v>1457589349.8299997</v>
      </c>
      <c r="E3362" s="219">
        <v>1189687034.1999996</v>
      </c>
    </row>
    <row r="3363" spans="2:5">
      <c r="B3363" s="216" t="s">
        <v>1364</v>
      </c>
      <c r="C3363" s="201">
        <v>4561511</v>
      </c>
      <c r="D3363" s="201">
        <v>1991321.94</v>
      </c>
      <c r="E3363" s="201">
        <v>0</v>
      </c>
    </row>
    <row r="3364" spans="2:5">
      <c r="B3364" s="215" t="s">
        <v>1365</v>
      </c>
      <c r="C3364" s="201">
        <v>4561511</v>
      </c>
      <c r="D3364" s="201">
        <v>1991321.94</v>
      </c>
      <c r="E3364" s="201">
        <v>0</v>
      </c>
    </row>
    <row r="3365" spans="2:5">
      <c r="B3365" s="216" t="s">
        <v>1366</v>
      </c>
      <c r="C3365" s="201">
        <v>10954371</v>
      </c>
      <c r="D3365" s="201">
        <v>4218952.25</v>
      </c>
      <c r="E3365" s="201">
        <v>4218951.59</v>
      </c>
    </row>
    <row r="3366" spans="2:5">
      <c r="B3366" s="215" t="s">
        <v>1367</v>
      </c>
      <c r="C3366" s="201">
        <v>10954371</v>
      </c>
      <c r="D3366" s="201">
        <v>4218952.25</v>
      </c>
      <c r="E3366" s="201">
        <v>4218951.59</v>
      </c>
    </row>
    <row r="3367" spans="2:5">
      <c r="B3367" s="216" t="s">
        <v>1368</v>
      </c>
      <c r="C3367" s="201">
        <v>4561511</v>
      </c>
      <c r="D3367" s="201">
        <v>0.94</v>
      </c>
      <c r="E3367" s="201">
        <v>0</v>
      </c>
    </row>
    <row r="3368" spans="2:5">
      <c r="B3368" s="215" t="s">
        <v>1369</v>
      </c>
      <c r="C3368" s="201">
        <v>4561511</v>
      </c>
      <c r="D3368" s="201">
        <v>0.94</v>
      </c>
      <c r="E3368" s="201">
        <v>0</v>
      </c>
    </row>
    <row r="3369" spans="2:5">
      <c r="B3369" s="216" t="s">
        <v>1370</v>
      </c>
      <c r="C3369" s="201">
        <v>6510045</v>
      </c>
      <c r="D3369" s="201">
        <v>6089404.6600000001</v>
      </c>
      <c r="E3369" s="201">
        <v>5391204.46</v>
      </c>
    </row>
    <row r="3370" spans="2:5">
      <c r="B3370" s="215" t="s">
        <v>1371</v>
      </c>
      <c r="C3370" s="201">
        <v>6510045</v>
      </c>
      <c r="D3370" s="201">
        <v>6089404.6600000001</v>
      </c>
      <c r="E3370" s="201">
        <v>5391204.46</v>
      </c>
    </row>
    <row r="3371" spans="2:5">
      <c r="B3371" s="215" t="s">
        <v>3363</v>
      </c>
      <c r="C3371" s="201">
        <v>0</v>
      </c>
      <c r="D3371" s="201">
        <v>0</v>
      </c>
      <c r="E3371" s="201">
        <v>0</v>
      </c>
    </row>
    <row r="3372" spans="2:5">
      <c r="B3372" s="216" t="s">
        <v>1372</v>
      </c>
      <c r="C3372" s="201">
        <v>12223182</v>
      </c>
      <c r="D3372" s="201">
        <v>5296964.9800000004</v>
      </c>
      <c r="E3372" s="201">
        <v>5296964.9800000004</v>
      </c>
    </row>
    <row r="3373" spans="2:5">
      <c r="B3373" s="215" t="s">
        <v>1373</v>
      </c>
      <c r="C3373" s="201">
        <v>12223182</v>
      </c>
      <c r="D3373" s="201">
        <v>5296964.9800000004</v>
      </c>
      <c r="E3373" s="201">
        <v>5296964.9800000004</v>
      </c>
    </row>
    <row r="3374" spans="2:5">
      <c r="B3374" s="215" t="s">
        <v>3362</v>
      </c>
      <c r="C3374" s="201">
        <v>0</v>
      </c>
      <c r="D3374" s="201">
        <v>0</v>
      </c>
      <c r="E3374" s="201">
        <v>0</v>
      </c>
    </row>
    <row r="3375" spans="2:5">
      <c r="B3375" s="216" t="s">
        <v>1374</v>
      </c>
      <c r="C3375" s="201">
        <v>4561511</v>
      </c>
      <c r="D3375" s="201">
        <v>3991321.94</v>
      </c>
      <c r="E3375" s="201">
        <v>3601439.74</v>
      </c>
    </row>
    <row r="3376" spans="2:5">
      <c r="B3376" s="215" t="s">
        <v>1375</v>
      </c>
      <c r="C3376" s="201">
        <v>4561511</v>
      </c>
      <c r="D3376" s="201">
        <v>3991321.94</v>
      </c>
      <c r="E3376" s="201">
        <v>3601439.74</v>
      </c>
    </row>
    <row r="3377" spans="2:5">
      <c r="B3377" s="215" t="s">
        <v>3361</v>
      </c>
      <c r="C3377" s="201">
        <v>0</v>
      </c>
      <c r="D3377" s="201">
        <v>0</v>
      </c>
      <c r="E3377" s="201">
        <v>0</v>
      </c>
    </row>
    <row r="3378" spans="2:5">
      <c r="B3378" s="216" t="s">
        <v>1376</v>
      </c>
      <c r="C3378" s="201">
        <v>6510045</v>
      </c>
      <c r="D3378" s="201">
        <v>1.66</v>
      </c>
      <c r="E3378" s="201">
        <v>0</v>
      </c>
    </row>
    <row r="3379" spans="2:5">
      <c r="B3379" s="215" t="s">
        <v>1377</v>
      </c>
      <c r="C3379" s="201">
        <v>6510045</v>
      </c>
      <c r="D3379" s="201">
        <v>1.66</v>
      </c>
      <c r="E3379" s="201">
        <v>0</v>
      </c>
    </row>
    <row r="3380" spans="2:5">
      <c r="B3380" s="215" t="s">
        <v>3360</v>
      </c>
      <c r="C3380" s="201">
        <v>0</v>
      </c>
      <c r="D3380" s="201">
        <v>0</v>
      </c>
      <c r="E3380" s="201">
        <v>0</v>
      </c>
    </row>
    <row r="3381" spans="2:5">
      <c r="B3381" s="216" t="s">
        <v>4182</v>
      </c>
      <c r="C3381" s="201">
        <v>0</v>
      </c>
      <c r="D3381" s="201">
        <v>15684815.470000001</v>
      </c>
      <c r="E3381" s="201">
        <v>0</v>
      </c>
    </row>
    <row r="3382" spans="2:5">
      <c r="B3382" s="215" t="s">
        <v>4181</v>
      </c>
      <c r="C3382" s="201">
        <v>0</v>
      </c>
      <c r="D3382" s="201">
        <v>15684815.470000001</v>
      </c>
      <c r="E3382" s="201">
        <v>0</v>
      </c>
    </row>
    <row r="3383" spans="2:5">
      <c r="B3383" s="216" t="s">
        <v>3877</v>
      </c>
      <c r="C3383" s="201">
        <v>0</v>
      </c>
      <c r="D3383" s="201">
        <v>392971546.03000003</v>
      </c>
      <c r="E3383" s="201">
        <v>362348951.01999998</v>
      </c>
    </row>
    <row r="3384" spans="2:5">
      <c r="B3384" s="215" t="s">
        <v>3666</v>
      </c>
      <c r="C3384" s="201">
        <v>0</v>
      </c>
      <c r="D3384" s="201">
        <v>71285213.359999999</v>
      </c>
      <c r="E3384" s="201">
        <v>71285213.349999994</v>
      </c>
    </row>
    <row r="3385" spans="2:5">
      <c r="B3385" s="215" t="s">
        <v>3665</v>
      </c>
      <c r="C3385" s="201">
        <v>0</v>
      </c>
      <c r="D3385" s="201">
        <v>321686332.67000002</v>
      </c>
      <c r="E3385" s="201">
        <v>291063737.67000002</v>
      </c>
    </row>
    <row r="3386" spans="2:5">
      <c r="B3386" s="216" t="s">
        <v>3359</v>
      </c>
      <c r="C3386" s="201">
        <v>0</v>
      </c>
      <c r="D3386" s="201">
        <v>0</v>
      </c>
      <c r="E3386" s="201">
        <v>0</v>
      </c>
    </row>
    <row r="3387" spans="2:5">
      <c r="B3387" s="215" t="s">
        <v>3358</v>
      </c>
      <c r="C3387" s="201">
        <v>0</v>
      </c>
      <c r="D3387" s="201">
        <v>0</v>
      </c>
      <c r="E3387" s="201">
        <v>0</v>
      </c>
    </row>
    <row r="3388" spans="2:5">
      <c r="B3388" s="216" t="s">
        <v>4243</v>
      </c>
      <c r="C3388" s="201">
        <v>0</v>
      </c>
      <c r="D3388" s="201">
        <v>86780000</v>
      </c>
      <c r="E3388" s="201">
        <v>50506418.310000002</v>
      </c>
    </row>
    <row r="3389" spans="2:5">
      <c r="B3389" s="215" t="s">
        <v>4242</v>
      </c>
      <c r="C3389" s="201">
        <v>0</v>
      </c>
      <c r="D3389" s="201">
        <v>86780000</v>
      </c>
      <c r="E3389" s="201">
        <v>50506418.310000002</v>
      </c>
    </row>
    <row r="3390" spans="2:5">
      <c r="B3390" s="216" t="s">
        <v>3357</v>
      </c>
      <c r="C3390" s="201">
        <v>0</v>
      </c>
      <c r="D3390" s="201">
        <v>0</v>
      </c>
      <c r="E3390" s="201">
        <v>0</v>
      </c>
    </row>
    <row r="3391" spans="2:5">
      <c r="B3391" s="215" t="s">
        <v>3356</v>
      </c>
      <c r="C3391" s="201">
        <v>0</v>
      </c>
      <c r="D3391" s="201">
        <v>0</v>
      </c>
      <c r="E3391" s="201">
        <v>0</v>
      </c>
    </row>
    <row r="3392" spans="2:5">
      <c r="B3392" s="216" t="s">
        <v>3355</v>
      </c>
      <c r="C3392" s="201">
        <v>0</v>
      </c>
      <c r="D3392" s="201">
        <v>0</v>
      </c>
      <c r="E3392" s="201">
        <v>0</v>
      </c>
    </row>
    <row r="3393" spans="2:5">
      <c r="B3393" s="215" t="s">
        <v>3354</v>
      </c>
      <c r="C3393" s="201">
        <v>0</v>
      </c>
      <c r="D3393" s="201">
        <v>0</v>
      </c>
      <c r="E3393" s="201">
        <v>0</v>
      </c>
    </row>
    <row r="3394" spans="2:5">
      <c r="B3394" s="216" t="s">
        <v>4297</v>
      </c>
      <c r="C3394" s="201">
        <v>0</v>
      </c>
      <c r="D3394" s="201">
        <v>42248435</v>
      </c>
      <c r="E3394" s="201">
        <v>0</v>
      </c>
    </row>
    <row r="3395" spans="2:5">
      <c r="B3395" s="215" t="s">
        <v>4296</v>
      </c>
      <c r="C3395" s="201">
        <v>0</v>
      </c>
      <c r="D3395" s="201">
        <v>42248435</v>
      </c>
      <c r="E3395" s="201">
        <v>0</v>
      </c>
    </row>
    <row r="3396" spans="2:5">
      <c r="B3396" s="216" t="s">
        <v>3353</v>
      </c>
      <c r="C3396" s="201">
        <v>0</v>
      </c>
      <c r="D3396" s="201">
        <v>0</v>
      </c>
      <c r="E3396" s="201">
        <v>0</v>
      </c>
    </row>
    <row r="3397" spans="2:5">
      <c r="B3397" s="215" t="s">
        <v>3352</v>
      </c>
      <c r="C3397" s="201">
        <v>0</v>
      </c>
      <c r="D3397" s="201">
        <v>0</v>
      </c>
      <c r="E3397" s="201">
        <v>0</v>
      </c>
    </row>
    <row r="3398" spans="2:5">
      <c r="B3398" s="216" t="s">
        <v>1032</v>
      </c>
      <c r="C3398" s="201">
        <v>17110090</v>
      </c>
      <c r="D3398" s="201">
        <v>36001206</v>
      </c>
      <c r="E3398" s="201">
        <v>25114937.309999999</v>
      </c>
    </row>
    <row r="3399" spans="2:5">
      <c r="B3399" s="215" t="s">
        <v>1033</v>
      </c>
      <c r="C3399" s="201">
        <v>17110090</v>
      </c>
      <c r="D3399" s="201">
        <v>36001206</v>
      </c>
      <c r="E3399" s="201">
        <v>25114937.309999999</v>
      </c>
    </row>
    <row r="3400" spans="2:5">
      <c r="B3400" s="216" t="s">
        <v>563</v>
      </c>
      <c r="C3400" s="201">
        <v>27732712</v>
      </c>
      <c r="D3400" s="201">
        <v>28026124.34</v>
      </c>
      <c r="E3400" s="201">
        <v>22811006.190000001</v>
      </c>
    </row>
    <row r="3401" spans="2:5">
      <c r="B3401" s="215" t="s">
        <v>908</v>
      </c>
      <c r="C3401" s="201">
        <v>27732712</v>
      </c>
      <c r="D3401" s="201">
        <v>28026124.34</v>
      </c>
      <c r="E3401" s="201">
        <v>22811006.190000001</v>
      </c>
    </row>
    <row r="3402" spans="2:5">
      <c r="B3402" s="216" t="s">
        <v>564</v>
      </c>
      <c r="C3402" s="201">
        <v>4945292</v>
      </c>
      <c r="D3402" s="201">
        <v>2945292</v>
      </c>
      <c r="E3402" s="201">
        <v>0</v>
      </c>
    </row>
    <row r="3403" spans="2:5">
      <c r="B3403" s="215" t="s">
        <v>909</v>
      </c>
      <c r="C3403" s="201">
        <v>4945292</v>
      </c>
      <c r="D3403" s="201">
        <v>2945292</v>
      </c>
      <c r="E3403" s="201">
        <v>0</v>
      </c>
    </row>
    <row r="3404" spans="2:5">
      <c r="B3404" s="216" t="s">
        <v>3876</v>
      </c>
      <c r="C3404" s="201">
        <v>1764860</v>
      </c>
      <c r="D3404" s="201">
        <v>6292803.7300000004</v>
      </c>
      <c r="E3404" s="201">
        <v>5866224</v>
      </c>
    </row>
    <row r="3405" spans="2:5">
      <c r="B3405" s="215" t="s">
        <v>910</v>
      </c>
      <c r="C3405" s="201">
        <v>1764860</v>
      </c>
      <c r="D3405" s="201">
        <v>6292803.7300000004</v>
      </c>
      <c r="E3405" s="201">
        <v>5866224</v>
      </c>
    </row>
    <row r="3406" spans="2:5">
      <c r="B3406" s="216" t="s">
        <v>389</v>
      </c>
      <c r="C3406" s="201">
        <v>0</v>
      </c>
      <c r="D3406" s="201">
        <v>20594591.18</v>
      </c>
      <c r="E3406" s="201">
        <v>20594591.18</v>
      </c>
    </row>
    <row r="3407" spans="2:5">
      <c r="B3407" s="215" t="s">
        <v>722</v>
      </c>
      <c r="C3407" s="201">
        <v>0</v>
      </c>
      <c r="D3407" s="201">
        <v>20594591.18</v>
      </c>
      <c r="E3407" s="201">
        <v>20594591.18</v>
      </c>
    </row>
    <row r="3408" spans="2:5">
      <c r="B3408" s="216" t="s">
        <v>2783</v>
      </c>
      <c r="C3408" s="201">
        <v>19151206</v>
      </c>
      <c r="D3408" s="201">
        <v>18193646</v>
      </c>
      <c r="E3408" s="201">
        <v>18193646</v>
      </c>
    </row>
    <row r="3409" spans="2:5">
      <c r="B3409" s="215" t="s">
        <v>2784</v>
      </c>
      <c r="C3409" s="201">
        <v>19151206</v>
      </c>
      <c r="D3409" s="201">
        <v>18193646</v>
      </c>
      <c r="E3409" s="201">
        <v>18193646</v>
      </c>
    </row>
    <row r="3410" spans="2:5">
      <c r="B3410" s="216" t="s">
        <v>565</v>
      </c>
      <c r="C3410" s="201">
        <v>5742217</v>
      </c>
      <c r="D3410" s="201">
        <v>33001870.359999999</v>
      </c>
      <c r="E3410" s="201">
        <v>16711929.359999999</v>
      </c>
    </row>
    <row r="3411" spans="2:5">
      <c r="B3411" s="215" t="s">
        <v>911</v>
      </c>
      <c r="C3411" s="201">
        <v>5742217</v>
      </c>
      <c r="D3411" s="201">
        <v>33001870.359999999</v>
      </c>
      <c r="E3411" s="201">
        <v>16711929.359999999</v>
      </c>
    </row>
    <row r="3412" spans="2:5">
      <c r="B3412" s="216" t="s">
        <v>3875</v>
      </c>
      <c r="C3412" s="201">
        <v>1999367</v>
      </c>
      <c r="D3412" s="201">
        <v>490</v>
      </c>
      <c r="E3412" s="201">
        <v>0</v>
      </c>
    </row>
    <row r="3413" spans="2:5">
      <c r="B3413" s="215" t="s">
        <v>4208</v>
      </c>
      <c r="C3413" s="201">
        <v>1999367</v>
      </c>
      <c r="D3413" s="201">
        <v>490</v>
      </c>
      <c r="E3413" s="201">
        <v>0</v>
      </c>
    </row>
    <row r="3414" spans="2:5">
      <c r="B3414" s="216" t="s">
        <v>566</v>
      </c>
      <c r="C3414" s="201">
        <v>2724072</v>
      </c>
      <c r="D3414" s="201">
        <v>5000000</v>
      </c>
      <c r="E3414" s="201">
        <v>0</v>
      </c>
    </row>
    <row r="3415" spans="2:5">
      <c r="B3415" s="215" t="s">
        <v>912</v>
      </c>
      <c r="C3415" s="201">
        <v>2724072</v>
      </c>
      <c r="D3415" s="201">
        <v>5000000</v>
      </c>
      <c r="E3415" s="201">
        <v>0</v>
      </c>
    </row>
    <row r="3416" spans="2:5">
      <c r="B3416" s="216" t="s">
        <v>3017</v>
      </c>
      <c r="C3416" s="201">
        <v>4562691</v>
      </c>
      <c r="D3416" s="201">
        <v>4562691</v>
      </c>
      <c r="E3416" s="201">
        <v>0</v>
      </c>
    </row>
    <row r="3417" spans="2:5">
      <c r="B3417" s="215" t="s">
        <v>3018</v>
      </c>
      <c r="C3417" s="201">
        <v>4562691</v>
      </c>
      <c r="D3417" s="201">
        <v>4562691</v>
      </c>
      <c r="E3417" s="201">
        <v>0</v>
      </c>
    </row>
    <row r="3418" spans="2:5">
      <c r="B3418" s="216" t="s">
        <v>3019</v>
      </c>
      <c r="C3418" s="201">
        <v>15225234</v>
      </c>
      <c r="D3418" s="201">
        <v>1</v>
      </c>
      <c r="E3418" s="201">
        <v>0</v>
      </c>
    </row>
    <row r="3419" spans="2:5">
      <c r="B3419" s="215" t="s">
        <v>3020</v>
      </c>
      <c r="C3419" s="201">
        <v>15225234</v>
      </c>
      <c r="D3419" s="201">
        <v>1</v>
      </c>
      <c r="E3419" s="201">
        <v>0</v>
      </c>
    </row>
    <row r="3420" spans="2:5">
      <c r="B3420" s="216" t="s">
        <v>3021</v>
      </c>
      <c r="C3420" s="201">
        <v>7694092</v>
      </c>
      <c r="D3420" s="201">
        <v>0</v>
      </c>
      <c r="E3420" s="201">
        <v>0</v>
      </c>
    </row>
    <row r="3421" spans="2:5">
      <c r="B3421" s="215" t="s">
        <v>3022</v>
      </c>
      <c r="C3421" s="201">
        <v>7694092</v>
      </c>
      <c r="D3421" s="201">
        <v>0</v>
      </c>
      <c r="E3421" s="201">
        <v>0</v>
      </c>
    </row>
    <row r="3422" spans="2:5">
      <c r="B3422" s="216" t="s">
        <v>567</v>
      </c>
      <c r="C3422" s="201">
        <v>51505022</v>
      </c>
      <c r="D3422" s="201">
        <v>41757129</v>
      </c>
      <c r="E3422" s="201">
        <v>39894272.299999997</v>
      </c>
    </row>
    <row r="3423" spans="2:5">
      <c r="B3423" s="215" t="s">
        <v>913</v>
      </c>
      <c r="C3423" s="201">
        <v>51505022</v>
      </c>
      <c r="D3423" s="201">
        <v>41757129</v>
      </c>
      <c r="E3423" s="201">
        <v>39894272.299999997</v>
      </c>
    </row>
    <row r="3424" spans="2:5">
      <c r="B3424" s="216" t="s">
        <v>568</v>
      </c>
      <c r="C3424" s="201">
        <v>34929333</v>
      </c>
      <c r="D3424" s="201">
        <v>38207094.310000002</v>
      </c>
      <c r="E3424" s="201">
        <v>30903611.129999999</v>
      </c>
    </row>
    <row r="3425" spans="2:5">
      <c r="B3425" s="215" t="s">
        <v>914</v>
      </c>
      <c r="C3425" s="201">
        <v>34929333</v>
      </c>
      <c r="D3425" s="201">
        <v>38207094.310000002</v>
      </c>
      <c r="E3425" s="201">
        <v>30903611.129999999</v>
      </c>
    </row>
    <row r="3426" spans="2:5">
      <c r="B3426" s="216" t="s">
        <v>3874</v>
      </c>
      <c r="C3426" s="201">
        <v>87879417</v>
      </c>
      <c r="D3426" s="201">
        <v>120148170.54000001</v>
      </c>
      <c r="E3426" s="201">
        <v>120148170.41</v>
      </c>
    </row>
    <row r="3427" spans="2:5">
      <c r="B3427" s="215" t="s">
        <v>2785</v>
      </c>
      <c r="C3427" s="201">
        <v>87879417</v>
      </c>
      <c r="D3427" s="201">
        <v>120148170.54000001</v>
      </c>
      <c r="E3427" s="201">
        <v>120148170.41</v>
      </c>
    </row>
    <row r="3428" spans="2:5">
      <c r="B3428" s="216" t="s">
        <v>3873</v>
      </c>
      <c r="C3428" s="201">
        <v>18159739</v>
      </c>
      <c r="D3428" s="201">
        <v>4159739</v>
      </c>
      <c r="E3428" s="201">
        <v>2721268.93</v>
      </c>
    </row>
    <row r="3429" spans="2:5">
      <c r="B3429" s="215" t="s">
        <v>2807</v>
      </c>
      <c r="C3429" s="201">
        <v>18159739</v>
      </c>
      <c r="D3429" s="201">
        <v>4159739</v>
      </c>
      <c r="E3429" s="201">
        <v>2721268.93</v>
      </c>
    </row>
    <row r="3430" spans="2:5">
      <c r="B3430" s="216" t="s">
        <v>2786</v>
      </c>
      <c r="C3430" s="201">
        <v>18141523</v>
      </c>
      <c r="D3430" s="201">
        <v>41681838.909999996</v>
      </c>
      <c r="E3430" s="201">
        <v>41681838.909999996</v>
      </c>
    </row>
    <row r="3431" spans="2:5">
      <c r="B3431" s="215" t="s">
        <v>2787</v>
      </c>
      <c r="C3431" s="201">
        <v>18141523</v>
      </c>
      <c r="D3431" s="201">
        <v>41681838.909999996</v>
      </c>
      <c r="E3431" s="201">
        <v>41681838.909999996</v>
      </c>
    </row>
    <row r="3432" spans="2:5">
      <c r="B3432" s="216" t="s">
        <v>4295</v>
      </c>
      <c r="C3432" s="201">
        <v>0</v>
      </c>
      <c r="D3432" s="201">
        <v>3000000</v>
      </c>
      <c r="E3432" s="201">
        <v>0</v>
      </c>
    </row>
    <row r="3433" spans="2:5">
      <c r="B3433" s="215" t="s">
        <v>4294</v>
      </c>
      <c r="C3433" s="201">
        <v>0</v>
      </c>
      <c r="D3433" s="201">
        <v>3000000</v>
      </c>
      <c r="E3433" s="201">
        <v>0</v>
      </c>
    </row>
    <row r="3434" spans="2:5">
      <c r="B3434" s="216" t="s">
        <v>3023</v>
      </c>
      <c r="C3434" s="201">
        <v>7564426</v>
      </c>
      <c r="D3434" s="201">
        <v>0</v>
      </c>
      <c r="E3434" s="201">
        <v>0</v>
      </c>
    </row>
    <row r="3435" spans="2:5">
      <c r="B3435" s="215" t="s">
        <v>3024</v>
      </c>
      <c r="C3435" s="201">
        <v>7564426</v>
      </c>
      <c r="D3435" s="201">
        <v>0</v>
      </c>
      <c r="E3435" s="201">
        <v>0</v>
      </c>
    </row>
    <row r="3436" spans="2:5">
      <c r="B3436" s="216" t="s">
        <v>2667</v>
      </c>
      <c r="C3436" s="201">
        <v>18611549</v>
      </c>
      <c r="D3436" s="201">
        <v>2000389</v>
      </c>
      <c r="E3436" s="201">
        <v>1957598.75</v>
      </c>
    </row>
    <row r="3437" spans="2:5">
      <c r="B3437" s="215" t="s">
        <v>2668</v>
      </c>
      <c r="C3437" s="201">
        <v>18611549</v>
      </c>
      <c r="D3437" s="201">
        <v>2000389</v>
      </c>
      <c r="E3437" s="201">
        <v>1957598.75</v>
      </c>
    </row>
    <row r="3438" spans="2:5">
      <c r="B3438" s="216" t="s">
        <v>2669</v>
      </c>
      <c r="C3438" s="201">
        <v>37326861</v>
      </c>
      <c r="D3438" s="201">
        <v>30145008</v>
      </c>
      <c r="E3438" s="201">
        <v>30125615.199999999</v>
      </c>
    </row>
    <row r="3439" spans="2:5">
      <c r="B3439" s="215" t="s">
        <v>2670</v>
      </c>
      <c r="C3439" s="201">
        <v>37326861</v>
      </c>
      <c r="D3439" s="201">
        <v>30145008</v>
      </c>
      <c r="E3439" s="201">
        <v>30125615.199999999</v>
      </c>
    </row>
    <row r="3440" spans="2:5">
      <c r="B3440" s="216" t="s">
        <v>2671</v>
      </c>
      <c r="C3440" s="201">
        <v>44273355</v>
      </c>
      <c r="D3440" s="201">
        <v>21498919</v>
      </c>
      <c r="E3440" s="201">
        <v>21498730</v>
      </c>
    </row>
    <row r="3441" spans="2:5">
      <c r="B3441" s="215" t="s">
        <v>2672</v>
      </c>
      <c r="C3441" s="201">
        <v>40250191</v>
      </c>
      <c r="D3441" s="201">
        <v>21498917</v>
      </c>
      <c r="E3441" s="201">
        <v>21498730</v>
      </c>
    </row>
    <row r="3442" spans="2:5">
      <c r="B3442" s="215" t="s">
        <v>2788</v>
      </c>
      <c r="C3442" s="201">
        <v>4023164</v>
      </c>
      <c r="D3442" s="201">
        <v>2</v>
      </c>
      <c r="E3442" s="201">
        <v>0</v>
      </c>
    </row>
    <row r="3443" spans="2:5">
      <c r="B3443" s="216" t="s">
        <v>2789</v>
      </c>
      <c r="C3443" s="201">
        <v>2390995</v>
      </c>
      <c r="D3443" s="201">
        <v>2</v>
      </c>
      <c r="E3443" s="201">
        <v>0</v>
      </c>
    </row>
    <row r="3444" spans="2:5">
      <c r="B3444" s="215" t="s">
        <v>2790</v>
      </c>
      <c r="C3444" s="201">
        <v>2390995</v>
      </c>
      <c r="D3444" s="201">
        <v>2</v>
      </c>
      <c r="E3444" s="201">
        <v>0</v>
      </c>
    </row>
    <row r="3445" spans="2:5">
      <c r="B3445" s="216" t="s">
        <v>2324</v>
      </c>
      <c r="C3445" s="201">
        <v>6683666</v>
      </c>
      <c r="D3445" s="201">
        <v>1</v>
      </c>
      <c r="E3445" s="201">
        <v>0</v>
      </c>
    </row>
    <row r="3446" spans="2:5">
      <c r="B3446" s="215" t="s">
        <v>2325</v>
      </c>
      <c r="C3446" s="201">
        <v>6683666</v>
      </c>
      <c r="D3446" s="201">
        <v>1</v>
      </c>
      <c r="E3446" s="201">
        <v>0</v>
      </c>
    </row>
    <row r="3447" spans="2:5">
      <c r="B3447" s="216" t="s">
        <v>569</v>
      </c>
      <c r="C3447" s="201">
        <v>19505331</v>
      </c>
      <c r="D3447" s="201">
        <v>72483563.160000011</v>
      </c>
      <c r="E3447" s="201">
        <v>36567587.339999996</v>
      </c>
    </row>
    <row r="3448" spans="2:5">
      <c r="B3448" s="215" t="s">
        <v>915</v>
      </c>
      <c r="C3448" s="201">
        <v>14770199</v>
      </c>
      <c r="D3448" s="201">
        <v>72483562.160000011</v>
      </c>
      <c r="E3448" s="201">
        <v>36567587.339999996</v>
      </c>
    </row>
    <row r="3449" spans="2:5">
      <c r="B3449" s="215" t="s">
        <v>2326</v>
      </c>
      <c r="C3449" s="201">
        <v>4735132</v>
      </c>
      <c r="D3449" s="201">
        <v>1</v>
      </c>
      <c r="E3449" s="201">
        <v>0</v>
      </c>
    </row>
    <row r="3450" spans="2:5">
      <c r="B3450" s="216" t="s">
        <v>3025</v>
      </c>
      <c r="C3450" s="201">
        <v>11127992</v>
      </c>
      <c r="D3450" s="201">
        <v>1</v>
      </c>
      <c r="E3450" s="201">
        <v>0</v>
      </c>
    </row>
    <row r="3451" spans="2:5">
      <c r="B3451" s="215" t="s">
        <v>2558</v>
      </c>
      <c r="C3451" s="201">
        <v>11127992</v>
      </c>
      <c r="D3451" s="201">
        <v>1</v>
      </c>
      <c r="E3451" s="201">
        <v>0</v>
      </c>
    </row>
    <row r="3452" spans="2:5">
      <c r="B3452" s="216" t="s">
        <v>3872</v>
      </c>
      <c r="C3452" s="201">
        <v>2789356</v>
      </c>
      <c r="D3452" s="201">
        <v>2</v>
      </c>
      <c r="E3452" s="201">
        <v>0</v>
      </c>
    </row>
    <row r="3453" spans="2:5">
      <c r="B3453" s="215" t="s">
        <v>3026</v>
      </c>
      <c r="C3453" s="201">
        <v>2789356</v>
      </c>
      <c r="D3453" s="201">
        <v>2</v>
      </c>
      <c r="E3453" s="201">
        <v>0</v>
      </c>
    </row>
    <row r="3454" spans="2:5">
      <c r="B3454" s="216" t="s">
        <v>2725</v>
      </c>
      <c r="C3454" s="201">
        <v>11127992</v>
      </c>
      <c r="D3454" s="201">
        <v>1</v>
      </c>
      <c r="E3454" s="201">
        <v>0</v>
      </c>
    </row>
    <row r="3455" spans="2:5">
      <c r="B3455" s="215" t="s">
        <v>2327</v>
      </c>
      <c r="C3455" s="201">
        <v>11127992</v>
      </c>
      <c r="D3455" s="201">
        <v>1</v>
      </c>
      <c r="E3455" s="201">
        <v>0</v>
      </c>
    </row>
    <row r="3456" spans="2:5">
      <c r="B3456" s="216" t="s">
        <v>2328</v>
      </c>
      <c r="C3456" s="201">
        <v>6683666</v>
      </c>
      <c r="D3456" s="201">
        <v>1</v>
      </c>
      <c r="E3456" s="201">
        <v>0</v>
      </c>
    </row>
    <row r="3457" spans="2:5">
      <c r="B3457" s="215" t="s">
        <v>2329</v>
      </c>
      <c r="C3457" s="201">
        <v>6683666</v>
      </c>
      <c r="D3457" s="201">
        <v>1</v>
      </c>
      <c r="E3457" s="201">
        <v>0</v>
      </c>
    </row>
    <row r="3458" spans="2:5">
      <c r="B3458" s="216" t="s">
        <v>2330</v>
      </c>
      <c r="C3458" s="201">
        <v>6683666</v>
      </c>
      <c r="D3458" s="201">
        <v>1</v>
      </c>
      <c r="E3458" s="201">
        <v>0</v>
      </c>
    </row>
    <row r="3459" spans="2:5">
      <c r="B3459" s="215" t="s">
        <v>2331</v>
      </c>
      <c r="C3459" s="201">
        <v>6683666</v>
      </c>
      <c r="D3459" s="201">
        <v>1</v>
      </c>
      <c r="E3459" s="201">
        <v>0</v>
      </c>
    </row>
    <row r="3460" spans="2:5">
      <c r="B3460" s="216" t="s">
        <v>3871</v>
      </c>
      <c r="C3460" s="201">
        <v>13760435</v>
      </c>
      <c r="D3460" s="201">
        <v>2</v>
      </c>
      <c r="E3460" s="201">
        <v>0</v>
      </c>
    </row>
    <row r="3461" spans="2:5">
      <c r="B3461" s="215" t="s">
        <v>3027</v>
      </c>
      <c r="C3461" s="201">
        <v>13760435</v>
      </c>
      <c r="D3461" s="201">
        <v>2</v>
      </c>
      <c r="E3461" s="201">
        <v>0</v>
      </c>
    </row>
    <row r="3462" spans="2:5">
      <c r="B3462" s="216" t="s">
        <v>3870</v>
      </c>
      <c r="C3462" s="201">
        <v>6683666</v>
      </c>
      <c r="D3462" s="201">
        <v>1</v>
      </c>
      <c r="E3462" s="201">
        <v>0</v>
      </c>
    </row>
    <row r="3463" spans="2:5">
      <c r="B3463" s="215" t="s">
        <v>2332</v>
      </c>
      <c r="C3463" s="201">
        <v>6683666</v>
      </c>
      <c r="D3463" s="201">
        <v>1</v>
      </c>
      <c r="E3463" s="201">
        <v>0</v>
      </c>
    </row>
    <row r="3464" spans="2:5">
      <c r="B3464" s="216" t="s">
        <v>3028</v>
      </c>
      <c r="C3464" s="201">
        <v>2049849</v>
      </c>
      <c r="D3464" s="201">
        <v>149849</v>
      </c>
      <c r="E3464" s="201">
        <v>0</v>
      </c>
    </row>
    <row r="3465" spans="2:5">
      <c r="B3465" s="215" t="s">
        <v>3029</v>
      </c>
      <c r="C3465" s="201">
        <v>2049849</v>
      </c>
      <c r="D3465" s="201">
        <v>149849</v>
      </c>
      <c r="E3465" s="201">
        <v>0</v>
      </c>
    </row>
    <row r="3466" spans="2:5">
      <c r="B3466" s="216" t="s">
        <v>3869</v>
      </c>
      <c r="C3466" s="201">
        <v>10106363</v>
      </c>
      <c r="D3466" s="201">
        <v>2</v>
      </c>
      <c r="E3466" s="201">
        <v>0</v>
      </c>
    </row>
    <row r="3467" spans="2:5">
      <c r="B3467" s="215" t="s">
        <v>4207</v>
      </c>
      <c r="C3467" s="201">
        <v>10106363</v>
      </c>
      <c r="D3467" s="201">
        <v>2</v>
      </c>
      <c r="E3467" s="201">
        <v>0</v>
      </c>
    </row>
    <row r="3468" spans="2:5">
      <c r="B3468" s="216" t="s">
        <v>2333</v>
      </c>
      <c r="C3468" s="201">
        <v>6683666</v>
      </c>
      <c r="D3468" s="201">
        <v>2683666</v>
      </c>
      <c r="E3468" s="201">
        <v>0</v>
      </c>
    </row>
    <row r="3469" spans="2:5">
      <c r="B3469" s="215" t="s">
        <v>2334</v>
      </c>
      <c r="C3469" s="201">
        <v>6683666</v>
      </c>
      <c r="D3469" s="201">
        <v>2683666</v>
      </c>
      <c r="E3469" s="201">
        <v>0</v>
      </c>
    </row>
    <row r="3470" spans="2:5">
      <c r="B3470" s="216" t="s">
        <v>3868</v>
      </c>
      <c r="C3470" s="201">
        <v>8886803</v>
      </c>
      <c r="D3470" s="201">
        <v>2</v>
      </c>
      <c r="E3470" s="201">
        <v>0</v>
      </c>
    </row>
    <row r="3471" spans="2:5">
      <c r="B3471" s="215" t="s">
        <v>3030</v>
      </c>
      <c r="C3471" s="201">
        <v>8886803</v>
      </c>
      <c r="D3471" s="201">
        <v>2</v>
      </c>
      <c r="E3471" s="201">
        <v>0</v>
      </c>
    </row>
    <row r="3472" spans="2:5">
      <c r="B3472" s="216" t="s">
        <v>2335</v>
      </c>
      <c r="C3472" s="201">
        <v>11127992</v>
      </c>
      <c r="D3472" s="201">
        <v>0</v>
      </c>
      <c r="E3472" s="201">
        <v>0</v>
      </c>
    </row>
    <row r="3473" spans="2:5">
      <c r="B3473" s="215" t="s">
        <v>2336</v>
      </c>
      <c r="C3473" s="201">
        <v>11127992</v>
      </c>
      <c r="D3473" s="201">
        <v>0</v>
      </c>
      <c r="E3473" s="201">
        <v>0</v>
      </c>
    </row>
    <row r="3474" spans="2:5">
      <c r="B3474" s="216" t="s">
        <v>3867</v>
      </c>
      <c r="C3474" s="201">
        <v>9277539</v>
      </c>
      <c r="D3474" s="201">
        <v>2</v>
      </c>
      <c r="E3474" s="201">
        <v>0</v>
      </c>
    </row>
    <row r="3475" spans="2:5">
      <c r="B3475" s="215" t="s">
        <v>3031</v>
      </c>
      <c r="C3475" s="201">
        <v>9277539</v>
      </c>
      <c r="D3475" s="201">
        <v>2</v>
      </c>
      <c r="E3475" s="201">
        <v>0</v>
      </c>
    </row>
    <row r="3476" spans="2:5">
      <c r="B3476" s="216" t="s">
        <v>2337</v>
      </c>
      <c r="C3476" s="201">
        <v>4735132</v>
      </c>
      <c r="D3476" s="201">
        <v>0</v>
      </c>
      <c r="E3476" s="201">
        <v>0</v>
      </c>
    </row>
    <row r="3477" spans="2:5">
      <c r="B3477" s="215" t="s">
        <v>2338</v>
      </c>
      <c r="C3477" s="201">
        <v>4735132</v>
      </c>
      <c r="D3477" s="201">
        <v>0</v>
      </c>
      <c r="E3477" s="201">
        <v>0</v>
      </c>
    </row>
    <row r="3478" spans="2:5">
      <c r="B3478" s="216" t="s">
        <v>3866</v>
      </c>
      <c r="C3478" s="201">
        <v>8375826</v>
      </c>
      <c r="D3478" s="201">
        <v>2</v>
      </c>
      <c r="E3478" s="201">
        <v>0</v>
      </c>
    </row>
    <row r="3479" spans="2:5">
      <c r="B3479" s="215" t="s">
        <v>2791</v>
      </c>
      <c r="C3479" s="201">
        <v>8375826</v>
      </c>
      <c r="D3479" s="201">
        <v>2</v>
      </c>
      <c r="E3479" s="201">
        <v>0</v>
      </c>
    </row>
    <row r="3480" spans="2:5">
      <c r="B3480" s="216" t="s">
        <v>2339</v>
      </c>
      <c r="C3480" s="201">
        <v>6683666</v>
      </c>
      <c r="D3480" s="201">
        <v>1</v>
      </c>
      <c r="E3480" s="201">
        <v>0</v>
      </c>
    </row>
    <row r="3481" spans="2:5">
      <c r="B3481" s="215" t="s">
        <v>2340</v>
      </c>
      <c r="C3481" s="201">
        <v>6683666</v>
      </c>
      <c r="D3481" s="201">
        <v>1</v>
      </c>
      <c r="E3481" s="201">
        <v>0</v>
      </c>
    </row>
    <row r="3482" spans="2:5">
      <c r="B3482" s="216" t="s">
        <v>3865</v>
      </c>
      <c r="C3482" s="201">
        <v>2522874</v>
      </c>
      <c r="D3482" s="201">
        <v>6500001</v>
      </c>
      <c r="E3482" s="201">
        <v>0</v>
      </c>
    </row>
    <row r="3483" spans="2:5">
      <c r="B3483" s="215" t="s">
        <v>2792</v>
      </c>
      <c r="C3483" s="201">
        <v>2522874</v>
      </c>
      <c r="D3483" s="201">
        <v>6500001</v>
      </c>
      <c r="E3483" s="201">
        <v>0</v>
      </c>
    </row>
    <row r="3484" spans="2:5">
      <c r="B3484" s="216" t="s">
        <v>2341</v>
      </c>
      <c r="C3484" s="201">
        <v>6683666</v>
      </c>
      <c r="D3484" s="201">
        <v>1</v>
      </c>
      <c r="E3484" s="201">
        <v>0</v>
      </c>
    </row>
    <row r="3485" spans="2:5">
      <c r="B3485" s="215" t="s">
        <v>2342</v>
      </c>
      <c r="C3485" s="201">
        <v>6683666</v>
      </c>
      <c r="D3485" s="201">
        <v>1</v>
      </c>
      <c r="E3485" s="201">
        <v>0</v>
      </c>
    </row>
    <row r="3486" spans="2:5">
      <c r="B3486" s="216" t="s">
        <v>2343</v>
      </c>
      <c r="C3486" s="201">
        <v>6683666</v>
      </c>
      <c r="D3486" s="201">
        <v>5435921.5700000003</v>
      </c>
      <c r="E3486" s="201">
        <v>5435919.5700000003</v>
      </c>
    </row>
    <row r="3487" spans="2:5">
      <c r="B3487" s="215" t="s">
        <v>2344</v>
      </c>
      <c r="C3487" s="201">
        <v>6683666</v>
      </c>
      <c r="D3487" s="201">
        <v>5435921.5700000003</v>
      </c>
      <c r="E3487" s="201">
        <v>5435919.5700000003</v>
      </c>
    </row>
    <row r="3488" spans="2:5">
      <c r="B3488" s="216" t="s">
        <v>2345</v>
      </c>
      <c r="C3488" s="201">
        <v>11127992</v>
      </c>
      <c r="D3488" s="201">
        <v>1</v>
      </c>
      <c r="E3488" s="201">
        <v>0</v>
      </c>
    </row>
    <row r="3489" spans="2:5">
      <c r="B3489" s="215" t="s">
        <v>2346</v>
      </c>
      <c r="C3489" s="201">
        <v>11127992</v>
      </c>
      <c r="D3489" s="201">
        <v>1</v>
      </c>
      <c r="E3489" s="201">
        <v>0</v>
      </c>
    </row>
    <row r="3490" spans="2:5">
      <c r="B3490" s="216" t="s">
        <v>3864</v>
      </c>
      <c r="C3490" s="201">
        <v>29858470</v>
      </c>
      <c r="D3490" s="201">
        <v>0</v>
      </c>
      <c r="E3490" s="201">
        <v>0</v>
      </c>
    </row>
    <row r="3491" spans="2:5">
      <c r="B3491" s="215" t="s">
        <v>2673</v>
      </c>
      <c r="C3491" s="201">
        <v>29858470</v>
      </c>
      <c r="D3491" s="201">
        <v>0</v>
      </c>
      <c r="E3491" s="201">
        <v>0</v>
      </c>
    </row>
    <row r="3492" spans="2:5">
      <c r="B3492" s="216" t="s">
        <v>3863</v>
      </c>
      <c r="C3492" s="201">
        <v>4735132</v>
      </c>
      <c r="D3492" s="201">
        <v>22280174.77</v>
      </c>
      <c r="E3492" s="201">
        <v>16516341.15</v>
      </c>
    </row>
    <row r="3493" spans="2:5">
      <c r="B3493" s="215" t="s">
        <v>3183</v>
      </c>
      <c r="C3493" s="201">
        <v>0</v>
      </c>
      <c r="D3493" s="201">
        <v>22280173.77</v>
      </c>
      <c r="E3493" s="201">
        <v>16516341.15</v>
      </c>
    </row>
    <row r="3494" spans="2:5">
      <c r="B3494" s="215" t="s">
        <v>2347</v>
      </c>
      <c r="C3494" s="201">
        <v>4735132</v>
      </c>
      <c r="D3494" s="201">
        <v>1</v>
      </c>
      <c r="E3494" s="201">
        <v>0</v>
      </c>
    </row>
    <row r="3495" spans="2:5">
      <c r="B3495" s="216" t="s">
        <v>3862</v>
      </c>
      <c r="C3495" s="201">
        <v>103869279</v>
      </c>
      <c r="D3495" s="201">
        <v>198845978.12</v>
      </c>
      <c r="E3495" s="201">
        <v>198845978.12</v>
      </c>
    </row>
    <row r="3496" spans="2:5">
      <c r="B3496" s="215" t="s">
        <v>2793</v>
      </c>
      <c r="C3496" s="201">
        <v>103869279</v>
      </c>
      <c r="D3496" s="201">
        <v>198845978.12</v>
      </c>
      <c r="E3496" s="201">
        <v>198845978.12</v>
      </c>
    </row>
    <row r="3497" spans="2:5">
      <c r="B3497" s="216" t="s">
        <v>2348</v>
      </c>
      <c r="C3497" s="201">
        <v>6683666</v>
      </c>
      <c r="D3497" s="201">
        <v>1520749.16</v>
      </c>
      <c r="E3497" s="201">
        <v>1520747.83</v>
      </c>
    </row>
    <row r="3498" spans="2:5">
      <c r="B3498" s="215" t="s">
        <v>2349</v>
      </c>
      <c r="C3498" s="201">
        <v>6683666</v>
      </c>
      <c r="D3498" s="201">
        <v>1520749.16</v>
      </c>
      <c r="E3498" s="201">
        <v>1520747.83</v>
      </c>
    </row>
    <row r="3499" spans="2:5">
      <c r="B3499" s="216" t="s">
        <v>3861</v>
      </c>
      <c r="C3499" s="201">
        <v>4735132</v>
      </c>
      <c r="D3499" s="201">
        <v>1076684.1499999999</v>
      </c>
      <c r="E3499" s="201">
        <v>1076683.03</v>
      </c>
    </row>
    <row r="3500" spans="2:5">
      <c r="B3500" s="215" t="s">
        <v>2350</v>
      </c>
      <c r="C3500" s="201">
        <v>4735132</v>
      </c>
      <c r="D3500" s="201">
        <v>1076684.1499999999</v>
      </c>
      <c r="E3500" s="201">
        <v>1076683.03</v>
      </c>
    </row>
    <row r="3501" spans="2:5">
      <c r="B3501" s="216" t="s">
        <v>1101</v>
      </c>
      <c r="C3501" s="201">
        <v>27415621</v>
      </c>
      <c r="D3501" s="201">
        <v>33355724.899999999</v>
      </c>
      <c r="E3501" s="201">
        <v>32355197.600000001</v>
      </c>
    </row>
    <row r="3502" spans="2:5">
      <c r="B3502" s="215" t="s">
        <v>1102</v>
      </c>
      <c r="C3502" s="201">
        <v>25073159</v>
      </c>
      <c r="D3502" s="201">
        <v>33355723.899999999</v>
      </c>
      <c r="E3502" s="201">
        <v>32355197.600000001</v>
      </c>
    </row>
    <row r="3503" spans="2:5">
      <c r="B3503" s="215" t="s">
        <v>3032</v>
      </c>
      <c r="C3503" s="201">
        <v>2342462</v>
      </c>
      <c r="D3503" s="201">
        <v>1</v>
      </c>
      <c r="E3503" s="201">
        <v>0</v>
      </c>
    </row>
    <row r="3504" spans="2:5">
      <c r="B3504" s="216" t="s">
        <v>2351</v>
      </c>
      <c r="C3504" s="201">
        <v>6683666</v>
      </c>
      <c r="D3504" s="201">
        <v>1520747.83</v>
      </c>
      <c r="E3504" s="201">
        <v>1520747.83</v>
      </c>
    </row>
    <row r="3505" spans="2:5">
      <c r="B3505" s="215" t="s">
        <v>2352</v>
      </c>
      <c r="C3505" s="201">
        <v>6683666</v>
      </c>
      <c r="D3505" s="201">
        <v>1520747.83</v>
      </c>
      <c r="E3505" s="201">
        <v>1520747.83</v>
      </c>
    </row>
    <row r="3506" spans="2:5">
      <c r="B3506" s="216" t="s">
        <v>2353</v>
      </c>
      <c r="C3506" s="201">
        <v>6683666</v>
      </c>
      <c r="D3506" s="201">
        <v>1469099.75</v>
      </c>
      <c r="E3506" s="201">
        <v>1469098.28</v>
      </c>
    </row>
    <row r="3507" spans="2:5">
      <c r="B3507" s="215" t="s">
        <v>2354</v>
      </c>
      <c r="C3507" s="201">
        <v>6683666</v>
      </c>
      <c r="D3507" s="201">
        <v>1469099.75</v>
      </c>
      <c r="E3507" s="201">
        <v>1469098.28</v>
      </c>
    </row>
    <row r="3508" spans="2:5">
      <c r="B3508" s="216" t="s">
        <v>2355</v>
      </c>
      <c r="C3508" s="201">
        <v>6683666</v>
      </c>
      <c r="D3508" s="201">
        <v>1520749.15</v>
      </c>
      <c r="E3508" s="201">
        <v>1520747.83</v>
      </c>
    </row>
    <row r="3509" spans="2:5">
      <c r="B3509" s="215" t="s">
        <v>2356</v>
      </c>
      <c r="C3509" s="201">
        <v>6683666</v>
      </c>
      <c r="D3509" s="201">
        <v>1520749.15</v>
      </c>
      <c r="E3509" s="201">
        <v>1520747.83</v>
      </c>
    </row>
    <row r="3510" spans="2:5">
      <c r="B3510" s="216" t="s">
        <v>2357</v>
      </c>
      <c r="C3510" s="201">
        <v>4735132</v>
      </c>
      <c r="D3510" s="201">
        <v>1076684.1499999999</v>
      </c>
      <c r="E3510" s="201">
        <v>1076683.03</v>
      </c>
    </row>
    <row r="3511" spans="2:5">
      <c r="B3511" s="215" t="s">
        <v>2358</v>
      </c>
      <c r="C3511" s="201">
        <v>4735132</v>
      </c>
      <c r="D3511" s="201">
        <v>1076684.1499999999</v>
      </c>
      <c r="E3511" s="201">
        <v>1076683.03</v>
      </c>
    </row>
    <row r="3512" spans="2:5">
      <c r="B3512" s="216" t="s">
        <v>2359</v>
      </c>
      <c r="C3512" s="201">
        <v>6683666</v>
      </c>
      <c r="D3512" s="201">
        <v>1</v>
      </c>
      <c r="E3512" s="201">
        <v>0</v>
      </c>
    </row>
    <row r="3513" spans="2:5">
      <c r="B3513" s="215" t="s">
        <v>2360</v>
      </c>
      <c r="C3513" s="201">
        <v>6683666</v>
      </c>
      <c r="D3513" s="201">
        <v>1</v>
      </c>
      <c r="E3513" s="201">
        <v>0</v>
      </c>
    </row>
    <row r="3514" spans="2:5">
      <c r="B3514" s="216" t="s">
        <v>2361</v>
      </c>
      <c r="C3514" s="201">
        <v>11127992</v>
      </c>
      <c r="D3514" s="201">
        <v>1</v>
      </c>
      <c r="E3514" s="201">
        <v>0</v>
      </c>
    </row>
    <row r="3515" spans="2:5">
      <c r="B3515" s="215" t="s">
        <v>2362</v>
      </c>
      <c r="C3515" s="201">
        <v>11127992</v>
      </c>
      <c r="D3515" s="201">
        <v>1</v>
      </c>
      <c r="E3515" s="201">
        <v>0</v>
      </c>
    </row>
    <row r="3516" spans="2:5">
      <c r="B3516" s="216" t="s">
        <v>3860</v>
      </c>
      <c r="C3516" s="201">
        <v>11768758</v>
      </c>
      <c r="D3516" s="201">
        <v>27000002</v>
      </c>
      <c r="E3516" s="201">
        <v>27000000</v>
      </c>
    </row>
    <row r="3517" spans="2:5">
      <c r="B3517" s="215" t="s">
        <v>3033</v>
      </c>
      <c r="C3517" s="201">
        <v>11768758</v>
      </c>
      <c r="D3517" s="201">
        <v>27000002</v>
      </c>
      <c r="E3517" s="201">
        <v>27000000</v>
      </c>
    </row>
    <row r="3518" spans="2:5">
      <c r="B3518" s="216" t="s">
        <v>2363</v>
      </c>
      <c r="C3518" s="201">
        <v>4735132</v>
      </c>
      <c r="D3518" s="201">
        <v>2861550</v>
      </c>
      <c r="E3518" s="201">
        <v>2242599.13</v>
      </c>
    </row>
    <row r="3519" spans="2:5">
      <c r="B3519" s="215" t="s">
        <v>2364</v>
      </c>
      <c r="C3519" s="201">
        <v>4735132</v>
      </c>
      <c r="D3519" s="201">
        <v>2861550</v>
      </c>
      <c r="E3519" s="201">
        <v>2242599.13</v>
      </c>
    </row>
    <row r="3520" spans="2:5">
      <c r="B3520" s="216" t="s">
        <v>3859</v>
      </c>
      <c r="C3520" s="201">
        <v>29745219</v>
      </c>
      <c r="D3520" s="201">
        <v>1</v>
      </c>
      <c r="E3520" s="201">
        <v>0</v>
      </c>
    </row>
    <row r="3521" spans="2:5">
      <c r="B3521" s="215" t="s">
        <v>2794</v>
      </c>
      <c r="C3521" s="201">
        <v>29745219</v>
      </c>
      <c r="D3521" s="201">
        <v>1</v>
      </c>
      <c r="E3521" s="201">
        <v>0</v>
      </c>
    </row>
    <row r="3522" spans="2:5">
      <c r="B3522" s="216" t="s">
        <v>2365</v>
      </c>
      <c r="C3522" s="201">
        <v>4735132</v>
      </c>
      <c r="D3522" s="201">
        <v>1</v>
      </c>
      <c r="E3522" s="201">
        <v>0</v>
      </c>
    </row>
    <row r="3523" spans="2:5">
      <c r="B3523" s="215" t="s">
        <v>2366</v>
      </c>
      <c r="C3523" s="201">
        <v>4735132</v>
      </c>
      <c r="D3523" s="201">
        <v>1</v>
      </c>
      <c r="E3523" s="201">
        <v>0</v>
      </c>
    </row>
    <row r="3524" spans="2:5">
      <c r="B3524" s="216" t="s">
        <v>3858</v>
      </c>
      <c r="C3524" s="201">
        <v>9395859</v>
      </c>
      <c r="D3524" s="201">
        <v>18500002</v>
      </c>
      <c r="E3524" s="201">
        <v>11108376.91</v>
      </c>
    </row>
    <row r="3525" spans="2:5">
      <c r="B3525" s="215" t="s">
        <v>3033</v>
      </c>
      <c r="C3525" s="201">
        <v>9395859</v>
      </c>
      <c r="D3525" s="201">
        <v>18500002</v>
      </c>
      <c r="E3525" s="201">
        <v>11108376.91</v>
      </c>
    </row>
    <row r="3526" spans="2:5">
      <c r="B3526" s="216" t="s">
        <v>2367</v>
      </c>
      <c r="C3526" s="201">
        <v>4735132</v>
      </c>
      <c r="D3526" s="201">
        <v>2238883</v>
      </c>
      <c r="E3526" s="201">
        <v>2238882.44</v>
      </c>
    </row>
    <row r="3527" spans="2:5">
      <c r="B3527" s="215" t="s">
        <v>2368</v>
      </c>
      <c r="C3527" s="201">
        <v>4735132</v>
      </c>
      <c r="D3527" s="201">
        <v>2238883</v>
      </c>
      <c r="E3527" s="201">
        <v>2238882.44</v>
      </c>
    </row>
    <row r="3528" spans="2:5">
      <c r="B3528" s="216" t="s">
        <v>2369</v>
      </c>
      <c r="C3528" s="201">
        <v>4735132</v>
      </c>
      <c r="D3528" s="201">
        <v>2251612</v>
      </c>
      <c r="E3528" s="201">
        <v>2251611.59</v>
      </c>
    </row>
    <row r="3529" spans="2:5">
      <c r="B3529" s="215" t="s">
        <v>2370</v>
      </c>
      <c r="C3529" s="201">
        <v>4735132</v>
      </c>
      <c r="D3529" s="201">
        <v>2251612</v>
      </c>
      <c r="E3529" s="201">
        <v>2251611.59</v>
      </c>
    </row>
    <row r="3530" spans="2:5">
      <c r="B3530" s="216" t="s">
        <v>3034</v>
      </c>
      <c r="C3530" s="201">
        <v>4735132</v>
      </c>
      <c r="D3530" s="201">
        <v>3261621.32</v>
      </c>
      <c r="E3530" s="201">
        <v>1065404.26</v>
      </c>
    </row>
    <row r="3531" spans="2:5">
      <c r="B3531" s="215" t="s">
        <v>2559</v>
      </c>
      <c r="C3531" s="201">
        <v>4735132</v>
      </c>
      <c r="D3531" s="201">
        <v>3261621.32</v>
      </c>
      <c r="E3531" s="201">
        <v>1065404.26</v>
      </c>
    </row>
    <row r="3532" spans="2:5">
      <c r="B3532" s="216" t="s">
        <v>2371</v>
      </c>
      <c r="C3532" s="201">
        <v>11127992</v>
      </c>
      <c r="D3532" s="201">
        <v>5015192.8600000003</v>
      </c>
      <c r="E3532" s="201">
        <v>2503798.1800000002</v>
      </c>
    </row>
    <row r="3533" spans="2:5">
      <c r="B3533" s="215" t="s">
        <v>2372</v>
      </c>
      <c r="C3533" s="201">
        <v>11127992</v>
      </c>
      <c r="D3533" s="201">
        <v>5015192.8600000003</v>
      </c>
      <c r="E3533" s="201">
        <v>2503798.1800000002</v>
      </c>
    </row>
    <row r="3534" spans="2:5">
      <c r="B3534" s="216" t="s">
        <v>2373</v>
      </c>
      <c r="C3534" s="201">
        <v>4735132</v>
      </c>
      <c r="D3534" s="201">
        <v>3262021.32</v>
      </c>
      <c r="E3534" s="201">
        <v>1065404.26</v>
      </c>
    </row>
    <row r="3535" spans="2:5">
      <c r="B3535" s="215" t="s">
        <v>2374</v>
      </c>
      <c r="C3535" s="201">
        <v>4735132</v>
      </c>
      <c r="D3535" s="201">
        <v>3262021.32</v>
      </c>
      <c r="E3535" s="201">
        <v>1065404.26</v>
      </c>
    </row>
    <row r="3536" spans="2:5">
      <c r="B3536" s="216" t="s">
        <v>2375</v>
      </c>
      <c r="C3536" s="201">
        <v>6683666</v>
      </c>
      <c r="D3536" s="201">
        <v>4016124.03</v>
      </c>
      <c r="E3536" s="201">
        <v>1503824.81</v>
      </c>
    </row>
    <row r="3537" spans="2:5">
      <c r="B3537" s="215" t="s">
        <v>2376</v>
      </c>
      <c r="C3537" s="201">
        <v>6683666</v>
      </c>
      <c r="D3537" s="201">
        <v>4016124.03</v>
      </c>
      <c r="E3537" s="201">
        <v>1503824.81</v>
      </c>
    </row>
    <row r="3538" spans="2:5">
      <c r="B3538" s="216" t="s">
        <v>2377</v>
      </c>
      <c r="C3538" s="201">
        <v>6683666</v>
      </c>
      <c r="D3538" s="201">
        <v>5466124.0300000003</v>
      </c>
      <c r="E3538" s="201">
        <v>1503824.81</v>
      </c>
    </row>
    <row r="3539" spans="2:5">
      <c r="B3539" s="215" t="s">
        <v>2378</v>
      </c>
      <c r="C3539" s="201">
        <v>6683666</v>
      </c>
      <c r="D3539" s="201">
        <v>5466124.0300000003</v>
      </c>
      <c r="E3539" s="201">
        <v>1503824.81</v>
      </c>
    </row>
    <row r="3540" spans="2:5">
      <c r="B3540" s="216" t="s">
        <v>2379</v>
      </c>
      <c r="C3540" s="201">
        <v>4735132</v>
      </c>
      <c r="D3540" s="201">
        <v>3262021.32</v>
      </c>
      <c r="E3540" s="201">
        <v>1065404.26</v>
      </c>
    </row>
    <row r="3541" spans="2:5">
      <c r="B3541" s="215" t="s">
        <v>2380</v>
      </c>
      <c r="C3541" s="201">
        <v>4735132</v>
      </c>
      <c r="D3541" s="201">
        <v>3262021.32</v>
      </c>
      <c r="E3541" s="201">
        <v>1065404.26</v>
      </c>
    </row>
    <row r="3542" spans="2:5">
      <c r="B3542" s="216" t="s">
        <v>2381</v>
      </c>
      <c r="C3542" s="201">
        <v>6683666</v>
      </c>
      <c r="D3542" s="201">
        <v>1</v>
      </c>
      <c r="E3542" s="201">
        <v>0</v>
      </c>
    </row>
    <row r="3543" spans="2:5">
      <c r="B3543" s="215" t="s">
        <v>2382</v>
      </c>
      <c r="C3543" s="201">
        <v>6683666</v>
      </c>
      <c r="D3543" s="201">
        <v>1</v>
      </c>
      <c r="E3543" s="201">
        <v>0</v>
      </c>
    </row>
    <row r="3544" spans="2:5">
      <c r="B3544" s="216" t="s">
        <v>2383</v>
      </c>
      <c r="C3544" s="201">
        <v>6683666</v>
      </c>
      <c r="D3544" s="201">
        <v>1</v>
      </c>
      <c r="E3544" s="201">
        <v>0</v>
      </c>
    </row>
    <row r="3545" spans="2:5">
      <c r="B3545" s="215" t="s">
        <v>2384</v>
      </c>
      <c r="C3545" s="201">
        <v>6683666</v>
      </c>
      <c r="D3545" s="201">
        <v>1</v>
      </c>
      <c r="E3545" s="201">
        <v>0</v>
      </c>
    </row>
    <row r="3546" spans="2:5">
      <c r="B3546" s="216" t="s">
        <v>2385</v>
      </c>
      <c r="C3546" s="201">
        <v>4735132</v>
      </c>
      <c r="D3546" s="201">
        <v>2700000</v>
      </c>
      <c r="E3546" s="201">
        <v>0</v>
      </c>
    </row>
    <row r="3547" spans="2:5">
      <c r="B3547" s="215" t="s">
        <v>2386</v>
      </c>
      <c r="C3547" s="201">
        <v>4735132</v>
      </c>
      <c r="D3547" s="201">
        <v>2700000</v>
      </c>
      <c r="E3547" s="201">
        <v>0</v>
      </c>
    </row>
    <row r="3548" spans="2:5">
      <c r="B3548" s="216" t="s">
        <v>3857</v>
      </c>
      <c r="C3548" s="201">
        <v>5901674</v>
      </c>
      <c r="D3548" s="201">
        <v>5647535</v>
      </c>
      <c r="E3548" s="201">
        <v>5647535</v>
      </c>
    </row>
    <row r="3549" spans="2:5">
      <c r="B3549" s="215" t="s">
        <v>2795</v>
      </c>
      <c r="C3549" s="201">
        <v>5901674</v>
      </c>
      <c r="D3549" s="201">
        <v>5647535</v>
      </c>
      <c r="E3549" s="201">
        <v>5647535</v>
      </c>
    </row>
    <row r="3550" spans="2:5">
      <c r="B3550" s="216" t="s">
        <v>2387</v>
      </c>
      <c r="C3550" s="201">
        <v>4735132</v>
      </c>
      <c r="D3550" s="201">
        <v>2700000</v>
      </c>
      <c r="E3550" s="201">
        <v>0</v>
      </c>
    </row>
    <row r="3551" spans="2:5">
      <c r="B3551" s="215" t="s">
        <v>2388</v>
      </c>
      <c r="C3551" s="201">
        <v>4735132</v>
      </c>
      <c r="D3551" s="201">
        <v>2700000</v>
      </c>
      <c r="E3551" s="201">
        <v>0</v>
      </c>
    </row>
    <row r="3552" spans="2:5">
      <c r="B3552" s="216" t="s">
        <v>2389</v>
      </c>
      <c r="C3552" s="201">
        <v>4735132</v>
      </c>
      <c r="D3552" s="201">
        <v>0</v>
      </c>
      <c r="E3552" s="201">
        <v>0</v>
      </c>
    </row>
    <row r="3553" spans="2:5">
      <c r="B3553" s="215" t="s">
        <v>2390</v>
      </c>
      <c r="C3553" s="201">
        <v>4735132</v>
      </c>
      <c r="D3553" s="201">
        <v>0</v>
      </c>
      <c r="E3553" s="201">
        <v>0</v>
      </c>
    </row>
    <row r="3554" spans="2:5">
      <c r="B3554" s="216" t="s">
        <v>3035</v>
      </c>
      <c r="C3554" s="201">
        <v>2803807</v>
      </c>
      <c r="D3554" s="201">
        <v>2</v>
      </c>
      <c r="E3554" s="201">
        <v>0</v>
      </c>
    </row>
    <row r="3555" spans="2:5">
      <c r="B3555" s="215" t="s">
        <v>3036</v>
      </c>
      <c r="C3555" s="201">
        <v>2803807</v>
      </c>
      <c r="D3555" s="201">
        <v>2</v>
      </c>
      <c r="E3555" s="201">
        <v>0</v>
      </c>
    </row>
    <row r="3556" spans="2:5">
      <c r="B3556" s="216" t="s">
        <v>3037</v>
      </c>
      <c r="C3556" s="201">
        <v>8145788</v>
      </c>
      <c r="D3556" s="201">
        <v>2997269</v>
      </c>
      <c r="E3556" s="201">
        <v>2997267.17</v>
      </c>
    </row>
    <row r="3557" spans="2:5">
      <c r="B3557" s="215" t="s">
        <v>3038</v>
      </c>
      <c r="C3557" s="201">
        <v>8145788</v>
      </c>
      <c r="D3557" s="201">
        <v>2997269</v>
      </c>
      <c r="E3557" s="201">
        <v>2997267.17</v>
      </c>
    </row>
    <row r="3558" spans="2:5">
      <c r="B3558" s="220" t="s">
        <v>283</v>
      </c>
      <c r="C3558" s="219">
        <v>0</v>
      </c>
      <c r="D3558" s="219">
        <v>73500000</v>
      </c>
      <c r="E3558" s="219">
        <v>13059123.16</v>
      </c>
    </row>
    <row r="3559" spans="2:5">
      <c r="B3559" s="216" t="s">
        <v>3184</v>
      </c>
      <c r="C3559" s="201">
        <v>0</v>
      </c>
      <c r="D3559" s="201">
        <v>73500000</v>
      </c>
      <c r="E3559" s="201">
        <v>13059123.16</v>
      </c>
    </row>
    <row r="3560" spans="2:5">
      <c r="B3560" s="215" t="s">
        <v>3185</v>
      </c>
      <c r="C3560" s="201">
        <v>0</v>
      </c>
      <c r="D3560" s="201">
        <v>73500000</v>
      </c>
      <c r="E3560" s="201">
        <v>13059123.16</v>
      </c>
    </row>
    <row r="3561" spans="2:5">
      <c r="B3561" s="220" t="s">
        <v>298</v>
      </c>
      <c r="C3561" s="219">
        <v>0</v>
      </c>
      <c r="D3561" s="219">
        <v>31934530</v>
      </c>
      <c r="E3561" s="219">
        <v>25479516.789999999</v>
      </c>
    </row>
    <row r="3562" spans="2:5">
      <c r="B3562" s="216" t="s">
        <v>1032</v>
      </c>
      <c r="C3562" s="201">
        <v>0</v>
      </c>
      <c r="D3562" s="201">
        <v>31934530</v>
      </c>
      <c r="E3562" s="201">
        <v>25479516.789999999</v>
      </c>
    </row>
    <row r="3563" spans="2:5">
      <c r="B3563" s="215" t="s">
        <v>1033</v>
      </c>
      <c r="C3563" s="201">
        <v>0</v>
      </c>
      <c r="D3563" s="201">
        <v>31934530</v>
      </c>
      <c r="E3563" s="201">
        <v>25479516.789999999</v>
      </c>
    </row>
    <row r="3564" spans="2:5">
      <c r="B3564" s="217" t="s">
        <v>570</v>
      </c>
      <c r="C3564" s="201">
        <v>707064865</v>
      </c>
      <c r="D3564" s="201">
        <v>1246768295.3800001</v>
      </c>
      <c r="E3564" s="201">
        <v>864472281.09000003</v>
      </c>
    </row>
    <row r="3565" spans="2:5">
      <c r="B3565" s="220" t="s">
        <v>281</v>
      </c>
      <c r="C3565" s="219">
        <v>707064865</v>
      </c>
      <c r="D3565" s="219">
        <v>1156768295.3800001</v>
      </c>
      <c r="E3565" s="219">
        <v>850738521.09000003</v>
      </c>
    </row>
    <row r="3566" spans="2:5">
      <c r="B3566" s="216" t="s">
        <v>3351</v>
      </c>
      <c r="C3566" s="201">
        <v>0</v>
      </c>
      <c r="D3566" s="201">
        <v>0</v>
      </c>
      <c r="E3566" s="201">
        <v>0</v>
      </c>
    </row>
    <row r="3567" spans="2:5">
      <c r="B3567" s="215" t="s">
        <v>3350</v>
      </c>
      <c r="C3567" s="201">
        <v>0</v>
      </c>
      <c r="D3567" s="201">
        <v>0</v>
      </c>
      <c r="E3567" s="201">
        <v>0</v>
      </c>
    </row>
    <row r="3568" spans="2:5">
      <c r="B3568" s="216" t="s">
        <v>3349</v>
      </c>
      <c r="C3568" s="201">
        <v>0</v>
      </c>
      <c r="D3568" s="201">
        <v>0</v>
      </c>
      <c r="E3568" s="201">
        <v>0</v>
      </c>
    </row>
    <row r="3569" spans="2:5">
      <c r="B3569" s="215" t="s">
        <v>3348</v>
      </c>
      <c r="C3569" s="201">
        <v>0</v>
      </c>
      <c r="D3569" s="201">
        <v>0</v>
      </c>
      <c r="E3569" s="201">
        <v>0</v>
      </c>
    </row>
    <row r="3570" spans="2:5">
      <c r="B3570" s="216" t="s">
        <v>3347</v>
      </c>
      <c r="C3570" s="201">
        <v>0</v>
      </c>
      <c r="D3570" s="201">
        <v>0</v>
      </c>
      <c r="E3570" s="201">
        <v>0</v>
      </c>
    </row>
    <row r="3571" spans="2:5">
      <c r="B3571" s="215" t="s">
        <v>3346</v>
      </c>
      <c r="C3571" s="201">
        <v>0</v>
      </c>
      <c r="D3571" s="201">
        <v>0</v>
      </c>
      <c r="E3571" s="201">
        <v>0</v>
      </c>
    </row>
    <row r="3572" spans="2:5">
      <c r="B3572" s="216" t="s">
        <v>571</v>
      </c>
      <c r="C3572" s="201">
        <v>43345560</v>
      </c>
      <c r="D3572" s="201">
        <v>211836988</v>
      </c>
      <c r="E3572" s="201">
        <v>204869886.71000001</v>
      </c>
    </row>
    <row r="3573" spans="2:5">
      <c r="B3573" s="215" t="s">
        <v>916</v>
      </c>
      <c r="C3573" s="201">
        <v>43345560</v>
      </c>
      <c r="D3573" s="201">
        <v>211836988</v>
      </c>
      <c r="E3573" s="201">
        <v>204869886.71000001</v>
      </c>
    </row>
    <row r="3574" spans="2:5">
      <c r="B3574" s="216" t="s">
        <v>2726</v>
      </c>
      <c r="C3574" s="201">
        <v>4718384</v>
      </c>
      <c r="D3574" s="201">
        <v>1318621.6399999999</v>
      </c>
      <c r="E3574" s="201">
        <v>1318621.6200000001</v>
      </c>
    </row>
    <row r="3575" spans="2:5">
      <c r="B3575" s="215" t="s">
        <v>1797</v>
      </c>
      <c r="C3575" s="201">
        <v>4718384</v>
      </c>
      <c r="D3575" s="201">
        <v>1318621.6399999999</v>
      </c>
      <c r="E3575" s="201">
        <v>1318621.6200000001</v>
      </c>
    </row>
    <row r="3576" spans="2:5">
      <c r="B3576" s="216" t="s">
        <v>4241</v>
      </c>
      <c r="C3576" s="201">
        <v>0</v>
      </c>
      <c r="D3576" s="201">
        <v>62943000</v>
      </c>
      <c r="E3576" s="201">
        <v>62134719.43</v>
      </c>
    </row>
    <row r="3577" spans="2:5">
      <c r="B3577" s="215" t="s">
        <v>4240</v>
      </c>
      <c r="C3577" s="201">
        <v>0</v>
      </c>
      <c r="D3577" s="201">
        <v>62943000</v>
      </c>
      <c r="E3577" s="201">
        <v>62134719.43</v>
      </c>
    </row>
    <row r="3578" spans="2:5">
      <c r="B3578" s="216" t="s">
        <v>3856</v>
      </c>
      <c r="C3578" s="201">
        <v>0</v>
      </c>
      <c r="D3578" s="201">
        <v>49105767.259999998</v>
      </c>
      <c r="E3578" s="201">
        <v>2096457.51</v>
      </c>
    </row>
    <row r="3579" spans="2:5">
      <c r="B3579" s="215" t="s">
        <v>3727</v>
      </c>
      <c r="C3579" s="201">
        <v>0</v>
      </c>
      <c r="D3579" s="201">
        <v>49105767.259999998</v>
      </c>
      <c r="E3579" s="201">
        <v>2096457.51</v>
      </c>
    </row>
    <row r="3580" spans="2:5">
      <c r="B3580" s="216" t="s">
        <v>1798</v>
      </c>
      <c r="C3580" s="201">
        <v>4718384</v>
      </c>
      <c r="D3580" s="201">
        <v>1648278.02</v>
      </c>
      <c r="E3580" s="201">
        <v>1318620.6200000001</v>
      </c>
    </row>
    <row r="3581" spans="2:5">
      <c r="B3581" s="215" t="s">
        <v>1799</v>
      </c>
      <c r="C3581" s="201">
        <v>4718384</v>
      </c>
      <c r="D3581" s="201">
        <v>1648278.02</v>
      </c>
      <c r="E3581" s="201">
        <v>1318620.6200000001</v>
      </c>
    </row>
    <row r="3582" spans="2:5">
      <c r="B3582" s="216" t="s">
        <v>3855</v>
      </c>
      <c r="C3582" s="201">
        <v>0</v>
      </c>
      <c r="D3582" s="201">
        <v>30000000</v>
      </c>
      <c r="E3582" s="201">
        <v>0</v>
      </c>
    </row>
    <row r="3583" spans="2:5">
      <c r="B3583" s="215" t="s">
        <v>3664</v>
      </c>
      <c r="C3583" s="201">
        <v>0</v>
      </c>
      <c r="D3583" s="201">
        <v>30000000</v>
      </c>
      <c r="E3583" s="201">
        <v>0</v>
      </c>
    </row>
    <row r="3584" spans="2:5">
      <c r="B3584" s="216" t="s">
        <v>572</v>
      </c>
      <c r="C3584" s="201">
        <v>11838218</v>
      </c>
      <c r="D3584" s="201">
        <v>9537968.3499999996</v>
      </c>
      <c r="E3584" s="201">
        <v>0</v>
      </c>
    </row>
    <row r="3585" spans="2:5">
      <c r="B3585" s="215" t="s">
        <v>917</v>
      </c>
      <c r="C3585" s="201">
        <v>11838218</v>
      </c>
      <c r="D3585" s="201">
        <v>9537968.3499999996</v>
      </c>
      <c r="E3585" s="201">
        <v>0</v>
      </c>
    </row>
    <row r="3586" spans="2:5">
      <c r="B3586" s="216" t="s">
        <v>3663</v>
      </c>
      <c r="C3586" s="201">
        <v>0</v>
      </c>
      <c r="D3586" s="201">
        <v>30000000</v>
      </c>
      <c r="E3586" s="201">
        <v>18343443.879999999</v>
      </c>
    </row>
    <row r="3587" spans="2:5">
      <c r="B3587" s="215" t="s">
        <v>3662</v>
      </c>
      <c r="C3587" s="201">
        <v>0</v>
      </c>
      <c r="D3587" s="201">
        <v>30000000</v>
      </c>
      <c r="E3587" s="201">
        <v>18343443.879999999</v>
      </c>
    </row>
    <row r="3588" spans="2:5">
      <c r="B3588" s="216" t="s">
        <v>2674</v>
      </c>
      <c r="C3588" s="201">
        <v>60128042</v>
      </c>
      <c r="D3588" s="201">
        <v>136872737.09999999</v>
      </c>
      <c r="E3588" s="201">
        <v>74771694.460000008</v>
      </c>
    </row>
    <row r="3589" spans="2:5">
      <c r="B3589" s="215" t="s">
        <v>2675</v>
      </c>
      <c r="C3589" s="201">
        <v>60128042</v>
      </c>
      <c r="D3589" s="201">
        <v>74771737.099999994</v>
      </c>
      <c r="E3589" s="201">
        <v>54771694.460000001</v>
      </c>
    </row>
    <row r="3590" spans="2:5">
      <c r="B3590" s="215" t="s">
        <v>3661</v>
      </c>
      <c r="C3590" s="201">
        <v>0</v>
      </c>
      <c r="D3590" s="201">
        <v>62101000</v>
      </c>
      <c r="E3590" s="201">
        <v>20000000</v>
      </c>
    </row>
    <row r="3591" spans="2:5">
      <c r="B3591" s="216" t="s">
        <v>2727</v>
      </c>
      <c r="C3591" s="201">
        <v>128563109</v>
      </c>
      <c r="D3591" s="201">
        <v>108060636</v>
      </c>
      <c r="E3591" s="201">
        <v>108053780.11</v>
      </c>
    </row>
    <row r="3592" spans="2:5">
      <c r="B3592" s="215" t="s">
        <v>2676</v>
      </c>
      <c r="C3592" s="201">
        <v>128563109</v>
      </c>
      <c r="D3592" s="201">
        <v>108060636</v>
      </c>
      <c r="E3592" s="201">
        <v>108053780.11</v>
      </c>
    </row>
    <row r="3593" spans="2:5">
      <c r="B3593" s="216" t="s">
        <v>573</v>
      </c>
      <c r="C3593" s="201">
        <v>17947328</v>
      </c>
      <c r="D3593" s="201">
        <v>3</v>
      </c>
      <c r="E3593" s="201">
        <v>0</v>
      </c>
    </row>
    <row r="3594" spans="2:5">
      <c r="B3594" s="215" t="s">
        <v>918</v>
      </c>
      <c r="C3594" s="201">
        <v>17947328</v>
      </c>
      <c r="D3594" s="201">
        <v>3</v>
      </c>
      <c r="E3594" s="201">
        <v>0</v>
      </c>
    </row>
    <row r="3595" spans="2:5">
      <c r="B3595" s="216" t="s">
        <v>1800</v>
      </c>
      <c r="C3595" s="201">
        <v>11087637</v>
      </c>
      <c r="D3595" s="201">
        <v>6287637</v>
      </c>
      <c r="E3595" s="201">
        <v>3664097.86</v>
      </c>
    </row>
    <row r="3596" spans="2:5">
      <c r="B3596" s="215" t="s">
        <v>1801</v>
      </c>
      <c r="C3596" s="201">
        <v>11087637</v>
      </c>
      <c r="D3596" s="201">
        <v>6287637</v>
      </c>
      <c r="E3596" s="201">
        <v>3664097.86</v>
      </c>
    </row>
    <row r="3597" spans="2:5">
      <c r="B3597" s="216" t="s">
        <v>1802</v>
      </c>
      <c r="C3597" s="201">
        <v>6659723</v>
      </c>
      <c r="D3597" s="201">
        <v>3494120</v>
      </c>
      <c r="E3597" s="201">
        <v>3494119.42</v>
      </c>
    </row>
    <row r="3598" spans="2:5">
      <c r="B3598" s="215" t="s">
        <v>1803</v>
      </c>
      <c r="C3598" s="201">
        <v>6659723</v>
      </c>
      <c r="D3598" s="201">
        <v>3494120</v>
      </c>
      <c r="E3598" s="201">
        <v>3494119.42</v>
      </c>
    </row>
    <row r="3599" spans="2:5">
      <c r="B3599" s="216" t="s">
        <v>1804</v>
      </c>
      <c r="C3599" s="201">
        <v>6659723</v>
      </c>
      <c r="D3599" s="201">
        <v>2659723</v>
      </c>
      <c r="E3599" s="201">
        <v>0</v>
      </c>
    </row>
    <row r="3600" spans="2:5">
      <c r="B3600" s="215" t="s">
        <v>1805</v>
      </c>
      <c r="C3600" s="201">
        <v>6659723</v>
      </c>
      <c r="D3600" s="201">
        <v>2659723</v>
      </c>
      <c r="E3600" s="201">
        <v>0</v>
      </c>
    </row>
    <row r="3601" spans="2:5">
      <c r="B3601" s="216" t="s">
        <v>1806</v>
      </c>
      <c r="C3601" s="201">
        <v>4718384</v>
      </c>
      <c r="D3601" s="201">
        <v>1</v>
      </c>
      <c r="E3601" s="201">
        <v>0</v>
      </c>
    </row>
    <row r="3602" spans="2:5">
      <c r="B3602" s="215" t="s">
        <v>1807</v>
      </c>
      <c r="C3602" s="201">
        <v>4718384</v>
      </c>
      <c r="D3602" s="201">
        <v>1</v>
      </c>
      <c r="E3602" s="201">
        <v>0</v>
      </c>
    </row>
    <row r="3603" spans="2:5">
      <c r="B3603" s="216" t="s">
        <v>1808</v>
      </c>
      <c r="C3603" s="201">
        <v>11087637</v>
      </c>
      <c r="D3603" s="201">
        <v>0</v>
      </c>
      <c r="E3603" s="201">
        <v>0</v>
      </c>
    </row>
    <row r="3604" spans="2:5">
      <c r="B3604" s="215" t="s">
        <v>1809</v>
      </c>
      <c r="C3604" s="201">
        <v>11087637</v>
      </c>
      <c r="D3604" s="201">
        <v>0</v>
      </c>
      <c r="E3604" s="201">
        <v>0</v>
      </c>
    </row>
    <row r="3605" spans="2:5">
      <c r="B3605" s="216" t="s">
        <v>1810</v>
      </c>
      <c r="C3605" s="201">
        <v>4718384</v>
      </c>
      <c r="D3605" s="201">
        <v>1</v>
      </c>
      <c r="E3605" s="201">
        <v>0</v>
      </c>
    </row>
    <row r="3606" spans="2:5">
      <c r="B3606" s="215" t="s">
        <v>1811</v>
      </c>
      <c r="C3606" s="201">
        <v>4718384</v>
      </c>
      <c r="D3606" s="201">
        <v>1</v>
      </c>
      <c r="E3606" s="201">
        <v>0</v>
      </c>
    </row>
    <row r="3607" spans="2:5">
      <c r="B3607" s="216" t="s">
        <v>1812</v>
      </c>
      <c r="C3607" s="201">
        <v>6659723</v>
      </c>
      <c r="D3607" s="201">
        <v>2865856</v>
      </c>
      <c r="E3607" s="201">
        <v>1534916.2</v>
      </c>
    </row>
    <row r="3608" spans="2:5">
      <c r="B3608" s="215" t="s">
        <v>1813</v>
      </c>
      <c r="C3608" s="201">
        <v>6659723</v>
      </c>
      <c r="D3608" s="201">
        <v>2865856</v>
      </c>
      <c r="E3608" s="201">
        <v>1534916.2</v>
      </c>
    </row>
    <row r="3609" spans="2:5">
      <c r="B3609" s="216" t="s">
        <v>1814</v>
      </c>
      <c r="C3609" s="201">
        <v>6659723</v>
      </c>
      <c r="D3609" s="201">
        <v>1534918</v>
      </c>
      <c r="E3609" s="201">
        <v>1534916.2</v>
      </c>
    </row>
    <row r="3610" spans="2:5">
      <c r="B3610" s="215" t="s">
        <v>1815</v>
      </c>
      <c r="C3610" s="201">
        <v>6659723</v>
      </c>
      <c r="D3610" s="201">
        <v>1534918</v>
      </c>
      <c r="E3610" s="201">
        <v>1534916.2</v>
      </c>
    </row>
    <row r="3611" spans="2:5">
      <c r="B3611" s="216" t="s">
        <v>3854</v>
      </c>
      <c r="C3611" s="201">
        <v>6659723</v>
      </c>
      <c r="D3611" s="201">
        <v>6077168</v>
      </c>
      <c r="E3611" s="201">
        <v>6077167.9699999997</v>
      </c>
    </row>
    <row r="3612" spans="2:5">
      <c r="B3612" s="215" t="s">
        <v>1816</v>
      </c>
      <c r="C3612" s="201">
        <v>6659723</v>
      </c>
      <c r="D3612" s="201">
        <v>6077168</v>
      </c>
      <c r="E3612" s="201">
        <v>6077167.9699999997</v>
      </c>
    </row>
    <row r="3613" spans="2:5">
      <c r="B3613" s="216" t="s">
        <v>574</v>
      </c>
      <c r="C3613" s="201">
        <v>166366052</v>
      </c>
      <c r="D3613" s="201">
        <v>271558306</v>
      </c>
      <c r="E3613" s="201">
        <v>170229344.81999999</v>
      </c>
    </row>
    <row r="3614" spans="2:5">
      <c r="B3614" s="215" t="s">
        <v>919</v>
      </c>
      <c r="C3614" s="201">
        <v>166366052</v>
      </c>
      <c r="D3614" s="201">
        <v>271558306</v>
      </c>
      <c r="E3614" s="201">
        <v>170229344.81999999</v>
      </c>
    </row>
    <row r="3615" spans="2:5">
      <c r="B3615" s="216" t="s">
        <v>3853</v>
      </c>
      <c r="C3615" s="201">
        <v>4718384</v>
      </c>
      <c r="D3615" s="201">
        <v>4718384</v>
      </c>
      <c r="E3615" s="201">
        <v>2339505.31</v>
      </c>
    </row>
    <row r="3616" spans="2:5">
      <c r="B3616" s="215" t="s">
        <v>1817</v>
      </c>
      <c r="C3616" s="201">
        <v>4718384</v>
      </c>
      <c r="D3616" s="201">
        <v>4718384</v>
      </c>
      <c r="E3616" s="201">
        <v>2339505.31</v>
      </c>
    </row>
    <row r="3617" spans="2:5">
      <c r="B3617" s="216" t="s">
        <v>575</v>
      </c>
      <c r="C3617" s="201">
        <v>3900459</v>
      </c>
      <c r="D3617" s="201">
        <v>6607438.9400000004</v>
      </c>
      <c r="E3617" s="201">
        <v>5285950.3499999996</v>
      </c>
    </row>
    <row r="3618" spans="2:5">
      <c r="B3618" s="215" t="s">
        <v>920</v>
      </c>
      <c r="C3618" s="201">
        <v>3900459</v>
      </c>
      <c r="D3618" s="201">
        <v>6607438.9400000004</v>
      </c>
      <c r="E3618" s="201">
        <v>5285950.3499999996</v>
      </c>
    </row>
    <row r="3619" spans="2:5">
      <c r="B3619" s="216" t="s">
        <v>1818</v>
      </c>
      <c r="C3619" s="201">
        <v>11087637</v>
      </c>
      <c r="D3619" s="201">
        <v>8405221</v>
      </c>
      <c r="E3619" s="201">
        <v>5397014.0899999999</v>
      </c>
    </row>
    <row r="3620" spans="2:5">
      <c r="B3620" s="215" t="s">
        <v>1819</v>
      </c>
      <c r="C3620" s="201">
        <v>11087637</v>
      </c>
      <c r="D3620" s="201">
        <v>8405221</v>
      </c>
      <c r="E3620" s="201">
        <v>5397014.0899999999</v>
      </c>
    </row>
    <row r="3621" spans="2:5">
      <c r="B3621" s="216" t="s">
        <v>1820</v>
      </c>
      <c r="C3621" s="201">
        <v>4718384</v>
      </c>
      <c r="D3621" s="201">
        <v>4718384</v>
      </c>
      <c r="E3621" s="201">
        <v>2139824.25</v>
      </c>
    </row>
    <row r="3622" spans="2:5">
      <c r="B3622" s="215" t="s">
        <v>1821</v>
      </c>
      <c r="C3622" s="201">
        <v>4718384</v>
      </c>
      <c r="D3622" s="201">
        <v>4718384</v>
      </c>
      <c r="E3622" s="201">
        <v>2139824.25</v>
      </c>
    </row>
    <row r="3623" spans="2:5">
      <c r="B3623" s="216" t="s">
        <v>3852</v>
      </c>
      <c r="C3623" s="201">
        <v>6659723</v>
      </c>
      <c r="D3623" s="201">
        <v>3254707.15</v>
      </c>
      <c r="E3623" s="201">
        <v>3254704.87</v>
      </c>
    </row>
    <row r="3624" spans="2:5">
      <c r="B3624" s="215" t="s">
        <v>1822</v>
      </c>
      <c r="C3624" s="201">
        <v>6659723</v>
      </c>
      <c r="D3624" s="201">
        <v>3254707.15</v>
      </c>
      <c r="E3624" s="201">
        <v>3254704.87</v>
      </c>
    </row>
    <row r="3625" spans="2:5">
      <c r="B3625" s="216" t="s">
        <v>2728</v>
      </c>
      <c r="C3625" s="201">
        <v>7102971</v>
      </c>
      <c r="D3625" s="201">
        <v>1</v>
      </c>
      <c r="E3625" s="201">
        <v>0</v>
      </c>
    </row>
    <row r="3626" spans="2:5">
      <c r="B3626" s="215" t="s">
        <v>1034</v>
      </c>
      <c r="C3626" s="201">
        <v>7102971</v>
      </c>
      <c r="D3626" s="201">
        <v>1</v>
      </c>
      <c r="E3626" s="201">
        <v>0</v>
      </c>
    </row>
    <row r="3627" spans="2:5">
      <c r="B3627" s="216" t="s">
        <v>1823</v>
      </c>
      <c r="C3627" s="201">
        <v>6659723</v>
      </c>
      <c r="D3627" s="201">
        <v>3254707.15</v>
      </c>
      <c r="E3627" s="201">
        <v>3254704.87</v>
      </c>
    </row>
    <row r="3628" spans="2:5">
      <c r="B3628" s="215" t="s">
        <v>1824</v>
      </c>
      <c r="C3628" s="201">
        <v>6659723</v>
      </c>
      <c r="D3628" s="201">
        <v>3254707.15</v>
      </c>
      <c r="E3628" s="201">
        <v>3254704.87</v>
      </c>
    </row>
    <row r="3629" spans="2:5">
      <c r="B3629" s="216" t="s">
        <v>3660</v>
      </c>
      <c r="C3629" s="201">
        <v>0</v>
      </c>
      <c r="D3629" s="201">
        <v>30000000</v>
      </c>
      <c r="E3629" s="201">
        <v>20000000</v>
      </c>
    </row>
    <row r="3630" spans="2:5">
      <c r="B3630" s="215" t="s">
        <v>3659</v>
      </c>
      <c r="C3630" s="201">
        <v>0</v>
      </c>
      <c r="D3630" s="201">
        <v>30000000</v>
      </c>
      <c r="E3630" s="201">
        <v>20000000</v>
      </c>
    </row>
    <row r="3631" spans="2:5">
      <c r="B3631" s="216" t="s">
        <v>3039</v>
      </c>
      <c r="C3631" s="201">
        <v>7517059</v>
      </c>
      <c r="D3631" s="201">
        <v>0</v>
      </c>
      <c r="E3631" s="201">
        <v>0</v>
      </c>
    </row>
    <row r="3632" spans="2:5">
      <c r="B3632" s="215" t="s">
        <v>3040</v>
      </c>
      <c r="C3632" s="201">
        <v>7517059</v>
      </c>
      <c r="D3632" s="201">
        <v>0</v>
      </c>
      <c r="E3632" s="201">
        <v>0</v>
      </c>
    </row>
    <row r="3633" spans="2:5">
      <c r="B3633" s="216" t="s">
        <v>3041</v>
      </c>
      <c r="C3633" s="201">
        <v>4170092</v>
      </c>
      <c r="D3633" s="201">
        <v>0</v>
      </c>
      <c r="E3633" s="201">
        <v>0</v>
      </c>
    </row>
    <row r="3634" spans="2:5">
      <c r="B3634" s="215" t="s">
        <v>3042</v>
      </c>
      <c r="C3634" s="201">
        <v>4170092</v>
      </c>
      <c r="D3634" s="201">
        <v>0</v>
      </c>
      <c r="E3634" s="201">
        <v>0</v>
      </c>
    </row>
    <row r="3635" spans="2:5">
      <c r="B3635" s="216" t="s">
        <v>3043</v>
      </c>
      <c r="C3635" s="201">
        <v>3591040</v>
      </c>
      <c r="D3635" s="201">
        <v>0</v>
      </c>
      <c r="E3635" s="201">
        <v>0</v>
      </c>
    </row>
    <row r="3636" spans="2:5">
      <c r="B3636" s="215" t="s">
        <v>3044</v>
      </c>
      <c r="C3636" s="201">
        <v>3591040</v>
      </c>
      <c r="D3636" s="201">
        <v>0</v>
      </c>
      <c r="E3636" s="201">
        <v>0</v>
      </c>
    </row>
    <row r="3637" spans="2:5">
      <c r="B3637" s="216" t="s">
        <v>3045</v>
      </c>
      <c r="C3637" s="201">
        <v>2180781</v>
      </c>
      <c r="D3637" s="201">
        <v>2</v>
      </c>
      <c r="E3637" s="201">
        <v>0</v>
      </c>
    </row>
    <row r="3638" spans="2:5">
      <c r="B3638" s="215" t="s">
        <v>3046</v>
      </c>
      <c r="C3638" s="201">
        <v>2180781</v>
      </c>
      <c r="D3638" s="201">
        <v>2</v>
      </c>
      <c r="E3638" s="201">
        <v>0</v>
      </c>
    </row>
    <row r="3639" spans="2:5">
      <c r="B3639" s="216" t="s">
        <v>3047</v>
      </c>
      <c r="C3639" s="201">
        <v>18409193</v>
      </c>
      <c r="D3639" s="201">
        <v>1</v>
      </c>
      <c r="E3639" s="201">
        <v>0</v>
      </c>
    </row>
    <row r="3640" spans="2:5">
      <c r="B3640" s="215" t="s">
        <v>3048</v>
      </c>
      <c r="C3640" s="201">
        <v>18409193</v>
      </c>
      <c r="D3640" s="201">
        <v>1</v>
      </c>
      <c r="E3640" s="201">
        <v>0</v>
      </c>
    </row>
    <row r="3641" spans="2:5">
      <c r="B3641" s="216" t="s">
        <v>1103</v>
      </c>
      <c r="C3641" s="201">
        <v>115901234</v>
      </c>
      <c r="D3641" s="201">
        <v>159986431.76999998</v>
      </c>
      <c r="E3641" s="201">
        <v>149625030.53999999</v>
      </c>
    </row>
    <row r="3642" spans="2:5">
      <c r="B3642" s="215" t="s">
        <v>1104</v>
      </c>
      <c r="C3642" s="201">
        <v>115901234</v>
      </c>
      <c r="D3642" s="201">
        <v>159986431.76999998</v>
      </c>
      <c r="E3642" s="201">
        <v>149625030.53999999</v>
      </c>
    </row>
    <row r="3643" spans="2:5">
      <c r="B3643" s="216" t="s">
        <v>3049</v>
      </c>
      <c r="C3643" s="201">
        <v>3942648</v>
      </c>
      <c r="D3643" s="201">
        <v>0</v>
      </c>
      <c r="E3643" s="201">
        <v>0</v>
      </c>
    </row>
    <row r="3644" spans="2:5">
      <c r="B3644" s="215" t="s">
        <v>3050</v>
      </c>
      <c r="C3644" s="201">
        <v>3942648</v>
      </c>
      <c r="D3644" s="201">
        <v>0</v>
      </c>
      <c r="E3644" s="201">
        <v>0</v>
      </c>
    </row>
    <row r="3645" spans="2:5">
      <c r="B3645" s="216" t="s">
        <v>3051</v>
      </c>
      <c r="C3645" s="201">
        <v>3969803</v>
      </c>
      <c r="D3645" s="201">
        <v>21288</v>
      </c>
      <c r="E3645" s="201">
        <v>0</v>
      </c>
    </row>
    <row r="3646" spans="2:5">
      <c r="B3646" s="215" t="s">
        <v>3052</v>
      </c>
      <c r="C3646" s="201">
        <v>3969803</v>
      </c>
      <c r="D3646" s="201">
        <v>21288</v>
      </c>
      <c r="E3646" s="201">
        <v>0</v>
      </c>
    </row>
    <row r="3647" spans="2:5">
      <c r="B3647" s="216" t="s">
        <v>3345</v>
      </c>
      <c r="C3647" s="201">
        <v>0</v>
      </c>
      <c r="D3647" s="201">
        <v>0</v>
      </c>
      <c r="E3647" s="201">
        <v>0</v>
      </c>
    </row>
    <row r="3648" spans="2:5">
      <c r="B3648" s="215" t="s">
        <v>3344</v>
      </c>
      <c r="C3648" s="201">
        <v>0</v>
      </c>
      <c r="D3648" s="201">
        <v>0</v>
      </c>
      <c r="E3648" s="201">
        <v>0</v>
      </c>
    </row>
    <row r="3649" spans="2:5">
      <c r="B3649" s="220" t="s">
        <v>283</v>
      </c>
      <c r="C3649" s="219">
        <v>0</v>
      </c>
      <c r="D3649" s="219">
        <v>90000000</v>
      </c>
      <c r="E3649" s="219">
        <v>13733760</v>
      </c>
    </row>
    <row r="3650" spans="2:5">
      <c r="B3650" s="216" t="s">
        <v>571</v>
      </c>
      <c r="C3650" s="201">
        <v>0</v>
      </c>
      <c r="D3650" s="201">
        <v>90000000</v>
      </c>
      <c r="E3650" s="201">
        <v>13733760</v>
      </c>
    </row>
    <row r="3651" spans="2:5">
      <c r="B3651" s="215" t="s">
        <v>916</v>
      </c>
      <c r="C3651" s="201">
        <v>0</v>
      </c>
      <c r="D3651" s="201">
        <v>90000000</v>
      </c>
      <c r="E3651" s="201">
        <v>13733760</v>
      </c>
    </row>
    <row r="3652" spans="2:5">
      <c r="B3652" s="217" t="s">
        <v>576</v>
      </c>
      <c r="C3652" s="201">
        <v>283034350</v>
      </c>
      <c r="D3652" s="201">
        <v>1656500954.28</v>
      </c>
      <c r="E3652" s="201">
        <v>1564388912.0699999</v>
      </c>
    </row>
    <row r="3653" spans="2:5">
      <c r="B3653" s="220" t="s">
        <v>281</v>
      </c>
      <c r="C3653" s="219">
        <v>283034350</v>
      </c>
      <c r="D3653" s="219">
        <v>1299780026.48</v>
      </c>
      <c r="E3653" s="219">
        <v>1208422179.6199999</v>
      </c>
    </row>
    <row r="3654" spans="2:5">
      <c r="B3654" s="216" t="s">
        <v>3343</v>
      </c>
      <c r="C3654" s="201">
        <v>0</v>
      </c>
      <c r="D3654" s="201">
        <v>0</v>
      </c>
      <c r="E3654" s="201">
        <v>0</v>
      </c>
    </row>
    <row r="3655" spans="2:5">
      <c r="B3655" s="215" t="s">
        <v>3342</v>
      </c>
      <c r="C3655" s="201">
        <v>0</v>
      </c>
      <c r="D3655" s="201">
        <v>0</v>
      </c>
      <c r="E3655" s="201">
        <v>0</v>
      </c>
    </row>
    <row r="3656" spans="2:5">
      <c r="B3656" s="216" t="s">
        <v>3341</v>
      </c>
      <c r="C3656" s="201">
        <v>0</v>
      </c>
      <c r="D3656" s="201">
        <v>0.01</v>
      </c>
      <c r="E3656" s="201">
        <v>0</v>
      </c>
    </row>
    <row r="3657" spans="2:5">
      <c r="B3657" s="215" t="s">
        <v>3340</v>
      </c>
      <c r="C3657" s="201">
        <v>0</v>
      </c>
      <c r="D3657" s="201">
        <v>0.01</v>
      </c>
      <c r="E3657" s="201">
        <v>0</v>
      </c>
    </row>
    <row r="3658" spans="2:5">
      <c r="B3658" s="216" t="s">
        <v>3851</v>
      </c>
      <c r="C3658" s="201">
        <v>0</v>
      </c>
      <c r="D3658" s="201">
        <v>75940588.459999993</v>
      </c>
      <c r="E3658" s="201">
        <v>75940588.459999993</v>
      </c>
    </row>
    <row r="3659" spans="2:5">
      <c r="B3659" s="215" t="s">
        <v>3658</v>
      </c>
      <c r="C3659" s="201">
        <v>0</v>
      </c>
      <c r="D3659" s="201">
        <v>75940588.459999993</v>
      </c>
      <c r="E3659" s="201">
        <v>75940588.459999993</v>
      </c>
    </row>
    <row r="3660" spans="2:5">
      <c r="B3660" s="216" t="s">
        <v>3339</v>
      </c>
      <c r="C3660" s="201">
        <v>0</v>
      </c>
      <c r="D3660" s="201">
        <v>0</v>
      </c>
      <c r="E3660" s="201">
        <v>0</v>
      </c>
    </row>
    <row r="3661" spans="2:5">
      <c r="B3661" s="215" t="s">
        <v>3338</v>
      </c>
      <c r="C3661" s="201">
        <v>0</v>
      </c>
      <c r="D3661" s="201">
        <v>0</v>
      </c>
      <c r="E3661" s="201">
        <v>0</v>
      </c>
    </row>
    <row r="3662" spans="2:5">
      <c r="B3662" s="216" t="s">
        <v>3337</v>
      </c>
      <c r="C3662" s="201">
        <v>0</v>
      </c>
      <c r="D3662" s="201">
        <v>0</v>
      </c>
      <c r="E3662" s="201">
        <v>0</v>
      </c>
    </row>
    <row r="3663" spans="2:5">
      <c r="B3663" s="215" t="s">
        <v>3336</v>
      </c>
      <c r="C3663" s="201">
        <v>0</v>
      </c>
      <c r="D3663" s="201">
        <v>0</v>
      </c>
      <c r="E3663" s="201">
        <v>0</v>
      </c>
    </row>
    <row r="3664" spans="2:5">
      <c r="B3664" s="216" t="s">
        <v>577</v>
      </c>
      <c r="C3664" s="201">
        <v>46832035</v>
      </c>
      <c r="D3664" s="201">
        <v>46832035</v>
      </c>
      <c r="E3664" s="201">
        <v>27577330</v>
      </c>
    </row>
    <row r="3665" spans="2:5">
      <c r="B3665" s="215" t="s">
        <v>921</v>
      </c>
      <c r="C3665" s="201">
        <v>46832035</v>
      </c>
      <c r="D3665" s="201">
        <v>46832035</v>
      </c>
      <c r="E3665" s="201">
        <v>27577330</v>
      </c>
    </row>
    <row r="3666" spans="2:5">
      <c r="B3666" s="216" t="s">
        <v>3657</v>
      </c>
      <c r="C3666" s="201">
        <v>0</v>
      </c>
      <c r="D3666" s="201">
        <v>467879664.75999999</v>
      </c>
      <c r="E3666" s="201">
        <v>462879664.75999999</v>
      </c>
    </row>
    <row r="3667" spans="2:5">
      <c r="B3667" s="215" t="s">
        <v>3656</v>
      </c>
      <c r="C3667" s="201">
        <v>0</v>
      </c>
      <c r="D3667" s="201">
        <v>467879664.75999999</v>
      </c>
      <c r="E3667" s="201">
        <v>462879664.75999999</v>
      </c>
    </row>
    <row r="3668" spans="2:5">
      <c r="B3668" s="216" t="s">
        <v>3655</v>
      </c>
      <c r="C3668" s="201">
        <v>0</v>
      </c>
      <c r="D3668" s="201">
        <v>3872178.4</v>
      </c>
      <c r="E3668" s="201">
        <v>0</v>
      </c>
    </row>
    <row r="3669" spans="2:5">
      <c r="B3669" s="215" t="s">
        <v>3654</v>
      </c>
      <c r="C3669" s="201">
        <v>0</v>
      </c>
      <c r="D3669" s="201">
        <v>3872178.4</v>
      </c>
      <c r="E3669" s="201">
        <v>0</v>
      </c>
    </row>
    <row r="3670" spans="2:5">
      <c r="B3670" s="216" t="s">
        <v>578</v>
      </c>
      <c r="C3670" s="201">
        <v>70741</v>
      </c>
      <c r="D3670" s="201">
        <v>70741</v>
      </c>
      <c r="E3670" s="201">
        <v>0</v>
      </c>
    </row>
    <row r="3671" spans="2:5">
      <c r="B3671" s="215" t="s">
        <v>922</v>
      </c>
      <c r="C3671" s="201">
        <v>70741</v>
      </c>
      <c r="D3671" s="201">
        <v>70741</v>
      </c>
      <c r="E3671" s="201">
        <v>0</v>
      </c>
    </row>
    <row r="3672" spans="2:5">
      <c r="B3672" s="216" t="s">
        <v>1825</v>
      </c>
      <c r="C3672" s="201">
        <v>11208701</v>
      </c>
      <c r="D3672" s="201">
        <v>7630646.7000000002</v>
      </c>
      <c r="E3672" s="201">
        <v>6588220.0199999996</v>
      </c>
    </row>
    <row r="3673" spans="2:5">
      <c r="B3673" s="215" t="s">
        <v>1826</v>
      </c>
      <c r="C3673" s="201">
        <v>11208701</v>
      </c>
      <c r="D3673" s="201">
        <v>7630646.7000000002</v>
      </c>
      <c r="E3673" s="201">
        <v>6588220.0199999996</v>
      </c>
    </row>
    <row r="3674" spans="2:5">
      <c r="B3674" s="216" t="s">
        <v>1827</v>
      </c>
      <c r="C3674" s="201">
        <v>4768626</v>
      </c>
      <c r="D3674" s="201">
        <v>1096331.6100000001</v>
      </c>
      <c r="E3674" s="201">
        <v>1096330.6100000001</v>
      </c>
    </row>
    <row r="3675" spans="2:5">
      <c r="B3675" s="215" t="s">
        <v>1828</v>
      </c>
      <c r="C3675" s="201">
        <v>4768626</v>
      </c>
      <c r="D3675" s="201">
        <v>1096331.6100000001</v>
      </c>
      <c r="E3675" s="201">
        <v>1096330.6100000001</v>
      </c>
    </row>
    <row r="3676" spans="2:5">
      <c r="B3676" s="216" t="s">
        <v>3850</v>
      </c>
      <c r="C3676" s="201">
        <v>13545371</v>
      </c>
      <c r="D3676" s="201">
        <v>10000002</v>
      </c>
      <c r="E3676" s="201">
        <v>10000000</v>
      </c>
    </row>
    <row r="3677" spans="2:5">
      <c r="B3677" s="215" t="s">
        <v>3053</v>
      </c>
      <c r="C3677" s="201">
        <v>13545371</v>
      </c>
      <c r="D3677" s="201">
        <v>10000002</v>
      </c>
      <c r="E3677" s="201">
        <v>10000000</v>
      </c>
    </row>
    <row r="3678" spans="2:5">
      <c r="B3678" s="216" t="s">
        <v>1829</v>
      </c>
      <c r="C3678" s="201">
        <v>4768626</v>
      </c>
      <c r="D3678" s="201">
        <v>3027605.84</v>
      </c>
      <c r="E3678" s="201">
        <v>2641350.4300000002</v>
      </c>
    </row>
    <row r="3679" spans="2:5">
      <c r="B3679" s="215" t="s">
        <v>1830</v>
      </c>
      <c r="C3679" s="201">
        <v>4768626</v>
      </c>
      <c r="D3679" s="201">
        <v>3027605.84</v>
      </c>
      <c r="E3679" s="201">
        <v>2641350.4300000002</v>
      </c>
    </row>
    <row r="3680" spans="2:5">
      <c r="B3680" s="216" t="s">
        <v>3849</v>
      </c>
      <c r="C3680" s="201">
        <v>0</v>
      </c>
      <c r="D3680" s="201">
        <v>16587517.560000001</v>
      </c>
      <c r="E3680" s="201">
        <v>9951197.8699999992</v>
      </c>
    </row>
    <row r="3681" spans="2:5">
      <c r="B3681" s="215" t="s">
        <v>3186</v>
      </c>
      <c r="C3681" s="201">
        <v>0</v>
      </c>
      <c r="D3681" s="201">
        <v>16587517.560000001</v>
      </c>
      <c r="E3681" s="201">
        <v>9951197.8699999992</v>
      </c>
    </row>
    <row r="3682" spans="2:5">
      <c r="B3682" s="216" t="s">
        <v>2729</v>
      </c>
      <c r="C3682" s="201">
        <v>4768626</v>
      </c>
      <c r="D3682" s="201">
        <v>2641672.89</v>
      </c>
      <c r="E3682" s="201">
        <v>2641350.42</v>
      </c>
    </row>
    <row r="3683" spans="2:5">
      <c r="B3683" s="215" t="s">
        <v>1831</v>
      </c>
      <c r="C3683" s="201">
        <v>4768626</v>
      </c>
      <c r="D3683" s="201">
        <v>2641672.89</v>
      </c>
      <c r="E3683" s="201">
        <v>2641350.42</v>
      </c>
    </row>
    <row r="3684" spans="2:5">
      <c r="B3684" s="216" t="s">
        <v>3848</v>
      </c>
      <c r="C3684" s="201">
        <v>64364085</v>
      </c>
      <c r="D3684" s="201">
        <v>24319995</v>
      </c>
      <c r="E3684" s="201">
        <v>21555582.550000001</v>
      </c>
    </row>
    <row r="3685" spans="2:5">
      <c r="B3685" s="215" t="s">
        <v>2796</v>
      </c>
      <c r="C3685" s="201">
        <v>64364085</v>
      </c>
      <c r="D3685" s="201">
        <v>24319995</v>
      </c>
      <c r="E3685" s="201">
        <v>21555582.550000001</v>
      </c>
    </row>
    <row r="3686" spans="2:5">
      <c r="B3686" s="216" t="s">
        <v>4239</v>
      </c>
      <c r="C3686" s="201">
        <v>0</v>
      </c>
      <c r="D3686" s="201">
        <v>20500000</v>
      </c>
      <c r="E3686" s="201">
        <v>20464059.219999999</v>
      </c>
    </row>
    <row r="3687" spans="2:5">
      <c r="B3687" s="215" t="s">
        <v>4238</v>
      </c>
      <c r="C3687" s="201">
        <v>0</v>
      </c>
      <c r="D3687" s="201">
        <v>20500000</v>
      </c>
      <c r="E3687" s="201">
        <v>20464059.219999999</v>
      </c>
    </row>
    <row r="3688" spans="2:5">
      <c r="B3688" s="216" t="s">
        <v>1105</v>
      </c>
      <c r="C3688" s="201">
        <v>79847085</v>
      </c>
      <c r="D3688" s="201">
        <v>324258310</v>
      </c>
      <c r="E3688" s="201">
        <v>324258309</v>
      </c>
    </row>
    <row r="3689" spans="2:5">
      <c r="B3689" s="215" t="s">
        <v>1106</v>
      </c>
      <c r="C3689" s="201">
        <v>79847085</v>
      </c>
      <c r="D3689" s="201">
        <v>324258310</v>
      </c>
      <c r="E3689" s="201">
        <v>324258309</v>
      </c>
    </row>
    <row r="3690" spans="2:5">
      <c r="B3690" s="216" t="s">
        <v>3054</v>
      </c>
      <c r="C3690" s="201">
        <v>3668981</v>
      </c>
      <c r="D3690" s="201">
        <v>16283973</v>
      </c>
      <c r="E3690" s="201">
        <v>16283971.310000001</v>
      </c>
    </row>
    <row r="3691" spans="2:5">
      <c r="B3691" s="215" t="s">
        <v>3055</v>
      </c>
      <c r="C3691" s="201">
        <v>3668981</v>
      </c>
      <c r="D3691" s="201">
        <v>16283973</v>
      </c>
      <c r="E3691" s="201">
        <v>16283971.310000001</v>
      </c>
    </row>
    <row r="3692" spans="2:5">
      <c r="B3692" s="216" t="s">
        <v>3653</v>
      </c>
      <c r="C3692" s="201">
        <v>0</v>
      </c>
      <c r="D3692" s="201">
        <v>14433371.119999999</v>
      </c>
      <c r="E3692" s="201">
        <v>14433185.119999999</v>
      </c>
    </row>
    <row r="3693" spans="2:5">
      <c r="B3693" s="215" t="s">
        <v>3652</v>
      </c>
      <c r="C3693" s="201">
        <v>0</v>
      </c>
      <c r="D3693" s="201">
        <v>14433371.119999999</v>
      </c>
      <c r="E3693" s="201">
        <v>14433185.119999999</v>
      </c>
    </row>
    <row r="3694" spans="2:5">
      <c r="B3694" s="216" t="s">
        <v>3056</v>
      </c>
      <c r="C3694" s="201">
        <v>21215749</v>
      </c>
      <c r="D3694" s="201">
        <v>139381092</v>
      </c>
      <c r="E3694" s="201">
        <v>112086838.72</v>
      </c>
    </row>
    <row r="3695" spans="2:5">
      <c r="B3695" s="215" t="s">
        <v>3057</v>
      </c>
      <c r="C3695" s="201">
        <v>21215749</v>
      </c>
      <c r="D3695" s="201">
        <v>139381092</v>
      </c>
      <c r="E3695" s="201">
        <v>112086838.72</v>
      </c>
    </row>
    <row r="3696" spans="2:5">
      <c r="B3696" s="216" t="s">
        <v>1107</v>
      </c>
      <c r="C3696" s="201">
        <v>25651770</v>
      </c>
      <c r="D3696" s="201">
        <v>42049203.5</v>
      </c>
      <c r="E3696" s="201">
        <v>22049103.5</v>
      </c>
    </row>
    <row r="3697" spans="2:5">
      <c r="B3697" s="215" t="s">
        <v>1108</v>
      </c>
      <c r="C3697" s="201">
        <v>25651770</v>
      </c>
      <c r="D3697" s="201">
        <v>42049203.5</v>
      </c>
      <c r="E3697" s="201">
        <v>22049103.5</v>
      </c>
    </row>
    <row r="3698" spans="2:5">
      <c r="B3698" s="216" t="s">
        <v>2556</v>
      </c>
      <c r="C3698" s="201">
        <v>2323954</v>
      </c>
      <c r="D3698" s="201">
        <v>5000000</v>
      </c>
      <c r="E3698" s="201">
        <v>0</v>
      </c>
    </row>
    <row r="3699" spans="2:5">
      <c r="B3699" s="215" t="s">
        <v>2557</v>
      </c>
      <c r="C3699" s="201">
        <v>2323954</v>
      </c>
      <c r="D3699" s="201">
        <v>5000000</v>
      </c>
      <c r="E3699" s="201">
        <v>0</v>
      </c>
    </row>
    <row r="3700" spans="2:5">
      <c r="B3700" s="216" t="s">
        <v>3651</v>
      </c>
      <c r="C3700" s="201">
        <v>0</v>
      </c>
      <c r="D3700" s="201">
        <v>51305097.630000003</v>
      </c>
      <c r="E3700" s="201">
        <v>51305097.630000003</v>
      </c>
    </row>
    <row r="3701" spans="2:5">
      <c r="B3701" s="215" t="s">
        <v>3650</v>
      </c>
      <c r="C3701" s="201">
        <v>0</v>
      </c>
      <c r="D3701" s="201">
        <v>51305097.630000003</v>
      </c>
      <c r="E3701" s="201">
        <v>51305097.630000003</v>
      </c>
    </row>
    <row r="3702" spans="2:5">
      <c r="B3702" s="216" t="s">
        <v>4237</v>
      </c>
      <c r="C3702" s="201">
        <v>0</v>
      </c>
      <c r="D3702" s="201">
        <v>26670000</v>
      </c>
      <c r="E3702" s="201">
        <v>26670000</v>
      </c>
    </row>
    <row r="3703" spans="2:5">
      <c r="B3703" s="215" t="s">
        <v>4236</v>
      </c>
      <c r="C3703" s="201">
        <v>0</v>
      </c>
      <c r="D3703" s="201">
        <v>26670000</v>
      </c>
      <c r="E3703" s="201">
        <v>26670000</v>
      </c>
    </row>
    <row r="3704" spans="2:5">
      <c r="B3704" s="220" t="s">
        <v>283</v>
      </c>
      <c r="C3704" s="219">
        <v>0</v>
      </c>
      <c r="D3704" s="219">
        <v>112900000</v>
      </c>
      <c r="E3704" s="219">
        <v>112889249.70999999</v>
      </c>
    </row>
    <row r="3705" spans="2:5">
      <c r="B3705" s="216" t="s">
        <v>3247</v>
      </c>
      <c r="C3705" s="201">
        <v>0</v>
      </c>
      <c r="D3705" s="201">
        <v>112900000</v>
      </c>
      <c r="E3705" s="201">
        <v>112889249.70999999</v>
      </c>
    </row>
    <row r="3706" spans="2:5">
      <c r="B3706" s="215" t="s">
        <v>3246</v>
      </c>
      <c r="C3706" s="201">
        <v>0</v>
      </c>
      <c r="D3706" s="201">
        <v>112900000</v>
      </c>
      <c r="E3706" s="201">
        <v>112889249.70999999</v>
      </c>
    </row>
    <row r="3707" spans="2:5">
      <c r="B3707" s="220" t="s">
        <v>298</v>
      </c>
      <c r="C3707" s="219">
        <v>0</v>
      </c>
      <c r="D3707" s="219">
        <v>243820927.80000001</v>
      </c>
      <c r="E3707" s="219">
        <v>243077482.74000001</v>
      </c>
    </row>
    <row r="3708" spans="2:5">
      <c r="B3708" s="216" t="s">
        <v>3657</v>
      </c>
      <c r="C3708" s="201">
        <v>0</v>
      </c>
      <c r="D3708" s="201">
        <v>243820927.80000001</v>
      </c>
      <c r="E3708" s="201">
        <v>243077482.74000001</v>
      </c>
    </row>
    <row r="3709" spans="2:5">
      <c r="B3709" s="215" t="s">
        <v>3656</v>
      </c>
      <c r="C3709" s="201">
        <v>0</v>
      </c>
      <c r="D3709" s="201">
        <v>243820927.80000001</v>
      </c>
      <c r="E3709" s="201">
        <v>243077482.74000001</v>
      </c>
    </row>
    <row r="3710" spans="2:5">
      <c r="B3710" s="217" t="s">
        <v>296</v>
      </c>
      <c r="C3710" s="201">
        <v>32680162768</v>
      </c>
      <c r="D3710" s="201">
        <v>30329458710.010014</v>
      </c>
      <c r="E3710" s="201">
        <v>23275807415.699993</v>
      </c>
    </row>
    <row r="3711" spans="2:5">
      <c r="B3711" s="220" t="s">
        <v>281</v>
      </c>
      <c r="C3711" s="219">
        <v>19509391672</v>
      </c>
      <c r="D3711" s="219">
        <v>20400547333.860012</v>
      </c>
      <c r="E3711" s="219">
        <v>15500342024.489992</v>
      </c>
    </row>
    <row r="3712" spans="2:5">
      <c r="B3712" s="216" t="s">
        <v>3847</v>
      </c>
      <c r="C3712" s="201">
        <v>16772660</v>
      </c>
      <c r="D3712" s="201">
        <v>3500001.72</v>
      </c>
      <c r="E3712" s="201">
        <v>0</v>
      </c>
    </row>
    <row r="3713" spans="2:5">
      <c r="B3713" s="215" t="s">
        <v>1378</v>
      </c>
      <c r="C3713" s="201">
        <v>12087770</v>
      </c>
      <c r="D3713" s="201">
        <v>3500000.72</v>
      </c>
      <c r="E3713" s="201">
        <v>0</v>
      </c>
    </row>
    <row r="3714" spans="2:5">
      <c r="B3714" s="215" t="s">
        <v>2391</v>
      </c>
      <c r="C3714" s="201">
        <v>4684890</v>
      </c>
      <c r="D3714" s="201">
        <v>1</v>
      </c>
      <c r="E3714" s="201">
        <v>0</v>
      </c>
    </row>
    <row r="3715" spans="2:5">
      <c r="B3715" s="216" t="s">
        <v>3846</v>
      </c>
      <c r="C3715" s="201">
        <v>97001045</v>
      </c>
      <c r="D3715" s="201">
        <v>2670000</v>
      </c>
      <c r="E3715" s="201">
        <v>2665811.65</v>
      </c>
    </row>
    <row r="3716" spans="2:5">
      <c r="B3716" s="215" t="s">
        <v>2806</v>
      </c>
      <c r="C3716" s="201">
        <v>97001045</v>
      </c>
      <c r="D3716" s="201">
        <v>0</v>
      </c>
      <c r="E3716" s="201">
        <v>0</v>
      </c>
    </row>
    <row r="3717" spans="2:5">
      <c r="B3717" s="215" t="s">
        <v>4235</v>
      </c>
      <c r="C3717" s="201">
        <v>0</v>
      </c>
      <c r="D3717" s="201">
        <v>2670000</v>
      </c>
      <c r="E3717" s="201">
        <v>2665811.65</v>
      </c>
    </row>
    <row r="3718" spans="2:5">
      <c r="B3718" s="216" t="s">
        <v>3845</v>
      </c>
      <c r="C3718" s="201">
        <v>0</v>
      </c>
      <c r="D3718" s="201">
        <v>48540344.420000002</v>
      </c>
      <c r="E3718" s="201">
        <v>48185916.68</v>
      </c>
    </row>
    <row r="3719" spans="2:5">
      <c r="B3719" s="215" t="s">
        <v>3649</v>
      </c>
      <c r="C3719" s="201">
        <v>0</v>
      </c>
      <c r="D3719" s="201">
        <v>48540344.420000002</v>
      </c>
      <c r="E3719" s="201">
        <v>48185916.68</v>
      </c>
    </row>
    <row r="3720" spans="2:5">
      <c r="B3720" s="216" t="s">
        <v>4180</v>
      </c>
      <c r="C3720" s="201">
        <v>0</v>
      </c>
      <c r="D3720" s="201">
        <v>22751347.009999998</v>
      </c>
      <c r="E3720" s="201">
        <v>0</v>
      </c>
    </row>
    <row r="3721" spans="2:5">
      <c r="B3721" s="215" t="s">
        <v>4179</v>
      </c>
      <c r="C3721" s="201">
        <v>0</v>
      </c>
      <c r="D3721" s="201">
        <v>22751347.009999998</v>
      </c>
      <c r="E3721" s="201">
        <v>0</v>
      </c>
    </row>
    <row r="3722" spans="2:5">
      <c r="B3722" s="216" t="s">
        <v>2730</v>
      </c>
      <c r="C3722" s="201">
        <v>727894513</v>
      </c>
      <c r="D3722" s="201">
        <v>2428748339.5999999</v>
      </c>
      <c r="E3722" s="201">
        <v>1868448587.8999999</v>
      </c>
    </row>
    <row r="3723" spans="2:5">
      <c r="B3723" s="215" t="s">
        <v>923</v>
      </c>
      <c r="C3723" s="201">
        <v>727894513</v>
      </c>
      <c r="D3723" s="201">
        <v>2428748339.5999999</v>
      </c>
      <c r="E3723" s="201">
        <v>1868448587.8999999</v>
      </c>
    </row>
    <row r="3724" spans="2:5">
      <c r="B3724" s="216" t="s">
        <v>3844</v>
      </c>
      <c r="C3724" s="201">
        <v>0</v>
      </c>
      <c r="D3724" s="201">
        <v>4722667</v>
      </c>
      <c r="E3724" s="201">
        <v>4722666.55</v>
      </c>
    </row>
    <row r="3725" spans="2:5">
      <c r="B3725" s="215" t="s">
        <v>3630</v>
      </c>
      <c r="C3725" s="201">
        <v>0</v>
      </c>
      <c r="D3725" s="201">
        <v>4722667</v>
      </c>
      <c r="E3725" s="201">
        <v>4722666.55</v>
      </c>
    </row>
    <row r="3726" spans="2:5">
      <c r="B3726" s="216" t="s">
        <v>3843</v>
      </c>
      <c r="C3726" s="201">
        <v>17444853</v>
      </c>
      <c r="D3726" s="201">
        <v>3000000.55</v>
      </c>
      <c r="E3726" s="201">
        <v>2591626.14</v>
      </c>
    </row>
    <row r="3727" spans="2:5">
      <c r="B3727" s="215" t="s">
        <v>1379</v>
      </c>
      <c r="C3727" s="201">
        <v>10833015</v>
      </c>
      <c r="D3727" s="201">
        <v>0.55000000000000004</v>
      </c>
      <c r="E3727" s="201">
        <v>0</v>
      </c>
    </row>
    <row r="3728" spans="2:5">
      <c r="B3728" s="215" t="s">
        <v>2392</v>
      </c>
      <c r="C3728" s="201">
        <v>6611838</v>
      </c>
      <c r="D3728" s="201">
        <v>3000000</v>
      </c>
      <c r="E3728" s="201">
        <v>2591626.14</v>
      </c>
    </row>
    <row r="3729" spans="2:5">
      <c r="B3729" s="216" t="s">
        <v>579</v>
      </c>
      <c r="C3729" s="201">
        <v>82000000</v>
      </c>
      <c r="D3729" s="201">
        <v>82000000</v>
      </c>
      <c r="E3729" s="201">
        <v>36115140.469999999</v>
      </c>
    </row>
    <row r="3730" spans="2:5">
      <c r="B3730" s="215" t="s">
        <v>924</v>
      </c>
      <c r="C3730" s="201">
        <v>82000000</v>
      </c>
      <c r="D3730" s="201">
        <v>82000000</v>
      </c>
      <c r="E3730" s="201">
        <v>36115140.469999999</v>
      </c>
    </row>
    <row r="3731" spans="2:5">
      <c r="B3731" s="216" t="s">
        <v>3766</v>
      </c>
      <c r="C3731" s="201">
        <v>5702897166</v>
      </c>
      <c r="D3731" s="201">
        <v>3295050455.1500001</v>
      </c>
      <c r="E3731" s="201">
        <v>1943533105.95</v>
      </c>
    </row>
    <row r="3732" spans="2:5">
      <c r="B3732" s="215" t="s">
        <v>1109</v>
      </c>
      <c r="C3732" s="201">
        <v>5702897166</v>
      </c>
      <c r="D3732" s="201">
        <v>3295050455.1500001</v>
      </c>
      <c r="E3732" s="201">
        <v>1943533105.95</v>
      </c>
    </row>
    <row r="3733" spans="2:5">
      <c r="B3733" s="216" t="s">
        <v>3842</v>
      </c>
      <c r="C3733" s="201">
        <v>10833015</v>
      </c>
      <c r="D3733" s="201">
        <v>3000000.55</v>
      </c>
      <c r="E3733" s="201">
        <v>0</v>
      </c>
    </row>
    <row r="3734" spans="2:5">
      <c r="B3734" s="215" t="s">
        <v>1380</v>
      </c>
      <c r="C3734" s="201">
        <v>10833015</v>
      </c>
      <c r="D3734" s="201">
        <v>3000000.55</v>
      </c>
      <c r="E3734" s="201">
        <v>0</v>
      </c>
    </row>
    <row r="3735" spans="2:5">
      <c r="B3735" s="215" t="s">
        <v>3335</v>
      </c>
      <c r="C3735" s="201">
        <v>0</v>
      </c>
      <c r="D3735" s="201">
        <v>0</v>
      </c>
      <c r="E3735" s="201">
        <v>0</v>
      </c>
    </row>
    <row r="3736" spans="2:5">
      <c r="B3736" s="216" t="s">
        <v>3841</v>
      </c>
      <c r="C3736" s="201">
        <v>300000000</v>
      </c>
      <c r="D3736" s="201">
        <v>150000000</v>
      </c>
      <c r="E3736" s="201">
        <v>0</v>
      </c>
    </row>
    <row r="3737" spans="2:5">
      <c r="B3737" s="215" t="s">
        <v>3058</v>
      </c>
      <c r="C3737" s="201">
        <v>300000000</v>
      </c>
      <c r="D3737" s="201">
        <v>150000000</v>
      </c>
      <c r="E3737" s="201">
        <v>0</v>
      </c>
    </row>
    <row r="3738" spans="2:5">
      <c r="B3738" s="216" t="s">
        <v>580</v>
      </c>
      <c r="C3738" s="201">
        <v>222845527</v>
      </c>
      <c r="D3738" s="201">
        <v>2410845527</v>
      </c>
      <c r="E3738" s="201">
        <v>2011073993.8599999</v>
      </c>
    </row>
    <row r="3739" spans="2:5">
      <c r="B3739" s="215" t="s">
        <v>926</v>
      </c>
      <c r="C3739" s="201">
        <v>222845527</v>
      </c>
      <c r="D3739" s="201">
        <v>2410845527</v>
      </c>
      <c r="E3739" s="201">
        <v>2011073993.8599999</v>
      </c>
    </row>
    <row r="3740" spans="2:5">
      <c r="B3740" s="216" t="s">
        <v>3840</v>
      </c>
      <c r="C3740" s="201">
        <v>4510977</v>
      </c>
      <c r="D3740" s="201">
        <v>3947104.93</v>
      </c>
      <c r="E3740" s="201">
        <v>1848528.31</v>
      </c>
    </row>
    <row r="3741" spans="2:5">
      <c r="B3741" s="215" t="s">
        <v>1381</v>
      </c>
      <c r="C3741" s="201">
        <v>4510977</v>
      </c>
      <c r="D3741" s="201">
        <v>3947104.93</v>
      </c>
      <c r="E3741" s="201">
        <v>1848528.31</v>
      </c>
    </row>
    <row r="3742" spans="2:5">
      <c r="B3742" s="215" t="s">
        <v>3334</v>
      </c>
      <c r="C3742" s="201">
        <v>0</v>
      </c>
      <c r="D3742" s="201">
        <v>0</v>
      </c>
      <c r="E3742" s="201">
        <v>0</v>
      </c>
    </row>
    <row r="3743" spans="2:5">
      <c r="B3743" s="216" t="s">
        <v>581</v>
      </c>
      <c r="C3743" s="201">
        <v>1575154473</v>
      </c>
      <c r="D3743" s="201">
        <v>382154473</v>
      </c>
      <c r="E3743" s="201">
        <v>210241249.33000001</v>
      </c>
    </row>
    <row r="3744" spans="2:5">
      <c r="B3744" s="215" t="s">
        <v>927</v>
      </c>
      <c r="C3744" s="201">
        <v>1575154473</v>
      </c>
      <c r="D3744" s="201">
        <v>382154473</v>
      </c>
      <c r="E3744" s="201">
        <v>210241249.33000001</v>
      </c>
    </row>
    <row r="3745" spans="2:5">
      <c r="B3745" s="216" t="s">
        <v>3839</v>
      </c>
      <c r="C3745" s="201">
        <v>10833015</v>
      </c>
      <c r="D3745" s="201">
        <v>1</v>
      </c>
      <c r="E3745" s="201">
        <v>0</v>
      </c>
    </row>
    <row r="3746" spans="2:5">
      <c r="B3746" s="215" t="s">
        <v>1382</v>
      </c>
      <c r="C3746" s="201">
        <v>10833015</v>
      </c>
      <c r="D3746" s="201">
        <v>1</v>
      </c>
      <c r="E3746" s="201">
        <v>0</v>
      </c>
    </row>
    <row r="3747" spans="2:5">
      <c r="B3747" s="216" t="s">
        <v>2731</v>
      </c>
      <c r="C3747" s="201">
        <v>150000000</v>
      </c>
      <c r="D3747" s="201">
        <v>206800000</v>
      </c>
      <c r="E3747" s="201">
        <v>129817578.97</v>
      </c>
    </row>
    <row r="3748" spans="2:5">
      <c r="B3748" s="215" t="s">
        <v>928</v>
      </c>
      <c r="C3748" s="201">
        <v>150000000</v>
      </c>
      <c r="D3748" s="201">
        <v>206800000</v>
      </c>
      <c r="E3748" s="201">
        <v>129817578.97</v>
      </c>
    </row>
    <row r="3749" spans="2:5">
      <c r="B3749" s="216" t="s">
        <v>3764</v>
      </c>
      <c r="C3749" s="201">
        <v>0</v>
      </c>
      <c r="D3749" s="201">
        <v>26755507</v>
      </c>
      <c r="E3749" s="201">
        <v>26755506.609999999</v>
      </c>
    </row>
    <row r="3750" spans="2:5">
      <c r="B3750" s="215" t="s">
        <v>3201</v>
      </c>
      <c r="C3750" s="201">
        <v>0</v>
      </c>
      <c r="D3750" s="201">
        <v>26755507</v>
      </c>
      <c r="E3750" s="201">
        <v>26755506.609999999</v>
      </c>
    </row>
    <row r="3751" spans="2:5">
      <c r="B3751" s="216" t="s">
        <v>3838</v>
      </c>
      <c r="C3751" s="201">
        <v>10833015</v>
      </c>
      <c r="D3751" s="201">
        <v>3430008.55</v>
      </c>
      <c r="E3751" s="201">
        <v>0</v>
      </c>
    </row>
    <row r="3752" spans="2:5">
      <c r="B3752" s="215" t="s">
        <v>1383</v>
      </c>
      <c r="C3752" s="201">
        <v>10833015</v>
      </c>
      <c r="D3752" s="201">
        <v>3430008.55</v>
      </c>
      <c r="E3752" s="201">
        <v>0</v>
      </c>
    </row>
    <row r="3753" spans="2:5">
      <c r="B3753" s="215" t="s">
        <v>3333</v>
      </c>
      <c r="C3753" s="201">
        <v>0</v>
      </c>
      <c r="D3753" s="201">
        <v>0</v>
      </c>
      <c r="E3753" s="201">
        <v>0</v>
      </c>
    </row>
    <row r="3754" spans="2:5">
      <c r="B3754" s="216" t="s">
        <v>979</v>
      </c>
      <c r="C3754" s="201">
        <v>12633085</v>
      </c>
      <c r="D3754" s="201">
        <v>0</v>
      </c>
      <c r="E3754" s="201">
        <v>0</v>
      </c>
    </row>
    <row r="3755" spans="2:5">
      <c r="B3755" s="215" t="s">
        <v>980</v>
      </c>
      <c r="C3755" s="201">
        <v>12633085</v>
      </c>
      <c r="D3755" s="201">
        <v>0</v>
      </c>
      <c r="E3755" s="201">
        <v>0</v>
      </c>
    </row>
    <row r="3756" spans="2:5">
      <c r="B3756" s="216" t="s">
        <v>3837</v>
      </c>
      <c r="C3756" s="201">
        <v>6437925</v>
      </c>
      <c r="D3756" s="201">
        <v>3064174.53</v>
      </c>
      <c r="E3756" s="201">
        <v>3064174.06</v>
      </c>
    </row>
    <row r="3757" spans="2:5">
      <c r="B3757" s="215" t="s">
        <v>1384</v>
      </c>
      <c r="C3757" s="201">
        <v>6437925</v>
      </c>
      <c r="D3757" s="201">
        <v>3064174.53</v>
      </c>
      <c r="E3757" s="201">
        <v>3064174.06</v>
      </c>
    </row>
    <row r="3758" spans="2:5">
      <c r="B3758" s="216" t="s">
        <v>3836</v>
      </c>
      <c r="C3758" s="201">
        <v>3354826</v>
      </c>
      <c r="D3758" s="201">
        <v>27529159.969999999</v>
      </c>
      <c r="E3758" s="201">
        <v>27529159.609999999</v>
      </c>
    </row>
    <row r="3759" spans="2:5">
      <c r="B3759" s="215" t="s">
        <v>929</v>
      </c>
      <c r="C3759" s="201">
        <v>3354826</v>
      </c>
      <c r="D3759" s="201">
        <v>27529159.969999999</v>
      </c>
      <c r="E3759" s="201">
        <v>27529159.609999999</v>
      </c>
    </row>
    <row r="3760" spans="2:5">
      <c r="B3760" s="216" t="s">
        <v>2732</v>
      </c>
      <c r="C3760" s="201">
        <v>3485185</v>
      </c>
      <c r="D3760" s="201">
        <v>3485185</v>
      </c>
      <c r="E3760" s="201">
        <v>1590121.19</v>
      </c>
    </row>
    <row r="3761" spans="2:5">
      <c r="B3761" s="215" t="s">
        <v>1056</v>
      </c>
      <c r="C3761" s="201">
        <v>3485185</v>
      </c>
      <c r="D3761" s="201">
        <v>3485185</v>
      </c>
      <c r="E3761" s="201">
        <v>1590121.19</v>
      </c>
    </row>
    <row r="3762" spans="2:5">
      <c r="B3762" s="216" t="s">
        <v>3763</v>
      </c>
      <c r="C3762" s="201">
        <v>0</v>
      </c>
      <c r="D3762" s="201">
        <v>1185247138</v>
      </c>
      <c r="E3762" s="201">
        <v>1179309301.9299998</v>
      </c>
    </row>
    <row r="3763" spans="2:5">
      <c r="B3763" s="215" t="s">
        <v>3200</v>
      </c>
      <c r="C3763" s="201">
        <v>0</v>
      </c>
      <c r="D3763" s="201">
        <v>1185247138</v>
      </c>
      <c r="E3763" s="201">
        <v>1179309301.9299998</v>
      </c>
    </row>
    <row r="3764" spans="2:5">
      <c r="B3764" s="216" t="s">
        <v>3835</v>
      </c>
      <c r="C3764" s="201">
        <v>0</v>
      </c>
      <c r="D3764" s="201">
        <v>795700</v>
      </c>
      <c r="E3764" s="201">
        <v>0</v>
      </c>
    </row>
    <row r="3765" spans="2:5">
      <c r="B3765" s="215" t="s">
        <v>3199</v>
      </c>
      <c r="C3765" s="201">
        <v>0</v>
      </c>
      <c r="D3765" s="201">
        <v>795700</v>
      </c>
      <c r="E3765" s="201">
        <v>0</v>
      </c>
    </row>
    <row r="3766" spans="2:5">
      <c r="B3766" s="216" t="s">
        <v>3834</v>
      </c>
      <c r="C3766" s="201">
        <v>10833015</v>
      </c>
      <c r="D3766" s="201">
        <v>888.55</v>
      </c>
      <c r="E3766" s="201">
        <v>0</v>
      </c>
    </row>
    <row r="3767" spans="2:5">
      <c r="B3767" s="215" t="s">
        <v>1385</v>
      </c>
      <c r="C3767" s="201">
        <v>10833015</v>
      </c>
      <c r="D3767" s="201">
        <v>888.55</v>
      </c>
      <c r="E3767" s="201">
        <v>0</v>
      </c>
    </row>
    <row r="3768" spans="2:5">
      <c r="B3768" s="216" t="s">
        <v>582</v>
      </c>
      <c r="C3768" s="201">
        <v>17601543</v>
      </c>
      <c r="D3768" s="201">
        <v>14958104</v>
      </c>
      <c r="E3768" s="201">
        <v>8424682.2799999993</v>
      </c>
    </row>
    <row r="3769" spans="2:5">
      <c r="B3769" s="215" t="s">
        <v>930</v>
      </c>
      <c r="C3769" s="201">
        <v>17601543</v>
      </c>
      <c r="D3769" s="201">
        <v>14958104</v>
      </c>
      <c r="E3769" s="201">
        <v>8424682.2799999993</v>
      </c>
    </row>
    <row r="3770" spans="2:5">
      <c r="B3770" s="216" t="s">
        <v>3833</v>
      </c>
      <c r="C3770" s="201">
        <v>0</v>
      </c>
      <c r="D3770" s="201">
        <v>1059000</v>
      </c>
      <c r="E3770" s="201">
        <v>0</v>
      </c>
    </row>
    <row r="3771" spans="2:5">
      <c r="B3771" s="215" t="s">
        <v>3198</v>
      </c>
      <c r="C3771" s="201">
        <v>0</v>
      </c>
      <c r="D3771" s="201">
        <v>1059000</v>
      </c>
      <c r="E3771" s="201">
        <v>0</v>
      </c>
    </row>
    <row r="3772" spans="2:5">
      <c r="B3772" s="216" t="s">
        <v>3832</v>
      </c>
      <c r="C3772" s="201">
        <v>0</v>
      </c>
      <c r="D3772" s="201">
        <v>3417160</v>
      </c>
      <c r="E3772" s="201">
        <v>3417160</v>
      </c>
    </row>
    <row r="3773" spans="2:5">
      <c r="B3773" s="215" t="s">
        <v>3629</v>
      </c>
      <c r="C3773" s="201">
        <v>0</v>
      </c>
      <c r="D3773" s="201">
        <v>3417160</v>
      </c>
      <c r="E3773" s="201">
        <v>3417160</v>
      </c>
    </row>
    <row r="3774" spans="2:5">
      <c r="B3774" s="216" t="s">
        <v>583</v>
      </c>
      <c r="C3774" s="201">
        <v>1881566726</v>
      </c>
      <c r="D3774" s="201">
        <v>1325620534.28</v>
      </c>
      <c r="E3774" s="201">
        <v>1271370863.1900001</v>
      </c>
    </row>
    <row r="3775" spans="2:5">
      <c r="B3775" s="215" t="s">
        <v>931</v>
      </c>
      <c r="C3775" s="201">
        <v>11406726</v>
      </c>
      <c r="D3775" s="201">
        <v>106110202</v>
      </c>
      <c r="E3775" s="201">
        <v>106110200.62</v>
      </c>
    </row>
    <row r="3776" spans="2:5">
      <c r="B3776" s="215" t="s">
        <v>3059</v>
      </c>
      <c r="C3776" s="201">
        <v>1870160000</v>
      </c>
      <c r="D3776" s="201">
        <v>1219510332.28</v>
      </c>
      <c r="E3776" s="201">
        <v>1165260662.5699999</v>
      </c>
    </row>
    <row r="3777" spans="2:5">
      <c r="B3777" s="216" t="s">
        <v>3831</v>
      </c>
      <c r="C3777" s="201">
        <v>57840000</v>
      </c>
      <c r="D3777" s="201">
        <v>82840000</v>
      </c>
      <c r="E3777" s="201">
        <v>0</v>
      </c>
    </row>
    <row r="3778" spans="2:5">
      <c r="B3778" s="215" t="s">
        <v>3059</v>
      </c>
      <c r="C3778" s="201">
        <v>57840000</v>
      </c>
      <c r="D3778" s="201">
        <v>82840000</v>
      </c>
      <c r="E3778" s="201">
        <v>0</v>
      </c>
    </row>
    <row r="3779" spans="2:5">
      <c r="B3779" s="216" t="s">
        <v>3830</v>
      </c>
      <c r="C3779" s="201">
        <v>0</v>
      </c>
      <c r="D3779" s="201">
        <v>194547</v>
      </c>
      <c r="E3779" s="201">
        <v>194547</v>
      </c>
    </row>
    <row r="3780" spans="2:5">
      <c r="B3780" s="215" t="s">
        <v>3245</v>
      </c>
      <c r="C3780" s="201">
        <v>0</v>
      </c>
      <c r="D3780" s="201">
        <v>194547</v>
      </c>
      <c r="E3780" s="201">
        <v>194547</v>
      </c>
    </row>
    <row r="3781" spans="2:5">
      <c r="B3781" s="216" t="s">
        <v>2733</v>
      </c>
      <c r="C3781" s="201">
        <v>6437925</v>
      </c>
      <c r="D3781" s="201">
        <v>5633184.5300000003</v>
      </c>
      <c r="E3781" s="201">
        <v>3131019.69</v>
      </c>
    </row>
    <row r="3782" spans="2:5">
      <c r="B3782" s="215" t="s">
        <v>1386</v>
      </c>
      <c r="C3782" s="201">
        <v>6437925</v>
      </c>
      <c r="D3782" s="201">
        <v>5633184.5300000003</v>
      </c>
      <c r="E3782" s="201">
        <v>3131019.69</v>
      </c>
    </row>
    <row r="3783" spans="2:5">
      <c r="B3783" s="216" t="s">
        <v>3829</v>
      </c>
      <c r="C3783" s="201">
        <v>0</v>
      </c>
      <c r="D3783" s="201">
        <v>319083041</v>
      </c>
      <c r="E3783" s="201">
        <v>319083041</v>
      </c>
    </row>
    <row r="3784" spans="2:5">
      <c r="B3784" s="215" t="s">
        <v>3748</v>
      </c>
      <c r="C3784" s="201">
        <v>0</v>
      </c>
      <c r="D3784" s="201">
        <v>319083041</v>
      </c>
      <c r="E3784" s="201">
        <v>319083041</v>
      </c>
    </row>
    <row r="3785" spans="2:5">
      <c r="B3785" s="216" t="s">
        <v>1387</v>
      </c>
      <c r="C3785" s="201">
        <v>6437925</v>
      </c>
      <c r="D3785" s="201">
        <v>4033184.53</v>
      </c>
      <c r="E3785" s="201">
        <v>3190801.79</v>
      </c>
    </row>
    <row r="3786" spans="2:5">
      <c r="B3786" s="215" t="s">
        <v>1388</v>
      </c>
      <c r="C3786" s="201">
        <v>6437925</v>
      </c>
      <c r="D3786" s="201">
        <v>4033184.53</v>
      </c>
      <c r="E3786" s="201">
        <v>3190801.79</v>
      </c>
    </row>
    <row r="3787" spans="2:5">
      <c r="B3787" s="216" t="s">
        <v>3828</v>
      </c>
      <c r="C3787" s="201">
        <v>10833015</v>
      </c>
      <c r="D3787" s="201">
        <v>6958194.5499999998</v>
      </c>
      <c r="E3787" s="201">
        <v>6958194.04</v>
      </c>
    </row>
    <row r="3788" spans="2:5">
      <c r="B3788" s="215" t="s">
        <v>1389</v>
      </c>
      <c r="C3788" s="201">
        <v>10833015</v>
      </c>
      <c r="D3788" s="201">
        <v>6958194.5499999998</v>
      </c>
      <c r="E3788" s="201">
        <v>6958194.04</v>
      </c>
    </row>
    <row r="3789" spans="2:5">
      <c r="B3789" s="216" t="s">
        <v>3827</v>
      </c>
      <c r="C3789" s="201">
        <v>0</v>
      </c>
      <c r="D3789" s="201">
        <v>2233000</v>
      </c>
      <c r="E3789" s="201">
        <v>0</v>
      </c>
    </row>
    <row r="3790" spans="2:5">
      <c r="B3790" s="215" t="s">
        <v>3197</v>
      </c>
      <c r="C3790" s="201">
        <v>0</v>
      </c>
      <c r="D3790" s="201">
        <v>2233000</v>
      </c>
      <c r="E3790" s="201">
        <v>0</v>
      </c>
    </row>
    <row r="3791" spans="2:5">
      <c r="B3791" s="216" t="s">
        <v>3826</v>
      </c>
      <c r="C3791" s="201">
        <v>0</v>
      </c>
      <c r="D3791" s="201">
        <v>21588162.75</v>
      </c>
      <c r="E3791" s="201">
        <v>21588162.739999998</v>
      </c>
    </row>
    <row r="3792" spans="2:5">
      <c r="B3792" s="215" t="s">
        <v>3618</v>
      </c>
      <c r="C3792" s="201">
        <v>0</v>
      </c>
      <c r="D3792" s="201">
        <v>21588162.75</v>
      </c>
      <c r="E3792" s="201">
        <v>21588162.739999998</v>
      </c>
    </row>
    <row r="3793" spans="2:5">
      <c r="B3793" s="216" t="s">
        <v>584</v>
      </c>
      <c r="C3793" s="201">
        <v>18241063</v>
      </c>
      <c r="D3793" s="201">
        <v>63773684.859999999</v>
      </c>
      <c r="E3793" s="201">
        <v>36560556.009999998</v>
      </c>
    </row>
    <row r="3794" spans="2:5">
      <c r="B3794" s="215" t="s">
        <v>932</v>
      </c>
      <c r="C3794" s="201">
        <v>18241063</v>
      </c>
      <c r="D3794" s="201">
        <v>63773684.859999999</v>
      </c>
      <c r="E3794" s="201">
        <v>36560556.009999998</v>
      </c>
    </row>
    <row r="3795" spans="2:5">
      <c r="B3795" s="216" t="s">
        <v>3825</v>
      </c>
      <c r="C3795" s="201">
        <v>6437925</v>
      </c>
      <c r="D3795" s="201">
        <v>4623703.53</v>
      </c>
      <c r="E3795" s="201">
        <v>2845365.73</v>
      </c>
    </row>
    <row r="3796" spans="2:5">
      <c r="B3796" s="215" t="s">
        <v>1390</v>
      </c>
      <c r="C3796" s="201">
        <v>6437925</v>
      </c>
      <c r="D3796" s="201">
        <v>4623703.53</v>
      </c>
      <c r="E3796" s="201">
        <v>2845365.73</v>
      </c>
    </row>
    <row r="3797" spans="2:5">
      <c r="B3797" s="216" t="s">
        <v>4293</v>
      </c>
      <c r="C3797" s="201">
        <v>11418688</v>
      </c>
      <c r="D3797" s="201">
        <v>11418688</v>
      </c>
      <c r="E3797" s="201">
        <v>9406956.0199999996</v>
      </c>
    </row>
    <row r="3798" spans="2:5">
      <c r="B3798" s="215" t="s">
        <v>4206</v>
      </c>
      <c r="C3798" s="201">
        <v>11418688</v>
      </c>
      <c r="D3798" s="201">
        <v>11418688</v>
      </c>
      <c r="E3798" s="201">
        <v>9406956.0199999996</v>
      </c>
    </row>
    <row r="3799" spans="2:5">
      <c r="B3799" s="216" t="s">
        <v>4234</v>
      </c>
      <c r="C3799" s="201">
        <v>0</v>
      </c>
      <c r="D3799" s="201">
        <v>37000000</v>
      </c>
      <c r="E3799" s="201">
        <v>37000000</v>
      </c>
    </row>
    <row r="3800" spans="2:5">
      <c r="B3800" s="215" t="s">
        <v>4233</v>
      </c>
      <c r="C3800" s="201">
        <v>0</v>
      </c>
      <c r="D3800" s="201">
        <v>15000000</v>
      </c>
      <c r="E3800" s="201">
        <v>15000000</v>
      </c>
    </row>
    <row r="3801" spans="2:5">
      <c r="B3801" s="215" t="s">
        <v>4232</v>
      </c>
      <c r="C3801" s="201">
        <v>0</v>
      </c>
      <c r="D3801" s="201">
        <v>22000000</v>
      </c>
      <c r="E3801" s="201">
        <v>22000000</v>
      </c>
    </row>
    <row r="3802" spans="2:5">
      <c r="B3802" s="216" t="s">
        <v>2734</v>
      </c>
      <c r="C3802" s="201">
        <v>22462683</v>
      </c>
      <c r="D3802" s="201">
        <v>7263623.6600000001</v>
      </c>
      <c r="E3802" s="201">
        <v>4800263.91</v>
      </c>
    </row>
    <row r="3803" spans="2:5">
      <c r="B3803" s="215" t="s">
        <v>981</v>
      </c>
      <c r="C3803" s="201">
        <v>22462683</v>
      </c>
      <c r="D3803" s="201">
        <v>7263623.6600000001</v>
      </c>
      <c r="E3803" s="201">
        <v>4800263.91</v>
      </c>
    </row>
    <row r="3804" spans="2:5">
      <c r="B3804" s="216" t="s">
        <v>1391</v>
      </c>
      <c r="C3804" s="201">
        <v>6437925</v>
      </c>
      <c r="D3804" s="201">
        <v>4033184.53</v>
      </c>
      <c r="E3804" s="201">
        <v>3010255.8</v>
      </c>
    </row>
    <row r="3805" spans="2:5">
      <c r="B3805" s="215" t="s">
        <v>1392</v>
      </c>
      <c r="C3805" s="201">
        <v>6437925</v>
      </c>
      <c r="D3805" s="201">
        <v>4033184.53</v>
      </c>
      <c r="E3805" s="201">
        <v>3010255.8</v>
      </c>
    </row>
    <row r="3806" spans="2:5">
      <c r="B3806" s="216" t="s">
        <v>3824</v>
      </c>
      <c r="C3806" s="201">
        <v>0</v>
      </c>
      <c r="D3806" s="201">
        <v>3120000</v>
      </c>
      <c r="E3806" s="201">
        <v>0</v>
      </c>
    </row>
    <row r="3807" spans="2:5">
      <c r="B3807" s="215" t="s">
        <v>3196</v>
      </c>
      <c r="C3807" s="201">
        <v>0</v>
      </c>
      <c r="D3807" s="201">
        <v>3120000</v>
      </c>
      <c r="E3807" s="201">
        <v>0</v>
      </c>
    </row>
    <row r="3808" spans="2:5">
      <c r="B3808" s="216" t="s">
        <v>3823</v>
      </c>
      <c r="C3808" s="201">
        <v>0</v>
      </c>
      <c r="D3808" s="201">
        <v>19273788.260000002</v>
      </c>
      <c r="E3808" s="201">
        <v>2246857.92</v>
      </c>
    </row>
    <row r="3809" spans="2:5">
      <c r="B3809" s="215" t="s">
        <v>3726</v>
      </c>
      <c r="C3809" s="201">
        <v>0</v>
      </c>
      <c r="D3809" s="201">
        <v>19273788.260000002</v>
      </c>
      <c r="E3809" s="201">
        <v>2246857.92</v>
      </c>
    </row>
    <row r="3810" spans="2:5">
      <c r="B3810" s="216" t="s">
        <v>2735</v>
      </c>
      <c r="C3810" s="201">
        <v>4510977</v>
      </c>
      <c r="D3810" s="201">
        <v>2847104.93</v>
      </c>
      <c r="E3810" s="201">
        <v>0</v>
      </c>
    </row>
    <row r="3811" spans="2:5">
      <c r="B3811" s="215" t="s">
        <v>1393</v>
      </c>
      <c r="C3811" s="201">
        <v>4510977</v>
      </c>
      <c r="D3811" s="201">
        <v>2847104.93</v>
      </c>
      <c r="E3811" s="201">
        <v>0</v>
      </c>
    </row>
    <row r="3812" spans="2:5">
      <c r="B3812" s="216" t="s">
        <v>3822</v>
      </c>
      <c r="C3812" s="201">
        <v>0</v>
      </c>
      <c r="D3812" s="201">
        <v>1000000</v>
      </c>
      <c r="E3812" s="201">
        <v>0</v>
      </c>
    </row>
    <row r="3813" spans="2:5">
      <c r="B3813" s="215" t="s">
        <v>3195</v>
      </c>
      <c r="C3813" s="201">
        <v>0</v>
      </c>
      <c r="D3813" s="201">
        <v>1000000</v>
      </c>
      <c r="E3813" s="201">
        <v>0</v>
      </c>
    </row>
    <row r="3814" spans="2:5">
      <c r="B3814" s="216" t="s">
        <v>3821</v>
      </c>
      <c r="C3814" s="201">
        <v>0</v>
      </c>
      <c r="D3814" s="201">
        <v>75713095</v>
      </c>
      <c r="E3814" s="201">
        <v>70660048.390000001</v>
      </c>
    </row>
    <row r="3815" spans="2:5">
      <c r="B3815" s="215" t="s">
        <v>3820</v>
      </c>
      <c r="C3815" s="201">
        <v>0</v>
      </c>
      <c r="D3815" s="201">
        <v>75713095</v>
      </c>
      <c r="E3815" s="201">
        <v>70660048.390000001</v>
      </c>
    </row>
    <row r="3816" spans="2:5">
      <c r="B3816" s="216" t="s">
        <v>1394</v>
      </c>
      <c r="C3816" s="201">
        <v>4510977</v>
      </c>
      <c r="D3816" s="201">
        <v>3860003.18</v>
      </c>
      <c r="E3816" s="201">
        <v>3860002.52</v>
      </c>
    </row>
    <row r="3817" spans="2:5">
      <c r="B3817" s="215" t="s">
        <v>1395</v>
      </c>
      <c r="C3817" s="201">
        <v>4510977</v>
      </c>
      <c r="D3817" s="201">
        <v>3860003.18</v>
      </c>
      <c r="E3817" s="201">
        <v>3860002.52</v>
      </c>
    </row>
    <row r="3818" spans="2:5">
      <c r="B3818" s="216" t="s">
        <v>4231</v>
      </c>
      <c r="C3818" s="201">
        <v>0</v>
      </c>
      <c r="D3818" s="201">
        <v>85100000</v>
      </c>
      <c r="E3818" s="201">
        <v>85100000</v>
      </c>
    </row>
    <row r="3819" spans="2:5">
      <c r="B3819" s="215" t="s">
        <v>4230</v>
      </c>
      <c r="C3819" s="201">
        <v>0</v>
      </c>
      <c r="D3819" s="201">
        <v>85100000</v>
      </c>
      <c r="E3819" s="201">
        <v>85100000</v>
      </c>
    </row>
    <row r="3820" spans="2:5">
      <c r="B3820" s="216" t="s">
        <v>1396</v>
      </c>
      <c r="C3820" s="201">
        <v>6437925</v>
      </c>
      <c r="D3820" s="201">
        <v>5865241.4800000004</v>
      </c>
      <c r="E3820" s="201">
        <v>3208669.06</v>
      </c>
    </row>
    <row r="3821" spans="2:5">
      <c r="B3821" s="215" t="s">
        <v>1397</v>
      </c>
      <c r="C3821" s="201">
        <v>6437925</v>
      </c>
      <c r="D3821" s="201">
        <v>5865241.4800000004</v>
      </c>
      <c r="E3821" s="201">
        <v>3208669.06</v>
      </c>
    </row>
    <row r="3822" spans="2:5">
      <c r="B3822" s="216" t="s">
        <v>3819</v>
      </c>
      <c r="C3822" s="201">
        <v>6437925</v>
      </c>
      <c r="D3822" s="201">
        <v>4132578.78</v>
      </c>
      <c r="E3822" s="201">
        <v>3132578.55</v>
      </c>
    </row>
    <row r="3823" spans="2:5">
      <c r="B3823" s="215" t="s">
        <v>1398</v>
      </c>
      <c r="C3823" s="201">
        <v>6437925</v>
      </c>
      <c r="D3823" s="201">
        <v>4132578.78</v>
      </c>
      <c r="E3823" s="201">
        <v>3132578.55</v>
      </c>
    </row>
    <row r="3824" spans="2:5">
      <c r="B3824" s="216" t="s">
        <v>585</v>
      </c>
      <c r="C3824" s="201">
        <v>92618441</v>
      </c>
      <c r="D3824" s="201">
        <v>0</v>
      </c>
      <c r="E3824" s="201">
        <v>0</v>
      </c>
    </row>
    <row r="3825" spans="2:5">
      <c r="B3825" s="215" t="s">
        <v>933</v>
      </c>
      <c r="C3825" s="201">
        <v>92618441</v>
      </c>
      <c r="D3825" s="201">
        <v>0</v>
      </c>
      <c r="E3825" s="201">
        <v>0</v>
      </c>
    </row>
    <row r="3826" spans="2:5">
      <c r="B3826" s="216" t="s">
        <v>3818</v>
      </c>
      <c r="C3826" s="201">
        <v>6437925</v>
      </c>
      <c r="D3826" s="201">
        <v>3642665.78</v>
      </c>
      <c r="E3826" s="201">
        <v>0</v>
      </c>
    </row>
    <row r="3827" spans="2:5">
      <c r="B3827" s="215" t="s">
        <v>1399</v>
      </c>
      <c r="C3827" s="201">
        <v>6437925</v>
      </c>
      <c r="D3827" s="201">
        <v>3642665.78</v>
      </c>
      <c r="E3827" s="201">
        <v>0</v>
      </c>
    </row>
    <row r="3828" spans="2:5">
      <c r="B3828" s="216" t="s">
        <v>1037</v>
      </c>
      <c r="C3828" s="201">
        <v>17110090</v>
      </c>
      <c r="D3828" s="201">
        <v>275000001</v>
      </c>
      <c r="E3828" s="201">
        <v>275000000</v>
      </c>
    </row>
    <row r="3829" spans="2:5">
      <c r="B3829" s="215" t="s">
        <v>1038</v>
      </c>
      <c r="C3829" s="201">
        <v>17110090</v>
      </c>
      <c r="D3829" s="201">
        <v>275000001</v>
      </c>
      <c r="E3829" s="201">
        <v>275000000</v>
      </c>
    </row>
    <row r="3830" spans="2:5">
      <c r="B3830" s="216" t="s">
        <v>3817</v>
      </c>
      <c r="C3830" s="201">
        <v>0</v>
      </c>
      <c r="D3830" s="201">
        <v>359541075.60000002</v>
      </c>
      <c r="E3830" s="201">
        <v>186062626.22999999</v>
      </c>
    </row>
    <row r="3831" spans="2:5">
      <c r="B3831" s="215" t="s">
        <v>3747</v>
      </c>
      <c r="C3831" s="201">
        <v>0</v>
      </c>
      <c r="D3831" s="201">
        <v>359541075.60000002</v>
      </c>
      <c r="E3831" s="201">
        <v>186062626.22999999</v>
      </c>
    </row>
    <row r="3832" spans="2:5">
      <c r="B3832" s="216" t="s">
        <v>1400</v>
      </c>
      <c r="C3832" s="201">
        <v>6437925</v>
      </c>
      <c r="D3832" s="201">
        <v>0</v>
      </c>
      <c r="E3832" s="201">
        <v>0</v>
      </c>
    </row>
    <row r="3833" spans="2:5">
      <c r="B3833" s="215" t="s">
        <v>1401</v>
      </c>
      <c r="C3833" s="201">
        <v>6437925</v>
      </c>
      <c r="D3833" s="201">
        <v>0</v>
      </c>
      <c r="E3833" s="201">
        <v>0</v>
      </c>
    </row>
    <row r="3834" spans="2:5">
      <c r="B3834" s="216" t="s">
        <v>4229</v>
      </c>
      <c r="C3834" s="201">
        <v>0</v>
      </c>
      <c r="D3834" s="201">
        <v>49110000</v>
      </c>
      <c r="E3834" s="201">
        <v>0</v>
      </c>
    </row>
    <row r="3835" spans="2:5">
      <c r="B3835" s="215" t="s">
        <v>4228</v>
      </c>
      <c r="C3835" s="201">
        <v>0</v>
      </c>
      <c r="D3835" s="201">
        <v>49110000</v>
      </c>
      <c r="E3835" s="201">
        <v>0</v>
      </c>
    </row>
    <row r="3836" spans="2:5">
      <c r="B3836" s="216" t="s">
        <v>3816</v>
      </c>
      <c r="C3836" s="201">
        <v>0</v>
      </c>
      <c r="D3836" s="201">
        <v>4307931.34</v>
      </c>
      <c r="E3836" s="201">
        <v>0</v>
      </c>
    </row>
    <row r="3837" spans="2:5">
      <c r="B3837" s="215" t="s">
        <v>3194</v>
      </c>
      <c r="C3837" s="201">
        <v>0</v>
      </c>
      <c r="D3837" s="201">
        <v>4307931.34</v>
      </c>
      <c r="E3837" s="201">
        <v>0</v>
      </c>
    </row>
    <row r="3838" spans="2:5">
      <c r="B3838" s="216" t="s">
        <v>2736</v>
      </c>
      <c r="C3838" s="201">
        <v>4684890</v>
      </c>
      <c r="D3838" s="201">
        <v>2918587.22</v>
      </c>
      <c r="E3838" s="201">
        <v>2557467.42</v>
      </c>
    </row>
    <row r="3839" spans="2:5">
      <c r="B3839" s="215" t="s">
        <v>2393</v>
      </c>
      <c r="C3839" s="201">
        <v>4684890</v>
      </c>
      <c r="D3839" s="201">
        <v>2918587.22</v>
      </c>
      <c r="E3839" s="201">
        <v>2557467.42</v>
      </c>
    </row>
    <row r="3840" spans="2:5">
      <c r="B3840" s="216" t="s">
        <v>3815</v>
      </c>
      <c r="C3840" s="201">
        <v>0</v>
      </c>
      <c r="D3840" s="201">
        <v>1086283.6299999999</v>
      </c>
      <c r="E3840" s="201">
        <v>1001153.13</v>
      </c>
    </row>
    <row r="3841" spans="2:5">
      <c r="B3841" s="215" t="s">
        <v>3244</v>
      </c>
      <c r="C3841" s="201">
        <v>0</v>
      </c>
      <c r="D3841" s="201">
        <v>1086283.6299999999</v>
      </c>
      <c r="E3841" s="201">
        <v>1001153.13</v>
      </c>
    </row>
    <row r="3842" spans="2:5">
      <c r="B3842" s="216" t="s">
        <v>3814</v>
      </c>
      <c r="C3842" s="201">
        <v>11006928</v>
      </c>
      <c r="D3842" s="201">
        <v>8551245.8599999994</v>
      </c>
      <c r="E3842" s="201">
        <v>7332377.7199999997</v>
      </c>
    </row>
    <row r="3843" spans="2:5">
      <c r="B3843" s="215" t="s">
        <v>2394</v>
      </c>
      <c r="C3843" s="201">
        <v>11006928</v>
      </c>
      <c r="D3843" s="201">
        <v>8551245.8599999994</v>
      </c>
      <c r="E3843" s="201">
        <v>7332377.7199999997</v>
      </c>
    </row>
    <row r="3844" spans="2:5">
      <c r="B3844" s="216" t="s">
        <v>586</v>
      </c>
      <c r="C3844" s="201">
        <v>199706213</v>
      </c>
      <c r="D3844" s="201">
        <v>659706213</v>
      </c>
      <c r="E3844" s="201">
        <v>659706213</v>
      </c>
    </row>
    <row r="3845" spans="2:5">
      <c r="B3845" s="215" t="s">
        <v>934</v>
      </c>
      <c r="C3845" s="201">
        <v>199706213</v>
      </c>
      <c r="D3845" s="201">
        <v>659706213</v>
      </c>
      <c r="E3845" s="201">
        <v>659706213</v>
      </c>
    </row>
    <row r="3846" spans="2:5">
      <c r="B3846" s="216" t="s">
        <v>3813</v>
      </c>
      <c r="C3846" s="201">
        <v>74857109</v>
      </c>
      <c r="D3846" s="201">
        <v>2679144</v>
      </c>
      <c r="E3846" s="201">
        <v>2679144</v>
      </c>
    </row>
    <row r="3847" spans="2:5">
      <c r="B3847" s="215" t="s">
        <v>3060</v>
      </c>
      <c r="C3847" s="201">
        <v>74857109</v>
      </c>
      <c r="D3847" s="201">
        <v>2679144</v>
      </c>
      <c r="E3847" s="201">
        <v>2679144</v>
      </c>
    </row>
    <row r="3848" spans="2:5">
      <c r="B3848" s="216" t="s">
        <v>2395</v>
      </c>
      <c r="C3848" s="201">
        <v>11006928</v>
      </c>
      <c r="D3848" s="201">
        <v>7510185.8600000003</v>
      </c>
      <c r="E3848" s="201">
        <v>6499527.71</v>
      </c>
    </row>
    <row r="3849" spans="2:5">
      <c r="B3849" s="215" t="s">
        <v>2396</v>
      </c>
      <c r="C3849" s="201">
        <v>11006928</v>
      </c>
      <c r="D3849" s="201">
        <v>7510185.8600000003</v>
      </c>
      <c r="E3849" s="201">
        <v>6499527.71</v>
      </c>
    </row>
    <row r="3850" spans="2:5">
      <c r="B3850" s="216" t="s">
        <v>2397</v>
      </c>
      <c r="C3850" s="201">
        <v>11006928</v>
      </c>
      <c r="D3850" s="201">
        <v>8551245.8599999994</v>
      </c>
      <c r="E3850" s="201">
        <v>7332377.7199999997</v>
      </c>
    </row>
    <row r="3851" spans="2:5">
      <c r="B3851" s="215" t="s">
        <v>2398</v>
      </c>
      <c r="C3851" s="201">
        <v>11006928</v>
      </c>
      <c r="D3851" s="201">
        <v>8551245.8599999994</v>
      </c>
      <c r="E3851" s="201">
        <v>7332377.7199999997</v>
      </c>
    </row>
    <row r="3852" spans="2:5">
      <c r="B3852" s="216" t="s">
        <v>2399</v>
      </c>
      <c r="C3852" s="201">
        <v>11006928</v>
      </c>
      <c r="D3852" s="201">
        <v>3698133</v>
      </c>
      <c r="E3852" s="201">
        <v>2416049.58</v>
      </c>
    </row>
    <row r="3853" spans="2:5">
      <c r="B3853" s="215" t="s">
        <v>2400</v>
      </c>
      <c r="C3853" s="201">
        <v>11006928</v>
      </c>
      <c r="D3853" s="201">
        <v>3698133</v>
      </c>
      <c r="E3853" s="201">
        <v>2416049.58</v>
      </c>
    </row>
    <row r="3854" spans="2:5">
      <c r="B3854" s="216" t="s">
        <v>2401</v>
      </c>
      <c r="C3854" s="201">
        <v>4684890</v>
      </c>
      <c r="D3854" s="201">
        <v>2597249</v>
      </c>
      <c r="E3854" s="201">
        <v>1098624.25</v>
      </c>
    </row>
    <row r="3855" spans="2:5">
      <c r="B3855" s="215" t="s">
        <v>2402</v>
      </c>
      <c r="C3855" s="201">
        <v>4684890</v>
      </c>
      <c r="D3855" s="201">
        <v>2597249</v>
      </c>
      <c r="E3855" s="201">
        <v>1098624.25</v>
      </c>
    </row>
    <row r="3856" spans="2:5">
      <c r="B3856" s="216" t="s">
        <v>2403</v>
      </c>
      <c r="C3856" s="201">
        <v>6611838</v>
      </c>
      <c r="D3856" s="201">
        <v>4133929</v>
      </c>
      <c r="E3856" s="201">
        <v>1566964.28</v>
      </c>
    </row>
    <row r="3857" spans="2:5">
      <c r="B3857" s="215" t="s">
        <v>2404</v>
      </c>
      <c r="C3857" s="201">
        <v>6611838</v>
      </c>
      <c r="D3857" s="201">
        <v>4133929</v>
      </c>
      <c r="E3857" s="201">
        <v>1566964.28</v>
      </c>
    </row>
    <row r="3858" spans="2:5">
      <c r="B3858" s="216" t="s">
        <v>2405</v>
      </c>
      <c r="C3858" s="201">
        <v>11006928</v>
      </c>
      <c r="D3858" s="201">
        <v>6828100</v>
      </c>
      <c r="E3858" s="201">
        <v>2414049.5699999998</v>
      </c>
    </row>
    <row r="3859" spans="2:5">
      <c r="B3859" s="215" t="s">
        <v>2406</v>
      </c>
      <c r="C3859" s="201">
        <v>11006928</v>
      </c>
      <c r="D3859" s="201">
        <v>6828100</v>
      </c>
      <c r="E3859" s="201">
        <v>2414049.5699999998</v>
      </c>
    </row>
    <row r="3860" spans="2:5">
      <c r="B3860" s="216" t="s">
        <v>2407</v>
      </c>
      <c r="C3860" s="201">
        <v>6611838</v>
      </c>
      <c r="D3860" s="201">
        <v>3500000</v>
      </c>
      <c r="E3860" s="201">
        <v>2149940.35</v>
      </c>
    </row>
    <row r="3861" spans="2:5">
      <c r="B3861" s="215" t="s">
        <v>2408</v>
      </c>
      <c r="C3861" s="201">
        <v>6611838</v>
      </c>
      <c r="D3861" s="201">
        <v>3500000</v>
      </c>
      <c r="E3861" s="201">
        <v>2149940.35</v>
      </c>
    </row>
    <row r="3862" spans="2:5">
      <c r="B3862" s="216" t="s">
        <v>4227</v>
      </c>
      <c r="C3862" s="201">
        <v>0</v>
      </c>
      <c r="D3862" s="201">
        <v>8423660</v>
      </c>
      <c r="E3862" s="201">
        <v>8423660</v>
      </c>
    </row>
    <row r="3863" spans="2:5">
      <c r="B3863" s="215" t="s">
        <v>4226</v>
      </c>
      <c r="C3863" s="201">
        <v>0</v>
      </c>
      <c r="D3863" s="201">
        <v>8423660</v>
      </c>
      <c r="E3863" s="201">
        <v>8423660</v>
      </c>
    </row>
    <row r="3864" spans="2:5">
      <c r="B3864" s="216" t="s">
        <v>587</v>
      </c>
      <c r="C3864" s="201">
        <v>35387959</v>
      </c>
      <c r="D3864" s="201">
        <v>46259277.539999999</v>
      </c>
      <c r="E3864" s="201">
        <v>25407979.289999999</v>
      </c>
    </row>
    <row r="3865" spans="2:5">
      <c r="B3865" s="215" t="s">
        <v>935</v>
      </c>
      <c r="C3865" s="201">
        <v>24381031</v>
      </c>
      <c r="D3865" s="201">
        <v>41176349.539999999</v>
      </c>
      <c r="E3865" s="201">
        <v>21725104.039999999</v>
      </c>
    </row>
    <row r="3866" spans="2:5">
      <c r="B3866" s="215" t="s">
        <v>2409</v>
      </c>
      <c r="C3866" s="201">
        <v>11006928</v>
      </c>
      <c r="D3866" s="201">
        <v>5082928</v>
      </c>
      <c r="E3866" s="201">
        <v>3682875.25</v>
      </c>
    </row>
    <row r="3867" spans="2:5">
      <c r="B3867" s="216" t="s">
        <v>3812</v>
      </c>
      <c r="C3867" s="201">
        <v>11006928</v>
      </c>
      <c r="D3867" s="201">
        <v>1</v>
      </c>
      <c r="E3867" s="201">
        <v>0</v>
      </c>
    </row>
    <row r="3868" spans="2:5">
      <c r="B3868" s="215" t="s">
        <v>2410</v>
      </c>
      <c r="C3868" s="201">
        <v>11006928</v>
      </c>
      <c r="D3868" s="201">
        <v>1</v>
      </c>
      <c r="E3868" s="201">
        <v>0</v>
      </c>
    </row>
    <row r="3869" spans="2:5">
      <c r="B3869" s="216" t="s">
        <v>1035</v>
      </c>
      <c r="C3869" s="201">
        <v>13190276</v>
      </c>
      <c r="D3869" s="201">
        <v>13535874</v>
      </c>
      <c r="E3869" s="201">
        <v>13535873.42</v>
      </c>
    </row>
    <row r="3870" spans="2:5">
      <c r="B3870" s="215" t="s">
        <v>1036</v>
      </c>
      <c r="C3870" s="201">
        <v>13190276</v>
      </c>
      <c r="D3870" s="201">
        <v>13535874</v>
      </c>
      <c r="E3870" s="201">
        <v>13535873.42</v>
      </c>
    </row>
    <row r="3871" spans="2:5">
      <c r="B3871" s="216" t="s">
        <v>2411</v>
      </c>
      <c r="C3871" s="201">
        <v>11006928</v>
      </c>
      <c r="D3871" s="201">
        <v>1</v>
      </c>
      <c r="E3871" s="201">
        <v>0</v>
      </c>
    </row>
    <row r="3872" spans="2:5">
      <c r="B3872" s="215" t="s">
        <v>2412</v>
      </c>
      <c r="C3872" s="201">
        <v>11006928</v>
      </c>
      <c r="D3872" s="201">
        <v>1</v>
      </c>
      <c r="E3872" s="201">
        <v>0</v>
      </c>
    </row>
    <row r="3873" spans="2:5">
      <c r="B3873" s="216" t="s">
        <v>3811</v>
      </c>
      <c r="C3873" s="201">
        <v>0</v>
      </c>
      <c r="D3873" s="201">
        <v>1900000</v>
      </c>
      <c r="E3873" s="201">
        <v>0</v>
      </c>
    </row>
    <row r="3874" spans="2:5">
      <c r="B3874" s="215" t="s">
        <v>3648</v>
      </c>
      <c r="C3874" s="201">
        <v>0</v>
      </c>
      <c r="D3874" s="201">
        <v>1900000</v>
      </c>
      <c r="E3874" s="201">
        <v>0</v>
      </c>
    </row>
    <row r="3875" spans="2:5">
      <c r="B3875" s="216" t="s">
        <v>588</v>
      </c>
      <c r="C3875" s="201">
        <v>79143372</v>
      </c>
      <c r="D3875" s="201">
        <v>194859833.31</v>
      </c>
      <c r="E3875" s="201">
        <v>130253381.73999999</v>
      </c>
    </row>
    <row r="3876" spans="2:5">
      <c r="B3876" s="215" t="s">
        <v>936</v>
      </c>
      <c r="C3876" s="201">
        <v>74458482</v>
      </c>
      <c r="D3876" s="201">
        <v>190174943.31</v>
      </c>
      <c r="E3876" s="201">
        <v>128578310.17</v>
      </c>
    </row>
    <row r="3877" spans="2:5">
      <c r="B3877" s="215" t="s">
        <v>2413</v>
      </c>
      <c r="C3877" s="201">
        <v>4684890</v>
      </c>
      <c r="D3877" s="201">
        <v>4684890</v>
      </c>
      <c r="E3877" s="201">
        <v>1675071.57</v>
      </c>
    </row>
    <row r="3878" spans="2:5">
      <c r="B3878" s="216" t="s">
        <v>2737</v>
      </c>
      <c r="C3878" s="201">
        <v>11006928</v>
      </c>
      <c r="D3878" s="201">
        <v>11006928</v>
      </c>
      <c r="E3878" s="201">
        <v>5624170.1799999997</v>
      </c>
    </row>
    <row r="3879" spans="2:5">
      <c r="B3879" s="215" t="s">
        <v>2414</v>
      </c>
      <c r="C3879" s="201">
        <v>11006928</v>
      </c>
      <c r="D3879" s="201">
        <v>11006928</v>
      </c>
      <c r="E3879" s="201">
        <v>5624170.1799999997</v>
      </c>
    </row>
    <row r="3880" spans="2:5">
      <c r="B3880" s="216" t="s">
        <v>3810</v>
      </c>
      <c r="C3880" s="201">
        <v>0</v>
      </c>
      <c r="D3880" s="201">
        <v>4500000</v>
      </c>
      <c r="E3880" s="201">
        <v>0</v>
      </c>
    </row>
    <row r="3881" spans="2:5">
      <c r="B3881" s="215" t="s">
        <v>3647</v>
      </c>
      <c r="C3881" s="201">
        <v>0</v>
      </c>
      <c r="D3881" s="201">
        <v>4500000</v>
      </c>
      <c r="E3881" s="201">
        <v>0</v>
      </c>
    </row>
    <row r="3882" spans="2:5">
      <c r="B3882" s="216" t="s">
        <v>2415</v>
      </c>
      <c r="C3882" s="201">
        <v>4684890</v>
      </c>
      <c r="D3882" s="201">
        <v>2114890</v>
      </c>
      <c r="E3882" s="201">
        <v>0</v>
      </c>
    </row>
    <row r="3883" spans="2:5">
      <c r="B3883" s="215" t="s">
        <v>2416</v>
      </c>
      <c r="C3883" s="201">
        <v>4684890</v>
      </c>
      <c r="D3883" s="201">
        <v>2114890</v>
      </c>
      <c r="E3883" s="201">
        <v>0</v>
      </c>
    </row>
    <row r="3884" spans="2:5">
      <c r="B3884" s="216" t="s">
        <v>2417</v>
      </c>
      <c r="C3884" s="201">
        <v>11006928</v>
      </c>
      <c r="D3884" s="201">
        <v>0</v>
      </c>
      <c r="E3884" s="201">
        <v>0</v>
      </c>
    </row>
    <row r="3885" spans="2:5">
      <c r="B3885" s="215" t="s">
        <v>2418</v>
      </c>
      <c r="C3885" s="201">
        <v>11006928</v>
      </c>
      <c r="D3885" s="201">
        <v>0</v>
      </c>
      <c r="E3885" s="201">
        <v>0</v>
      </c>
    </row>
    <row r="3886" spans="2:5">
      <c r="B3886" s="216" t="s">
        <v>3809</v>
      </c>
      <c r="C3886" s="201">
        <v>11006928</v>
      </c>
      <c r="D3886" s="201">
        <v>1</v>
      </c>
      <c r="E3886" s="201">
        <v>0</v>
      </c>
    </row>
    <row r="3887" spans="2:5">
      <c r="B3887" s="215" t="s">
        <v>2419</v>
      </c>
      <c r="C3887" s="201">
        <v>11006928</v>
      </c>
      <c r="D3887" s="201">
        <v>1</v>
      </c>
      <c r="E3887" s="201">
        <v>0</v>
      </c>
    </row>
    <row r="3888" spans="2:5">
      <c r="B3888" s="216" t="s">
        <v>982</v>
      </c>
      <c r="C3888" s="201">
        <v>11213</v>
      </c>
      <c r="D3888" s="201">
        <v>11213</v>
      </c>
      <c r="E3888" s="201">
        <v>0</v>
      </c>
    </row>
    <row r="3889" spans="2:5">
      <c r="B3889" s="215" t="s">
        <v>983</v>
      </c>
      <c r="C3889" s="201">
        <v>11213</v>
      </c>
      <c r="D3889" s="201">
        <v>11213</v>
      </c>
      <c r="E3889" s="201">
        <v>0</v>
      </c>
    </row>
    <row r="3890" spans="2:5">
      <c r="B3890" s="216" t="s">
        <v>3808</v>
      </c>
      <c r="C3890" s="201">
        <v>11006928</v>
      </c>
      <c r="D3890" s="201">
        <v>0</v>
      </c>
      <c r="E3890" s="201">
        <v>0</v>
      </c>
    </row>
    <row r="3891" spans="2:5">
      <c r="B3891" s="215" t="s">
        <v>2420</v>
      </c>
      <c r="C3891" s="201">
        <v>11006928</v>
      </c>
      <c r="D3891" s="201">
        <v>0</v>
      </c>
      <c r="E3891" s="201">
        <v>0</v>
      </c>
    </row>
    <row r="3892" spans="2:5">
      <c r="B3892" s="216" t="s">
        <v>589</v>
      </c>
      <c r="C3892" s="201">
        <v>116733064</v>
      </c>
      <c r="D3892" s="201">
        <v>129933457.11999999</v>
      </c>
      <c r="E3892" s="201">
        <v>62964716</v>
      </c>
    </row>
    <row r="3893" spans="2:5">
      <c r="B3893" s="215" t="s">
        <v>937</v>
      </c>
      <c r="C3893" s="201">
        <v>116733064</v>
      </c>
      <c r="D3893" s="201">
        <v>129933457.11999999</v>
      </c>
      <c r="E3893" s="201">
        <v>62964716</v>
      </c>
    </row>
    <row r="3894" spans="2:5">
      <c r="B3894" s="216" t="s">
        <v>3807</v>
      </c>
      <c r="C3894" s="201">
        <v>4684890</v>
      </c>
      <c r="D3894" s="201">
        <v>1054096.71</v>
      </c>
      <c r="E3894" s="201">
        <v>1054096.3400000001</v>
      </c>
    </row>
    <row r="3895" spans="2:5">
      <c r="B3895" s="215" t="s">
        <v>2421</v>
      </c>
      <c r="C3895" s="201">
        <v>4684890</v>
      </c>
      <c r="D3895" s="201">
        <v>1054096.71</v>
      </c>
      <c r="E3895" s="201">
        <v>1054096.3400000001</v>
      </c>
    </row>
    <row r="3896" spans="2:5">
      <c r="B3896" s="216" t="s">
        <v>2808</v>
      </c>
      <c r="C3896" s="201">
        <v>67635236</v>
      </c>
      <c r="D3896" s="201">
        <v>31255011</v>
      </c>
      <c r="E3896" s="201">
        <v>26372421.16</v>
      </c>
    </row>
    <row r="3897" spans="2:5">
      <c r="B3897" s="215" t="s">
        <v>2809</v>
      </c>
      <c r="C3897" s="201">
        <v>67635236</v>
      </c>
      <c r="D3897" s="201">
        <v>31255011</v>
      </c>
      <c r="E3897" s="201">
        <v>26372421.16</v>
      </c>
    </row>
    <row r="3898" spans="2:5">
      <c r="B3898" s="216" t="s">
        <v>4225</v>
      </c>
      <c r="C3898" s="201">
        <v>0</v>
      </c>
      <c r="D3898" s="201">
        <v>34880000</v>
      </c>
      <c r="E3898" s="201">
        <v>34879803.649999999</v>
      </c>
    </row>
    <row r="3899" spans="2:5">
      <c r="B3899" s="215" t="s">
        <v>4224</v>
      </c>
      <c r="C3899" s="201">
        <v>0</v>
      </c>
      <c r="D3899" s="201">
        <v>34880000</v>
      </c>
      <c r="E3899" s="201">
        <v>34879803.649999999</v>
      </c>
    </row>
    <row r="3900" spans="2:5">
      <c r="B3900" s="216" t="s">
        <v>4223</v>
      </c>
      <c r="C3900" s="201">
        <v>0</v>
      </c>
      <c r="D3900" s="201">
        <v>36750000</v>
      </c>
      <c r="E3900" s="201">
        <v>0</v>
      </c>
    </row>
    <row r="3901" spans="2:5">
      <c r="B3901" s="215" t="s">
        <v>4222</v>
      </c>
      <c r="C3901" s="201">
        <v>0</v>
      </c>
      <c r="D3901" s="201">
        <v>36750000</v>
      </c>
      <c r="E3901" s="201">
        <v>0</v>
      </c>
    </row>
    <row r="3902" spans="2:5">
      <c r="B3902" s="216" t="s">
        <v>2422</v>
      </c>
      <c r="C3902" s="201">
        <v>11006928</v>
      </c>
      <c r="D3902" s="201">
        <v>2476558.4900000002</v>
      </c>
      <c r="E3902" s="201">
        <v>2476557.5</v>
      </c>
    </row>
    <row r="3903" spans="2:5">
      <c r="B3903" s="215" t="s">
        <v>2423</v>
      </c>
      <c r="C3903" s="201">
        <v>11006928</v>
      </c>
      <c r="D3903" s="201">
        <v>2476558.4900000002</v>
      </c>
      <c r="E3903" s="201">
        <v>2476557.5</v>
      </c>
    </row>
    <row r="3904" spans="2:5">
      <c r="B3904" s="216" t="s">
        <v>2497</v>
      </c>
      <c r="C3904" s="201">
        <v>6611838</v>
      </c>
      <c r="D3904" s="201">
        <v>1487664.31</v>
      </c>
      <c r="E3904" s="201">
        <v>1487662.46</v>
      </c>
    </row>
    <row r="3905" spans="2:5">
      <c r="B3905" s="215" t="s">
        <v>2498</v>
      </c>
      <c r="C3905" s="201">
        <v>6611838</v>
      </c>
      <c r="D3905" s="201">
        <v>1487664.31</v>
      </c>
      <c r="E3905" s="201">
        <v>1487662.46</v>
      </c>
    </row>
    <row r="3906" spans="2:5">
      <c r="B3906" s="216" t="s">
        <v>3806</v>
      </c>
      <c r="C3906" s="201">
        <v>6611838</v>
      </c>
      <c r="D3906" s="201">
        <v>3611838</v>
      </c>
      <c r="E3906" s="201">
        <v>1487662.47</v>
      </c>
    </row>
    <row r="3907" spans="2:5">
      <c r="B3907" s="215" t="s">
        <v>2499</v>
      </c>
      <c r="C3907" s="201">
        <v>6611838</v>
      </c>
      <c r="D3907" s="201">
        <v>3611838</v>
      </c>
      <c r="E3907" s="201">
        <v>1487662.47</v>
      </c>
    </row>
    <row r="3908" spans="2:5">
      <c r="B3908" s="216" t="s">
        <v>3061</v>
      </c>
      <c r="C3908" s="201">
        <v>12785348</v>
      </c>
      <c r="D3908" s="201">
        <v>100000000</v>
      </c>
      <c r="E3908" s="201">
        <v>100000000</v>
      </c>
    </row>
    <row r="3909" spans="2:5">
      <c r="B3909" s="215" t="s">
        <v>4205</v>
      </c>
      <c r="C3909" s="201">
        <v>12785348</v>
      </c>
      <c r="D3909" s="201">
        <v>100000000</v>
      </c>
      <c r="E3909" s="201">
        <v>100000000</v>
      </c>
    </row>
    <row r="3910" spans="2:5">
      <c r="B3910" s="216" t="s">
        <v>2500</v>
      </c>
      <c r="C3910" s="201">
        <v>11006928</v>
      </c>
      <c r="D3910" s="201">
        <v>6953118</v>
      </c>
      <c r="E3910" s="201">
        <v>2476558.6800000002</v>
      </c>
    </row>
    <row r="3911" spans="2:5">
      <c r="B3911" s="215" t="s">
        <v>2501</v>
      </c>
      <c r="C3911" s="201">
        <v>11006928</v>
      </c>
      <c r="D3911" s="201">
        <v>6953118</v>
      </c>
      <c r="E3911" s="201">
        <v>2476558.6800000002</v>
      </c>
    </row>
    <row r="3912" spans="2:5">
      <c r="B3912" s="216" t="s">
        <v>3805</v>
      </c>
      <c r="C3912" s="201">
        <v>0</v>
      </c>
      <c r="D3912" s="201">
        <v>22993653.329999998</v>
      </c>
      <c r="E3912" s="201">
        <v>22993653.329999998</v>
      </c>
    </row>
    <row r="3913" spans="2:5">
      <c r="B3913" s="215" t="s">
        <v>3646</v>
      </c>
      <c r="C3913" s="201">
        <v>0</v>
      </c>
      <c r="D3913" s="201">
        <v>22993653.329999998</v>
      </c>
      <c r="E3913" s="201">
        <v>22993653.329999998</v>
      </c>
    </row>
    <row r="3914" spans="2:5">
      <c r="B3914" s="216" t="s">
        <v>3804</v>
      </c>
      <c r="C3914" s="201">
        <v>11006928</v>
      </c>
      <c r="D3914" s="201">
        <v>6953118</v>
      </c>
      <c r="E3914" s="201">
        <v>2476558.6800000002</v>
      </c>
    </row>
    <row r="3915" spans="2:5">
      <c r="B3915" s="215" t="s">
        <v>2502</v>
      </c>
      <c r="C3915" s="201">
        <v>11006928</v>
      </c>
      <c r="D3915" s="201">
        <v>6953118</v>
      </c>
      <c r="E3915" s="201">
        <v>2476558.6800000002</v>
      </c>
    </row>
    <row r="3916" spans="2:5">
      <c r="B3916" s="216" t="s">
        <v>3062</v>
      </c>
      <c r="C3916" s="201">
        <v>7196552</v>
      </c>
      <c r="D3916" s="201">
        <v>0</v>
      </c>
      <c r="E3916" s="201">
        <v>0</v>
      </c>
    </row>
    <row r="3917" spans="2:5">
      <c r="B3917" s="215" t="s">
        <v>3063</v>
      </c>
      <c r="C3917" s="201">
        <v>7196552</v>
      </c>
      <c r="D3917" s="201">
        <v>0</v>
      </c>
      <c r="E3917" s="201">
        <v>0</v>
      </c>
    </row>
    <row r="3918" spans="2:5">
      <c r="B3918" s="216" t="s">
        <v>2503</v>
      </c>
      <c r="C3918" s="201">
        <v>6611838</v>
      </c>
      <c r="D3918" s="201">
        <v>3975326</v>
      </c>
      <c r="E3918" s="201">
        <v>1487662.53</v>
      </c>
    </row>
    <row r="3919" spans="2:5">
      <c r="B3919" s="215" t="s">
        <v>2504</v>
      </c>
      <c r="C3919" s="201">
        <v>6611838</v>
      </c>
      <c r="D3919" s="201">
        <v>3975326</v>
      </c>
      <c r="E3919" s="201">
        <v>1487662.53</v>
      </c>
    </row>
    <row r="3920" spans="2:5">
      <c r="B3920" s="216" t="s">
        <v>2744</v>
      </c>
      <c r="C3920" s="201">
        <v>6611838</v>
      </c>
      <c r="D3920" s="201">
        <v>4381208.5599999996</v>
      </c>
      <c r="E3920" s="201">
        <v>1487662.53</v>
      </c>
    </row>
    <row r="3921" spans="2:5">
      <c r="B3921" s="215" t="s">
        <v>2505</v>
      </c>
      <c r="C3921" s="201">
        <v>6611838</v>
      </c>
      <c r="D3921" s="201">
        <v>4381208.5599999996</v>
      </c>
      <c r="E3921" s="201">
        <v>1487662.53</v>
      </c>
    </row>
    <row r="3922" spans="2:5">
      <c r="B3922" s="216" t="s">
        <v>3803</v>
      </c>
      <c r="C3922" s="201">
        <v>0</v>
      </c>
      <c r="D3922" s="201">
        <v>0</v>
      </c>
      <c r="E3922" s="201">
        <v>0</v>
      </c>
    </row>
    <row r="3923" spans="2:5">
      <c r="B3923" s="215" t="s">
        <v>3243</v>
      </c>
      <c r="C3923" s="201">
        <v>0</v>
      </c>
      <c r="D3923" s="201">
        <v>0</v>
      </c>
      <c r="E3923" s="201">
        <v>0</v>
      </c>
    </row>
    <row r="3924" spans="2:5">
      <c r="B3924" s="216" t="s">
        <v>4221</v>
      </c>
      <c r="C3924" s="201">
        <v>0</v>
      </c>
      <c r="D3924" s="201">
        <v>198208000</v>
      </c>
      <c r="E3924" s="201">
        <v>198207669.47999999</v>
      </c>
    </row>
    <row r="3925" spans="2:5">
      <c r="B3925" s="215" t="s">
        <v>4220</v>
      </c>
      <c r="C3925" s="201">
        <v>0</v>
      </c>
      <c r="D3925" s="201">
        <v>198208000</v>
      </c>
      <c r="E3925" s="201">
        <v>198207669.47999999</v>
      </c>
    </row>
    <row r="3926" spans="2:5">
      <c r="B3926" s="216" t="s">
        <v>3802</v>
      </c>
      <c r="C3926" s="201">
        <v>11006928</v>
      </c>
      <c r="D3926" s="201">
        <v>7822965</v>
      </c>
      <c r="E3926" s="201">
        <v>2476557.5</v>
      </c>
    </row>
    <row r="3927" spans="2:5">
      <c r="B3927" s="215" t="s">
        <v>2506</v>
      </c>
      <c r="C3927" s="201">
        <v>11006928</v>
      </c>
      <c r="D3927" s="201">
        <v>7822965</v>
      </c>
      <c r="E3927" s="201">
        <v>2476557.5</v>
      </c>
    </row>
    <row r="3928" spans="2:5">
      <c r="B3928" s="216" t="s">
        <v>3801</v>
      </c>
      <c r="C3928" s="201">
        <v>7508744</v>
      </c>
      <c r="D3928" s="201">
        <v>0</v>
      </c>
      <c r="E3928" s="201">
        <v>0</v>
      </c>
    </row>
    <row r="3929" spans="2:5">
      <c r="B3929" s="215" t="s">
        <v>3064</v>
      </c>
      <c r="C3929" s="201">
        <v>7508744</v>
      </c>
      <c r="D3929" s="201">
        <v>0</v>
      </c>
      <c r="E3929" s="201">
        <v>0</v>
      </c>
    </row>
    <row r="3930" spans="2:5">
      <c r="B3930" s="216" t="s">
        <v>598</v>
      </c>
      <c r="C3930" s="201">
        <v>62645843</v>
      </c>
      <c r="D3930" s="201">
        <v>0</v>
      </c>
      <c r="E3930" s="201">
        <v>0</v>
      </c>
    </row>
    <row r="3931" spans="2:5">
      <c r="B3931" s="215" t="s">
        <v>946</v>
      </c>
      <c r="C3931" s="201">
        <v>62645843</v>
      </c>
      <c r="D3931" s="201">
        <v>0</v>
      </c>
      <c r="E3931" s="201">
        <v>0</v>
      </c>
    </row>
    <row r="3932" spans="2:5">
      <c r="B3932" s="216" t="s">
        <v>3800</v>
      </c>
      <c r="C3932" s="201">
        <v>11006928</v>
      </c>
      <c r="D3932" s="201">
        <v>7822955</v>
      </c>
      <c r="E3932" s="201">
        <v>2476557.4900000002</v>
      </c>
    </row>
    <row r="3933" spans="2:5">
      <c r="B3933" s="215" t="s">
        <v>2424</v>
      </c>
      <c r="C3933" s="201">
        <v>11006928</v>
      </c>
      <c r="D3933" s="201">
        <v>7822955</v>
      </c>
      <c r="E3933" s="201">
        <v>2476557.4900000002</v>
      </c>
    </row>
    <row r="3934" spans="2:5">
      <c r="B3934" s="216" t="s">
        <v>4219</v>
      </c>
      <c r="C3934" s="201">
        <v>0</v>
      </c>
      <c r="D3934" s="201">
        <v>25000000</v>
      </c>
      <c r="E3934" s="201">
        <v>0</v>
      </c>
    </row>
    <row r="3935" spans="2:5">
      <c r="B3935" s="215" t="s">
        <v>4218</v>
      </c>
      <c r="C3935" s="201">
        <v>0</v>
      </c>
      <c r="D3935" s="201">
        <v>25000000</v>
      </c>
      <c r="E3935" s="201">
        <v>0</v>
      </c>
    </row>
    <row r="3936" spans="2:5">
      <c r="B3936" s="216" t="s">
        <v>3065</v>
      </c>
      <c r="C3936" s="201">
        <v>2349139</v>
      </c>
      <c r="D3936" s="201">
        <v>77993</v>
      </c>
      <c r="E3936" s="201">
        <v>0</v>
      </c>
    </row>
    <row r="3937" spans="2:5">
      <c r="B3937" s="215" t="s">
        <v>3066</v>
      </c>
      <c r="C3937" s="201">
        <v>2349139</v>
      </c>
      <c r="D3937" s="201">
        <v>77993</v>
      </c>
      <c r="E3937" s="201">
        <v>0</v>
      </c>
    </row>
    <row r="3938" spans="2:5">
      <c r="B3938" s="216" t="s">
        <v>2425</v>
      </c>
      <c r="C3938" s="201">
        <v>6611838</v>
      </c>
      <c r="D3938" s="201">
        <v>1827454.19</v>
      </c>
      <c r="E3938" s="201">
        <v>1827452.65</v>
      </c>
    </row>
    <row r="3939" spans="2:5">
      <c r="B3939" s="215" t="s">
        <v>2426</v>
      </c>
      <c r="C3939" s="201">
        <v>6611838</v>
      </c>
      <c r="D3939" s="201">
        <v>1827454.19</v>
      </c>
      <c r="E3939" s="201">
        <v>1827452.65</v>
      </c>
    </row>
    <row r="3940" spans="2:5">
      <c r="B3940" s="216" t="s">
        <v>3799</v>
      </c>
      <c r="C3940" s="201">
        <v>11006928</v>
      </c>
      <c r="D3940" s="201">
        <v>2891383.37</v>
      </c>
      <c r="E3940" s="201">
        <v>2891376.67</v>
      </c>
    </row>
    <row r="3941" spans="2:5">
      <c r="B3941" s="215" t="s">
        <v>2427</v>
      </c>
      <c r="C3941" s="201">
        <v>11006928</v>
      </c>
      <c r="D3941" s="201">
        <v>2891383.37</v>
      </c>
      <c r="E3941" s="201">
        <v>2891376.67</v>
      </c>
    </row>
    <row r="3942" spans="2:5">
      <c r="B3942" s="216" t="s">
        <v>2738</v>
      </c>
      <c r="C3942" s="201">
        <v>81165986</v>
      </c>
      <c r="D3942" s="201">
        <v>12164185</v>
      </c>
      <c r="E3942" s="201">
        <v>12147400.25</v>
      </c>
    </row>
    <row r="3943" spans="2:5">
      <c r="B3943" s="215" t="s">
        <v>947</v>
      </c>
      <c r="C3943" s="201">
        <v>81165986</v>
      </c>
      <c r="D3943" s="201">
        <v>12164185</v>
      </c>
      <c r="E3943" s="201">
        <v>12147400.25</v>
      </c>
    </row>
    <row r="3944" spans="2:5">
      <c r="B3944" s="216" t="s">
        <v>2428</v>
      </c>
      <c r="C3944" s="201">
        <v>4684890</v>
      </c>
      <c r="D3944" s="201">
        <v>1267202.5600000001</v>
      </c>
      <c r="E3944" s="201">
        <v>1267199.51</v>
      </c>
    </row>
    <row r="3945" spans="2:5">
      <c r="B3945" s="215" t="s">
        <v>2429</v>
      </c>
      <c r="C3945" s="201">
        <v>4684890</v>
      </c>
      <c r="D3945" s="201">
        <v>1267202.5600000001</v>
      </c>
      <c r="E3945" s="201">
        <v>1267199.51</v>
      </c>
    </row>
    <row r="3946" spans="2:5">
      <c r="B3946" s="216" t="s">
        <v>2430</v>
      </c>
      <c r="C3946" s="201">
        <v>11006928</v>
      </c>
      <c r="D3946" s="201">
        <v>2891383.37</v>
      </c>
      <c r="E3946" s="201">
        <v>2891376.67</v>
      </c>
    </row>
    <row r="3947" spans="2:5">
      <c r="B3947" s="215" t="s">
        <v>2431</v>
      </c>
      <c r="C3947" s="201">
        <v>11006928</v>
      </c>
      <c r="D3947" s="201">
        <v>2891383.37</v>
      </c>
      <c r="E3947" s="201">
        <v>2891376.67</v>
      </c>
    </row>
    <row r="3948" spans="2:5">
      <c r="B3948" s="216" t="s">
        <v>3798</v>
      </c>
      <c r="C3948" s="201">
        <v>0</v>
      </c>
      <c r="D3948" s="201">
        <v>7904021.9800000004</v>
      </c>
      <c r="E3948" s="201">
        <v>0</v>
      </c>
    </row>
    <row r="3949" spans="2:5">
      <c r="B3949" s="215" t="s">
        <v>3746</v>
      </c>
      <c r="C3949" s="201">
        <v>0</v>
      </c>
      <c r="D3949" s="201">
        <v>7904021.9800000004</v>
      </c>
      <c r="E3949" s="201">
        <v>0</v>
      </c>
    </row>
    <row r="3950" spans="2:5">
      <c r="B3950" s="216" t="s">
        <v>3797</v>
      </c>
      <c r="C3950" s="201">
        <v>11006928</v>
      </c>
      <c r="D3950" s="201">
        <v>1</v>
      </c>
      <c r="E3950" s="201">
        <v>0</v>
      </c>
    </row>
    <row r="3951" spans="2:5">
      <c r="B3951" s="215" t="s">
        <v>2432</v>
      </c>
      <c r="C3951" s="201">
        <v>11006928</v>
      </c>
      <c r="D3951" s="201">
        <v>1</v>
      </c>
      <c r="E3951" s="201">
        <v>0</v>
      </c>
    </row>
    <row r="3952" spans="2:5">
      <c r="B3952" s="216" t="s">
        <v>2739</v>
      </c>
      <c r="C3952" s="201">
        <v>57587483</v>
      </c>
      <c r="D3952" s="201">
        <v>531072695.52999997</v>
      </c>
      <c r="E3952" s="201">
        <v>312754604.88</v>
      </c>
    </row>
    <row r="3953" spans="2:5">
      <c r="B3953" s="215" t="s">
        <v>1039</v>
      </c>
      <c r="C3953" s="201">
        <v>57587483</v>
      </c>
      <c r="D3953" s="201">
        <v>531072695.52999997</v>
      </c>
      <c r="E3953" s="201">
        <v>312754604.88</v>
      </c>
    </row>
    <row r="3954" spans="2:5">
      <c r="B3954" s="216" t="s">
        <v>2433</v>
      </c>
      <c r="C3954" s="201">
        <v>11006928</v>
      </c>
      <c r="D3954" s="201">
        <v>4953193.0199999996</v>
      </c>
      <c r="E3954" s="201">
        <v>4943193.0199999996</v>
      </c>
    </row>
    <row r="3955" spans="2:5">
      <c r="B3955" s="215" t="s">
        <v>2434</v>
      </c>
      <c r="C3955" s="201">
        <v>11006928</v>
      </c>
      <c r="D3955" s="201">
        <v>4953193.0199999996</v>
      </c>
      <c r="E3955" s="201">
        <v>4943193.0199999996</v>
      </c>
    </row>
    <row r="3956" spans="2:5">
      <c r="B3956" s="216" t="s">
        <v>3796</v>
      </c>
      <c r="C3956" s="201">
        <v>5000000</v>
      </c>
      <c r="D3956" s="201">
        <v>5000000</v>
      </c>
      <c r="E3956" s="201">
        <v>5000000</v>
      </c>
    </row>
    <row r="3957" spans="2:5">
      <c r="B3957" s="215" t="s">
        <v>2537</v>
      </c>
      <c r="C3957" s="201">
        <v>5000000</v>
      </c>
      <c r="D3957" s="201">
        <v>5000000</v>
      </c>
      <c r="E3957" s="201">
        <v>5000000</v>
      </c>
    </row>
    <row r="3958" spans="2:5">
      <c r="B3958" s="216" t="s">
        <v>2435</v>
      </c>
      <c r="C3958" s="201">
        <v>11006928</v>
      </c>
      <c r="D3958" s="201">
        <v>11006928</v>
      </c>
      <c r="E3958" s="201">
        <v>4943193.01</v>
      </c>
    </row>
    <row r="3959" spans="2:5">
      <c r="B3959" s="215" t="s">
        <v>2436</v>
      </c>
      <c r="C3959" s="201">
        <v>11006928</v>
      </c>
      <c r="D3959" s="201">
        <v>11006928</v>
      </c>
      <c r="E3959" s="201">
        <v>4943193.01</v>
      </c>
    </row>
    <row r="3960" spans="2:5">
      <c r="B3960" s="216" t="s">
        <v>2437</v>
      </c>
      <c r="C3960" s="201">
        <v>6611838</v>
      </c>
      <c r="D3960" s="201">
        <v>1</v>
      </c>
      <c r="E3960" s="201">
        <v>0</v>
      </c>
    </row>
    <row r="3961" spans="2:5">
      <c r="B3961" s="215" t="s">
        <v>2438</v>
      </c>
      <c r="C3961" s="201">
        <v>6611838</v>
      </c>
      <c r="D3961" s="201">
        <v>1</v>
      </c>
      <c r="E3961" s="201">
        <v>0</v>
      </c>
    </row>
    <row r="3962" spans="2:5">
      <c r="B3962" s="216" t="s">
        <v>3795</v>
      </c>
      <c r="C3962" s="201">
        <v>3046603</v>
      </c>
      <c r="D3962" s="201">
        <v>2710048</v>
      </c>
      <c r="E3962" s="201">
        <v>2710048</v>
      </c>
    </row>
    <row r="3963" spans="2:5">
      <c r="B3963" s="215" t="s">
        <v>2538</v>
      </c>
      <c r="C3963" s="201">
        <v>3046603</v>
      </c>
      <c r="D3963" s="201">
        <v>2710048</v>
      </c>
      <c r="E3963" s="201">
        <v>2710048</v>
      </c>
    </row>
    <row r="3964" spans="2:5">
      <c r="B3964" s="216" t="s">
        <v>3794</v>
      </c>
      <c r="C3964" s="201">
        <v>11006928</v>
      </c>
      <c r="D3964" s="201">
        <v>6958884</v>
      </c>
      <c r="E3964" s="201">
        <v>2479441.54</v>
      </c>
    </row>
    <row r="3965" spans="2:5">
      <c r="B3965" s="215" t="s">
        <v>2439</v>
      </c>
      <c r="C3965" s="201">
        <v>11006928</v>
      </c>
      <c r="D3965" s="201">
        <v>6958884</v>
      </c>
      <c r="E3965" s="201">
        <v>2479441.54</v>
      </c>
    </row>
    <row r="3966" spans="2:5">
      <c r="B3966" s="216" t="s">
        <v>2109</v>
      </c>
      <c r="C3966" s="201">
        <v>13299938</v>
      </c>
      <c r="D3966" s="201">
        <v>4000000</v>
      </c>
      <c r="E3966" s="201">
        <v>0</v>
      </c>
    </row>
    <row r="3967" spans="2:5">
      <c r="B3967" s="215" t="s">
        <v>2110</v>
      </c>
      <c r="C3967" s="201">
        <v>13299938</v>
      </c>
      <c r="D3967" s="201">
        <v>4000000</v>
      </c>
      <c r="E3967" s="201">
        <v>0</v>
      </c>
    </row>
    <row r="3968" spans="2:5">
      <c r="B3968" s="216" t="s">
        <v>3793</v>
      </c>
      <c r="C3968" s="201">
        <v>6611838</v>
      </c>
      <c r="D3968" s="201">
        <v>3958032</v>
      </c>
      <c r="E3968" s="201">
        <v>1479015.68</v>
      </c>
    </row>
    <row r="3969" spans="2:5">
      <c r="B3969" s="215" t="s">
        <v>2440</v>
      </c>
      <c r="C3969" s="201">
        <v>6611838</v>
      </c>
      <c r="D3969" s="201">
        <v>3958032</v>
      </c>
      <c r="E3969" s="201">
        <v>1479015.68</v>
      </c>
    </row>
    <row r="3970" spans="2:5">
      <c r="B3970" s="216" t="s">
        <v>590</v>
      </c>
      <c r="C3970" s="201">
        <v>212431522</v>
      </c>
      <c r="D3970" s="201">
        <v>510755476.26999998</v>
      </c>
      <c r="E3970" s="201">
        <v>326840836.06</v>
      </c>
    </row>
    <row r="3971" spans="2:5">
      <c r="B3971" s="215" t="s">
        <v>938</v>
      </c>
      <c r="C3971" s="201">
        <v>212431522</v>
      </c>
      <c r="D3971" s="201">
        <v>510755476.26999998</v>
      </c>
      <c r="E3971" s="201">
        <v>326840836.06</v>
      </c>
    </row>
    <row r="3972" spans="2:5">
      <c r="B3972" s="216" t="s">
        <v>3792</v>
      </c>
      <c r="C3972" s="201">
        <v>5724361</v>
      </c>
      <c r="D3972" s="201">
        <v>13752775.42</v>
      </c>
      <c r="E3972" s="201">
        <v>5706580</v>
      </c>
    </row>
    <row r="3973" spans="2:5">
      <c r="B3973" s="215" t="s">
        <v>2539</v>
      </c>
      <c r="C3973" s="201">
        <v>5724361</v>
      </c>
      <c r="D3973" s="201">
        <v>13752775.42</v>
      </c>
      <c r="E3973" s="201">
        <v>5706580</v>
      </c>
    </row>
    <row r="3974" spans="2:5">
      <c r="B3974" s="216" t="s">
        <v>3791</v>
      </c>
      <c r="C3974" s="201">
        <v>11006928</v>
      </c>
      <c r="D3974" s="201">
        <v>6958888</v>
      </c>
      <c r="E3974" s="201">
        <v>2479441.5299999998</v>
      </c>
    </row>
    <row r="3975" spans="2:5">
      <c r="B3975" s="215" t="s">
        <v>2441</v>
      </c>
      <c r="C3975" s="201">
        <v>11006928</v>
      </c>
      <c r="D3975" s="201">
        <v>6958888</v>
      </c>
      <c r="E3975" s="201">
        <v>2479441.5299999998</v>
      </c>
    </row>
    <row r="3976" spans="2:5">
      <c r="B3976" s="216" t="s">
        <v>1040</v>
      </c>
      <c r="C3976" s="201">
        <v>110000000</v>
      </c>
      <c r="D3976" s="201">
        <v>20000000</v>
      </c>
      <c r="E3976" s="201">
        <v>0</v>
      </c>
    </row>
    <row r="3977" spans="2:5">
      <c r="B3977" s="215" t="s">
        <v>1041</v>
      </c>
      <c r="C3977" s="201">
        <v>110000000</v>
      </c>
      <c r="D3977" s="201">
        <v>20000000</v>
      </c>
      <c r="E3977" s="201">
        <v>0</v>
      </c>
    </row>
    <row r="3978" spans="2:5">
      <c r="B3978" s="216" t="s">
        <v>3790</v>
      </c>
      <c r="C3978" s="201">
        <v>10664882</v>
      </c>
      <c r="D3978" s="201">
        <v>3780282.19</v>
      </c>
      <c r="E3978" s="201">
        <v>2942435.13</v>
      </c>
    </row>
    <row r="3979" spans="2:5">
      <c r="B3979" s="215" t="s">
        <v>3067</v>
      </c>
      <c r="C3979" s="201">
        <v>10664882</v>
      </c>
      <c r="D3979" s="201">
        <v>3780282.19</v>
      </c>
      <c r="E3979" s="201">
        <v>2942435.13</v>
      </c>
    </row>
    <row r="3980" spans="2:5">
      <c r="B3980" s="216" t="s">
        <v>3789</v>
      </c>
      <c r="C3980" s="201">
        <v>4684890</v>
      </c>
      <c r="D3980" s="201">
        <v>1056983</v>
      </c>
      <c r="E3980" s="201">
        <v>1056982.8899999999</v>
      </c>
    </row>
    <row r="3981" spans="2:5">
      <c r="B3981" s="215" t="s">
        <v>2442</v>
      </c>
      <c r="C3981" s="201">
        <v>4684890</v>
      </c>
      <c r="D3981" s="201">
        <v>1056983</v>
      </c>
      <c r="E3981" s="201">
        <v>1056982.8899999999</v>
      </c>
    </row>
    <row r="3982" spans="2:5">
      <c r="B3982" s="216" t="s">
        <v>591</v>
      </c>
      <c r="C3982" s="201">
        <v>394481344</v>
      </c>
      <c r="D3982" s="201">
        <v>1097608271.05</v>
      </c>
      <c r="E3982" s="201">
        <v>769492853.42999995</v>
      </c>
    </row>
    <row r="3983" spans="2:5">
      <c r="B3983" s="215" t="s">
        <v>939</v>
      </c>
      <c r="C3983" s="201">
        <v>394481344</v>
      </c>
      <c r="D3983" s="201">
        <v>1097608271.05</v>
      </c>
      <c r="E3983" s="201">
        <v>769492853.42999995</v>
      </c>
    </row>
    <row r="3984" spans="2:5">
      <c r="B3984" s="216" t="s">
        <v>2443</v>
      </c>
      <c r="C3984" s="201">
        <v>4684890</v>
      </c>
      <c r="D3984" s="201">
        <v>2323890</v>
      </c>
      <c r="E3984" s="201">
        <v>0</v>
      </c>
    </row>
    <row r="3985" spans="2:5">
      <c r="B3985" s="215" t="s">
        <v>2444</v>
      </c>
      <c r="C3985" s="201">
        <v>4684890</v>
      </c>
      <c r="D3985" s="201">
        <v>2323890</v>
      </c>
      <c r="E3985" s="201">
        <v>0</v>
      </c>
    </row>
    <row r="3986" spans="2:5">
      <c r="B3986" s="216" t="s">
        <v>3788</v>
      </c>
      <c r="C3986" s="201">
        <v>4353242</v>
      </c>
      <c r="D3986" s="201">
        <v>11404134.98</v>
      </c>
      <c r="E3986" s="201">
        <v>3591493.19</v>
      </c>
    </row>
    <row r="3987" spans="2:5">
      <c r="B3987" s="215" t="s">
        <v>3068</v>
      </c>
      <c r="C3987" s="201">
        <v>4353242</v>
      </c>
      <c r="D3987" s="201">
        <v>11404134.98</v>
      </c>
      <c r="E3987" s="201">
        <v>3591493.19</v>
      </c>
    </row>
    <row r="3988" spans="2:5">
      <c r="B3988" s="216" t="s">
        <v>3787</v>
      </c>
      <c r="C3988" s="201">
        <v>6611838</v>
      </c>
      <c r="D3988" s="201">
        <v>5266625.95</v>
      </c>
      <c r="E3988" s="201">
        <v>2605857.84</v>
      </c>
    </row>
    <row r="3989" spans="2:5">
      <c r="B3989" s="215" t="s">
        <v>2445</v>
      </c>
      <c r="C3989" s="201">
        <v>6611838</v>
      </c>
      <c r="D3989" s="201">
        <v>5266625.95</v>
      </c>
      <c r="E3989" s="201">
        <v>2605857.84</v>
      </c>
    </row>
    <row r="3990" spans="2:5">
      <c r="B3990" s="216" t="s">
        <v>3069</v>
      </c>
      <c r="C3990" s="201">
        <v>2782425</v>
      </c>
      <c r="D3990" s="201">
        <v>0</v>
      </c>
      <c r="E3990" s="201">
        <v>0</v>
      </c>
    </row>
    <row r="3991" spans="2:5">
      <c r="B3991" s="215" t="s">
        <v>3070</v>
      </c>
      <c r="C3991" s="201">
        <v>2782425</v>
      </c>
      <c r="D3991" s="201">
        <v>0</v>
      </c>
      <c r="E3991" s="201">
        <v>0</v>
      </c>
    </row>
    <row r="3992" spans="2:5">
      <c r="B3992" s="216" t="s">
        <v>3786</v>
      </c>
      <c r="C3992" s="201">
        <v>11006928</v>
      </c>
      <c r="D3992" s="201">
        <v>5859928</v>
      </c>
      <c r="E3992" s="201">
        <v>0</v>
      </c>
    </row>
    <row r="3993" spans="2:5">
      <c r="B3993" s="215" t="s">
        <v>2446</v>
      </c>
      <c r="C3993" s="201">
        <v>11006928</v>
      </c>
      <c r="D3993" s="201">
        <v>5859928</v>
      </c>
      <c r="E3993" s="201">
        <v>0</v>
      </c>
    </row>
    <row r="3994" spans="2:5">
      <c r="B3994" s="216" t="s">
        <v>3071</v>
      </c>
      <c r="C3994" s="201">
        <v>2252365</v>
      </c>
      <c r="D3994" s="201">
        <v>0</v>
      </c>
      <c r="E3994" s="201">
        <v>0</v>
      </c>
    </row>
    <row r="3995" spans="2:5">
      <c r="B3995" s="215" t="s">
        <v>3072</v>
      </c>
      <c r="C3995" s="201">
        <v>2252365</v>
      </c>
      <c r="D3995" s="201">
        <v>0</v>
      </c>
      <c r="E3995" s="201">
        <v>0</v>
      </c>
    </row>
    <row r="3996" spans="2:5">
      <c r="B3996" s="216" t="s">
        <v>2447</v>
      </c>
      <c r="C3996" s="201">
        <v>6611838</v>
      </c>
      <c r="D3996" s="201">
        <v>5291280.05</v>
      </c>
      <c r="E3996" s="201">
        <v>2605857.84</v>
      </c>
    </row>
    <row r="3997" spans="2:5">
      <c r="B3997" s="215" t="s">
        <v>2448</v>
      </c>
      <c r="C3997" s="201">
        <v>6611838</v>
      </c>
      <c r="D3997" s="201">
        <v>5291280.05</v>
      </c>
      <c r="E3997" s="201">
        <v>2605857.84</v>
      </c>
    </row>
    <row r="3998" spans="2:5">
      <c r="B3998" s="216" t="s">
        <v>2449</v>
      </c>
      <c r="C3998" s="201">
        <v>6611838</v>
      </c>
      <c r="D3998" s="201">
        <v>5291280.05</v>
      </c>
      <c r="E3998" s="201">
        <v>2605857.84</v>
      </c>
    </row>
    <row r="3999" spans="2:5">
      <c r="B3999" s="215" t="s">
        <v>2450</v>
      </c>
      <c r="C3999" s="201">
        <v>6611838</v>
      </c>
      <c r="D3999" s="201">
        <v>5291280.05</v>
      </c>
      <c r="E3999" s="201">
        <v>2605857.84</v>
      </c>
    </row>
    <row r="4000" spans="2:5">
      <c r="B4000" s="216" t="s">
        <v>3785</v>
      </c>
      <c r="C4000" s="201">
        <v>2352222</v>
      </c>
      <c r="D4000" s="201">
        <v>2352222</v>
      </c>
      <c r="E4000" s="201">
        <v>58385.279999999999</v>
      </c>
    </row>
    <row r="4001" spans="2:5">
      <c r="B4001" s="215" t="s">
        <v>3073</v>
      </c>
      <c r="C4001" s="201">
        <v>2352222</v>
      </c>
      <c r="D4001" s="201">
        <v>2352222</v>
      </c>
      <c r="E4001" s="201">
        <v>58385.279999999999</v>
      </c>
    </row>
    <row r="4002" spans="2:5">
      <c r="B4002" s="216" t="s">
        <v>592</v>
      </c>
      <c r="C4002" s="201">
        <v>28819337</v>
      </c>
      <c r="D4002" s="201">
        <v>131460837.40000001</v>
      </c>
      <c r="E4002" s="201">
        <v>76014265.739999995</v>
      </c>
    </row>
    <row r="4003" spans="2:5">
      <c r="B4003" s="215" t="s">
        <v>940</v>
      </c>
      <c r="C4003" s="201">
        <v>24134447</v>
      </c>
      <c r="D4003" s="201">
        <v>129525886.40000001</v>
      </c>
      <c r="E4003" s="201">
        <v>74079314.909999996</v>
      </c>
    </row>
    <row r="4004" spans="2:5">
      <c r="B4004" s="215" t="s">
        <v>2451</v>
      </c>
      <c r="C4004" s="201">
        <v>4684890</v>
      </c>
      <c r="D4004" s="201">
        <v>1934951</v>
      </c>
      <c r="E4004" s="201">
        <v>1934950.83</v>
      </c>
    </row>
    <row r="4005" spans="2:5">
      <c r="B4005" s="216" t="s">
        <v>2452</v>
      </c>
      <c r="C4005" s="201">
        <v>6611838</v>
      </c>
      <c r="D4005" s="201">
        <v>2853564</v>
      </c>
      <c r="E4005" s="201">
        <v>2853563.73</v>
      </c>
    </row>
    <row r="4006" spans="2:5">
      <c r="B4006" s="215" t="s">
        <v>2453</v>
      </c>
      <c r="C4006" s="201">
        <v>6611838</v>
      </c>
      <c r="D4006" s="201">
        <v>2853564</v>
      </c>
      <c r="E4006" s="201">
        <v>2853563.73</v>
      </c>
    </row>
    <row r="4007" spans="2:5">
      <c r="B4007" s="216" t="s">
        <v>2454</v>
      </c>
      <c r="C4007" s="201">
        <v>6611838</v>
      </c>
      <c r="D4007" s="201">
        <v>2853564</v>
      </c>
      <c r="E4007" s="201">
        <v>2853563.73</v>
      </c>
    </row>
    <row r="4008" spans="2:5">
      <c r="B4008" s="215" t="s">
        <v>2455</v>
      </c>
      <c r="C4008" s="201">
        <v>6611838</v>
      </c>
      <c r="D4008" s="201">
        <v>2853564</v>
      </c>
      <c r="E4008" s="201">
        <v>2853563.73</v>
      </c>
    </row>
    <row r="4009" spans="2:5">
      <c r="B4009" s="216" t="s">
        <v>2456</v>
      </c>
      <c r="C4009" s="201">
        <v>6611838</v>
      </c>
      <c r="D4009" s="201">
        <v>3500000</v>
      </c>
      <c r="E4009" s="201">
        <v>0</v>
      </c>
    </row>
    <row r="4010" spans="2:5">
      <c r="B4010" s="215" t="s">
        <v>2457</v>
      </c>
      <c r="C4010" s="201">
        <v>6611838</v>
      </c>
      <c r="D4010" s="201">
        <v>3500000</v>
      </c>
      <c r="E4010" s="201">
        <v>0</v>
      </c>
    </row>
    <row r="4011" spans="2:5">
      <c r="B4011" s="216" t="s">
        <v>2458</v>
      </c>
      <c r="C4011" s="201">
        <v>6611838</v>
      </c>
      <c r="D4011" s="201">
        <v>0</v>
      </c>
      <c r="E4011" s="201">
        <v>0</v>
      </c>
    </row>
    <row r="4012" spans="2:5">
      <c r="B4012" s="215" t="s">
        <v>2459</v>
      </c>
      <c r="C4012" s="201">
        <v>6611838</v>
      </c>
      <c r="D4012" s="201">
        <v>0</v>
      </c>
      <c r="E4012" s="201">
        <v>0</v>
      </c>
    </row>
    <row r="4013" spans="2:5">
      <c r="B4013" s="216" t="s">
        <v>3784</v>
      </c>
      <c r="C4013" s="201">
        <v>6611838</v>
      </c>
      <c r="D4013" s="201">
        <v>3500000</v>
      </c>
      <c r="E4013" s="201">
        <v>0</v>
      </c>
    </row>
    <row r="4014" spans="2:5">
      <c r="B4014" s="215" t="s">
        <v>2460</v>
      </c>
      <c r="C4014" s="201">
        <v>6611838</v>
      </c>
      <c r="D4014" s="201">
        <v>3500000</v>
      </c>
      <c r="E4014" s="201">
        <v>0</v>
      </c>
    </row>
    <row r="4015" spans="2:5">
      <c r="B4015" s="216" t="s">
        <v>593</v>
      </c>
      <c r="C4015" s="201">
        <v>24486298</v>
      </c>
      <c r="D4015" s="201">
        <v>49360262.299999997</v>
      </c>
      <c r="E4015" s="201">
        <v>33350585.109999999</v>
      </c>
    </row>
    <row r="4016" spans="2:5">
      <c r="B4016" s="215" t="s">
        <v>941</v>
      </c>
      <c r="C4016" s="201">
        <v>24486298</v>
      </c>
      <c r="D4016" s="201">
        <v>49360262.299999997</v>
      </c>
      <c r="E4016" s="201">
        <v>33350585.109999999</v>
      </c>
    </row>
    <row r="4017" spans="2:5">
      <c r="B4017" s="216" t="s">
        <v>3762</v>
      </c>
      <c r="C4017" s="201">
        <v>1609905750</v>
      </c>
      <c r="D4017" s="201">
        <v>1363854204.5</v>
      </c>
      <c r="E4017" s="201">
        <v>1335487116.8299999</v>
      </c>
    </row>
    <row r="4018" spans="2:5">
      <c r="B4018" s="215" t="s">
        <v>1110</v>
      </c>
      <c r="C4018" s="201">
        <v>1609905750</v>
      </c>
      <c r="D4018" s="201">
        <v>1363854204.5</v>
      </c>
      <c r="E4018" s="201">
        <v>1335487116.8299999</v>
      </c>
    </row>
    <row r="4019" spans="2:5">
      <c r="B4019" s="216" t="s">
        <v>3783</v>
      </c>
      <c r="C4019" s="201">
        <v>6611838</v>
      </c>
      <c r="D4019" s="201">
        <v>2893544</v>
      </c>
      <c r="E4019" s="201">
        <v>2893543.03</v>
      </c>
    </row>
    <row r="4020" spans="2:5">
      <c r="B4020" s="215" t="s">
        <v>2461</v>
      </c>
      <c r="C4020" s="201">
        <v>6611838</v>
      </c>
      <c r="D4020" s="201">
        <v>2893544</v>
      </c>
      <c r="E4020" s="201">
        <v>2893543.03</v>
      </c>
    </row>
    <row r="4021" spans="2:5">
      <c r="B4021" s="216" t="s">
        <v>594</v>
      </c>
      <c r="C4021" s="201">
        <v>8016673</v>
      </c>
      <c r="D4021" s="201">
        <v>6249497.4000000004</v>
      </c>
      <c r="E4021" s="201">
        <v>4101036.85</v>
      </c>
    </row>
    <row r="4022" spans="2:5">
      <c r="B4022" s="215" t="s">
        <v>942</v>
      </c>
      <c r="C4022" s="201">
        <v>8016673</v>
      </c>
      <c r="D4022" s="201">
        <v>6249497.4000000004</v>
      </c>
      <c r="E4022" s="201">
        <v>4101036.85</v>
      </c>
    </row>
    <row r="4023" spans="2:5">
      <c r="B4023" s="216" t="s">
        <v>3782</v>
      </c>
      <c r="C4023" s="201">
        <v>4684890</v>
      </c>
      <c r="D4023" s="201">
        <v>2184890</v>
      </c>
      <c r="E4023" s="201">
        <v>0</v>
      </c>
    </row>
    <row r="4024" spans="2:5">
      <c r="B4024" s="215" t="s">
        <v>2462</v>
      </c>
      <c r="C4024" s="201">
        <v>4684890</v>
      </c>
      <c r="D4024" s="201">
        <v>2184890</v>
      </c>
      <c r="E4024" s="201">
        <v>0</v>
      </c>
    </row>
    <row r="4025" spans="2:5">
      <c r="B4025" s="216" t="s">
        <v>595</v>
      </c>
      <c r="C4025" s="201">
        <v>2844327</v>
      </c>
      <c r="D4025" s="201">
        <v>6292792.8700000001</v>
      </c>
      <c r="E4025" s="201">
        <v>4612606.8899999997</v>
      </c>
    </row>
    <row r="4026" spans="2:5">
      <c r="B4026" s="215" t="s">
        <v>943</v>
      </c>
      <c r="C4026" s="201">
        <v>2844327</v>
      </c>
      <c r="D4026" s="201">
        <v>6292792.8700000001</v>
      </c>
      <c r="E4026" s="201">
        <v>4612606.8899999997</v>
      </c>
    </row>
    <row r="4027" spans="2:5">
      <c r="B4027" s="216" t="s">
        <v>2463</v>
      </c>
      <c r="C4027" s="201">
        <v>4684890</v>
      </c>
      <c r="D4027" s="201">
        <v>1934951</v>
      </c>
      <c r="E4027" s="201">
        <v>1934950.83</v>
      </c>
    </row>
    <row r="4028" spans="2:5">
      <c r="B4028" s="215" t="s">
        <v>2464</v>
      </c>
      <c r="C4028" s="201">
        <v>4684890</v>
      </c>
      <c r="D4028" s="201">
        <v>1934951</v>
      </c>
      <c r="E4028" s="201">
        <v>1934950.83</v>
      </c>
    </row>
    <row r="4029" spans="2:5">
      <c r="B4029" s="216" t="s">
        <v>2465</v>
      </c>
      <c r="C4029" s="201">
        <v>11006928</v>
      </c>
      <c r="D4029" s="201">
        <v>5348389</v>
      </c>
      <c r="E4029" s="201">
        <v>5348388.96</v>
      </c>
    </row>
    <row r="4030" spans="2:5">
      <c r="B4030" s="215" t="s">
        <v>2466</v>
      </c>
      <c r="C4030" s="201">
        <v>11006928</v>
      </c>
      <c r="D4030" s="201">
        <v>5348389</v>
      </c>
      <c r="E4030" s="201">
        <v>5348388.96</v>
      </c>
    </row>
    <row r="4031" spans="2:5">
      <c r="B4031" s="216" t="s">
        <v>2467</v>
      </c>
      <c r="C4031" s="201">
        <v>6611838</v>
      </c>
      <c r="D4031" s="201">
        <v>6611838</v>
      </c>
      <c r="E4031" s="201">
        <v>3038891.54</v>
      </c>
    </row>
    <row r="4032" spans="2:5">
      <c r="B4032" s="215" t="s">
        <v>2468</v>
      </c>
      <c r="C4032" s="201">
        <v>6611838</v>
      </c>
      <c r="D4032" s="201">
        <v>6611838</v>
      </c>
      <c r="E4032" s="201">
        <v>3038891.54</v>
      </c>
    </row>
    <row r="4033" spans="2:5">
      <c r="B4033" s="216" t="s">
        <v>2469</v>
      </c>
      <c r="C4033" s="201">
        <v>11006928</v>
      </c>
      <c r="D4033" s="201">
        <v>2476558.4900000002</v>
      </c>
      <c r="E4033" s="201">
        <v>2476557.5</v>
      </c>
    </row>
    <row r="4034" spans="2:5">
      <c r="B4034" s="215" t="s">
        <v>2470</v>
      </c>
      <c r="C4034" s="201">
        <v>11006928</v>
      </c>
      <c r="D4034" s="201">
        <v>2476558.4900000002</v>
      </c>
      <c r="E4034" s="201">
        <v>2476557.5</v>
      </c>
    </row>
    <row r="4035" spans="2:5">
      <c r="B4035" s="216" t="s">
        <v>3781</v>
      </c>
      <c r="C4035" s="201">
        <v>6806687</v>
      </c>
      <c r="D4035" s="201">
        <v>53462</v>
      </c>
      <c r="E4035" s="201">
        <v>0</v>
      </c>
    </row>
    <row r="4036" spans="2:5">
      <c r="B4036" s="215" t="s">
        <v>3074</v>
      </c>
      <c r="C4036" s="201">
        <v>6806687</v>
      </c>
      <c r="D4036" s="201">
        <v>53462</v>
      </c>
      <c r="E4036" s="201">
        <v>0</v>
      </c>
    </row>
    <row r="4037" spans="2:5">
      <c r="B4037" s="216" t="s">
        <v>3780</v>
      </c>
      <c r="C4037" s="201">
        <v>11006928</v>
      </c>
      <c r="D4037" s="201">
        <v>4953118</v>
      </c>
      <c r="E4037" s="201">
        <v>2476558.6800000002</v>
      </c>
    </row>
    <row r="4038" spans="2:5">
      <c r="B4038" s="215" t="s">
        <v>2471</v>
      </c>
      <c r="C4038" s="201">
        <v>11006928</v>
      </c>
      <c r="D4038" s="201">
        <v>4953118</v>
      </c>
      <c r="E4038" s="201">
        <v>2476558.6800000002</v>
      </c>
    </row>
    <row r="4039" spans="2:5">
      <c r="B4039" s="216" t="s">
        <v>1111</v>
      </c>
      <c r="C4039" s="201">
        <v>787447495</v>
      </c>
      <c r="D4039" s="201">
        <v>633750788.20000005</v>
      </c>
      <c r="E4039" s="201">
        <v>595344127.79999995</v>
      </c>
    </row>
    <row r="4040" spans="2:5">
      <c r="B4040" s="215" t="s">
        <v>1112</v>
      </c>
      <c r="C4040" s="201">
        <v>787447495</v>
      </c>
      <c r="D4040" s="201">
        <v>633750788.20000005</v>
      </c>
      <c r="E4040" s="201">
        <v>595344127.79999995</v>
      </c>
    </row>
    <row r="4041" spans="2:5">
      <c r="B4041" s="216" t="s">
        <v>2111</v>
      </c>
      <c r="C4041" s="201">
        <v>10346096</v>
      </c>
      <c r="D4041" s="201">
        <v>10346096</v>
      </c>
      <c r="E4041" s="201">
        <v>2529346.9700000002</v>
      </c>
    </row>
    <row r="4042" spans="2:5">
      <c r="B4042" s="215" t="s">
        <v>2112</v>
      </c>
      <c r="C4042" s="201">
        <v>10346096</v>
      </c>
      <c r="D4042" s="201">
        <v>10346096</v>
      </c>
      <c r="E4042" s="201">
        <v>2529346.9700000002</v>
      </c>
    </row>
    <row r="4043" spans="2:5">
      <c r="B4043" s="216" t="s">
        <v>3779</v>
      </c>
      <c r="C4043" s="201">
        <v>94412579</v>
      </c>
      <c r="D4043" s="201">
        <v>94412580</v>
      </c>
      <c r="E4043" s="201">
        <v>94412572.120000005</v>
      </c>
    </row>
    <row r="4044" spans="2:5">
      <c r="B4044" s="215" t="s">
        <v>1113</v>
      </c>
      <c r="C4044" s="201">
        <v>94412579</v>
      </c>
      <c r="D4044" s="201">
        <v>94412580</v>
      </c>
      <c r="E4044" s="201">
        <v>94412572.120000005</v>
      </c>
    </row>
    <row r="4045" spans="2:5">
      <c r="B4045" s="216" t="s">
        <v>596</v>
      </c>
      <c r="C4045" s="201">
        <v>223408855</v>
      </c>
      <c r="D4045" s="201">
        <v>209153685.31</v>
      </c>
      <c r="E4045" s="201">
        <v>172501505.81</v>
      </c>
    </row>
    <row r="4046" spans="2:5">
      <c r="B4046" s="215" t="s">
        <v>944</v>
      </c>
      <c r="C4046" s="201">
        <v>3112837</v>
      </c>
      <c r="D4046" s="201">
        <v>25000000</v>
      </c>
      <c r="E4046" s="201">
        <v>0</v>
      </c>
    </row>
    <row r="4047" spans="2:5">
      <c r="B4047" s="215" t="s">
        <v>1113</v>
      </c>
      <c r="C4047" s="201">
        <v>220296018</v>
      </c>
      <c r="D4047" s="201">
        <v>184153685.31</v>
      </c>
      <c r="E4047" s="201">
        <v>172501505.81</v>
      </c>
    </row>
    <row r="4048" spans="2:5">
      <c r="B4048" s="216" t="s">
        <v>2472</v>
      </c>
      <c r="C4048" s="201">
        <v>11006928</v>
      </c>
      <c r="D4048" s="201">
        <v>2605385.35</v>
      </c>
      <c r="E4048" s="201">
        <v>2605375.0699999998</v>
      </c>
    </row>
    <row r="4049" spans="2:5">
      <c r="B4049" s="215" t="s">
        <v>2473</v>
      </c>
      <c r="C4049" s="201">
        <v>11006928</v>
      </c>
      <c r="D4049" s="201">
        <v>2605385.35</v>
      </c>
      <c r="E4049" s="201">
        <v>2605375.0699999998</v>
      </c>
    </row>
    <row r="4050" spans="2:5">
      <c r="B4050" s="216" t="s">
        <v>3778</v>
      </c>
      <c r="C4050" s="201">
        <v>11006928</v>
      </c>
      <c r="D4050" s="201">
        <v>2605385.4</v>
      </c>
      <c r="E4050" s="201">
        <v>2605375.08</v>
      </c>
    </row>
    <row r="4051" spans="2:5">
      <c r="B4051" s="215" t="s">
        <v>2474</v>
      </c>
      <c r="C4051" s="201">
        <v>11006928</v>
      </c>
      <c r="D4051" s="201">
        <v>2605385.4</v>
      </c>
      <c r="E4051" s="201">
        <v>2605375.08</v>
      </c>
    </row>
    <row r="4052" spans="2:5">
      <c r="B4052" s="216" t="s">
        <v>3777</v>
      </c>
      <c r="C4052" s="201">
        <v>1160115</v>
      </c>
      <c r="D4052" s="201">
        <v>0</v>
      </c>
      <c r="E4052" s="201">
        <v>0</v>
      </c>
    </row>
    <row r="4053" spans="2:5">
      <c r="B4053" s="215" t="s">
        <v>3075</v>
      </c>
      <c r="C4053" s="201">
        <v>1160115</v>
      </c>
      <c r="D4053" s="201">
        <v>0</v>
      </c>
      <c r="E4053" s="201">
        <v>0</v>
      </c>
    </row>
    <row r="4054" spans="2:5">
      <c r="B4054" s="216" t="s">
        <v>597</v>
      </c>
      <c r="C4054" s="201">
        <v>24296428</v>
      </c>
      <c r="D4054" s="201">
        <v>3010.88</v>
      </c>
      <c r="E4054" s="201">
        <v>0</v>
      </c>
    </row>
    <row r="4055" spans="2:5">
      <c r="B4055" s="215" t="s">
        <v>945</v>
      </c>
      <c r="C4055" s="201">
        <v>14289559</v>
      </c>
      <c r="D4055" s="201">
        <v>3010.88</v>
      </c>
      <c r="E4055" s="201">
        <v>0</v>
      </c>
    </row>
    <row r="4056" spans="2:5">
      <c r="B4056" s="215" t="s">
        <v>3075</v>
      </c>
      <c r="C4056" s="201">
        <v>10006869</v>
      </c>
      <c r="D4056" s="201">
        <v>0</v>
      </c>
      <c r="E4056" s="201">
        <v>0</v>
      </c>
    </row>
    <row r="4057" spans="2:5">
      <c r="B4057" s="216" t="s">
        <v>3776</v>
      </c>
      <c r="C4057" s="201">
        <v>0</v>
      </c>
      <c r="D4057" s="201">
        <v>7462001</v>
      </c>
      <c r="E4057" s="201">
        <v>2093380.71</v>
      </c>
    </row>
    <row r="4058" spans="2:5">
      <c r="B4058" s="215" t="s">
        <v>3128</v>
      </c>
      <c r="C4058" s="201">
        <v>0</v>
      </c>
      <c r="D4058" s="201">
        <v>7462001</v>
      </c>
      <c r="E4058" s="201">
        <v>2093380.71</v>
      </c>
    </row>
    <row r="4059" spans="2:5">
      <c r="B4059" s="216" t="s">
        <v>2475</v>
      </c>
      <c r="C4059" s="201">
        <v>6611838</v>
      </c>
      <c r="D4059" s="201">
        <v>1645145.09</v>
      </c>
      <c r="E4059" s="201">
        <v>1645142.02</v>
      </c>
    </row>
    <row r="4060" spans="2:5">
      <c r="B4060" s="215" t="s">
        <v>2476</v>
      </c>
      <c r="C4060" s="201">
        <v>6611838</v>
      </c>
      <c r="D4060" s="201">
        <v>1645145.09</v>
      </c>
      <c r="E4060" s="201">
        <v>1645142.02</v>
      </c>
    </row>
    <row r="4061" spans="2:5">
      <c r="B4061" s="216" t="s">
        <v>3775</v>
      </c>
      <c r="C4061" s="201">
        <v>0</v>
      </c>
      <c r="D4061" s="201">
        <v>9462001</v>
      </c>
      <c r="E4061" s="201">
        <v>0</v>
      </c>
    </row>
    <row r="4062" spans="2:5">
      <c r="B4062" s="215" t="s">
        <v>3129</v>
      </c>
      <c r="C4062" s="201">
        <v>0</v>
      </c>
      <c r="D4062" s="201">
        <v>9462001</v>
      </c>
      <c r="E4062" s="201">
        <v>0</v>
      </c>
    </row>
    <row r="4063" spans="2:5">
      <c r="B4063" s="216" t="s">
        <v>2477</v>
      </c>
      <c r="C4063" s="201">
        <v>11006928</v>
      </c>
      <c r="D4063" s="201">
        <v>3422019</v>
      </c>
      <c r="E4063" s="201">
        <v>2422018.4</v>
      </c>
    </row>
    <row r="4064" spans="2:5">
      <c r="B4064" s="215" t="s">
        <v>2478</v>
      </c>
      <c r="C4064" s="201">
        <v>11006928</v>
      </c>
      <c r="D4064" s="201">
        <v>3422019</v>
      </c>
      <c r="E4064" s="201">
        <v>2422018.4</v>
      </c>
    </row>
    <row r="4065" spans="2:5">
      <c r="B4065" s="216" t="s">
        <v>2479</v>
      </c>
      <c r="C4065" s="201">
        <v>6611838</v>
      </c>
      <c r="D4065" s="201">
        <v>3611838</v>
      </c>
      <c r="E4065" s="201">
        <v>1651285.08</v>
      </c>
    </row>
    <row r="4066" spans="2:5">
      <c r="B4066" s="215" t="s">
        <v>2480</v>
      </c>
      <c r="C4066" s="201">
        <v>6611838</v>
      </c>
      <c r="D4066" s="201">
        <v>3611838</v>
      </c>
      <c r="E4066" s="201">
        <v>1651285.08</v>
      </c>
    </row>
    <row r="4067" spans="2:5">
      <c r="B4067" s="216" t="s">
        <v>3774</v>
      </c>
      <c r="C4067" s="201">
        <v>0</v>
      </c>
      <c r="D4067" s="201">
        <v>6774907</v>
      </c>
      <c r="E4067" s="201">
        <v>1774905.47</v>
      </c>
    </row>
    <row r="4068" spans="2:5">
      <c r="B4068" s="215" t="s">
        <v>3130</v>
      </c>
      <c r="C4068" s="201">
        <v>0</v>
      </c>
      <c r="D4068" s="201">
        <v>6774907</v>
      </c>
      <c r="E4068" s="201">
        <v>1774905.47</v>
      </c>
    </row>
    <row r="4069" spans="2:5">
      <c r="B4069" s="216" t="s">
        <v>3773</v>
      </c>
      <c r="C4069" s="201">
        <v>11006928</v>
      </c>
      <c r="D4069" s="201">
        <v>3422019</v>
      </c>
      <c r="E4069" s="201">
        <v>2422018.4</v>
      </c>
    </row>
    <row r="4070" spans="2:5">
      <c r="B4070" s="215" t="s">
        <v>2481</v>
      </c>
      <c r="C4070" s="201">
        <v>11006928</v>
      </c>
      <c r="D4070" s="201">
        <v>3422019</v>
      </c>
      <c r="E4070" s="201">
        <v>2422018.4</v>
      </c>
    </row>
    <row r="4071" spans="2:5">
      <c r="B4071" s="216" t="s">
        <v>3772</v>
      </c>
      <c r="C4071" s="201">
        <v>0</v>
      </c>
      <c r="D4071" s="201">
        <v>1993754.82</v>
      </c>
      <c r="E4071" s="201">
        <v>1985056.3</v>
      </c>
    </row>
    <row r="4072" spans="2:5">
      <c r="B4072" s="215" t="s">
        <v>3242</v>
      </c>
      <c r="C4072" s="201">
        <v>0</v>
      </c>
      <c r="D4072" s="201">
        <v>1993754.82</v>
      </c>
      <c r="E4072" s="201">
        <v>1985056.3</v>
      </c>
    </row>
    <row r="4073" spans="2:5">
      <c r="B4073" s="216" t="s">
        <v>1114</v>
      </c>
      <c r="C4073" s="201">
        <v>302909557</v>
      </c>
      <c r="D4073" s="201">
        <v>140565517.5</v>
      </c>
      <c r="E4073" s="201">
        <v>80217041.730000004</v>
      </c>
    </row>
    <row r="4074" spans="2:5">
      <c r="B4074" s="215" t="s">
        <v>1115</v>
      </c>
      <c r="C4074" s="201">
        <v>302909557</v>
      </c>
      <c r="D4074" s="201">
        <v>140565517.5</v>
      </c>
      <c r="E4074" s="201">
        <v>80217041.730000004</v>
      </c>
    </row>
    <row r="4075" spans="2:5">
      <c r="B4075" s="216" t="s">
        <v>2482</v>
      </c>
      <c r="C4075" s="201">
        <v>11006928</v>
      </c>
      <c r="D4075" s="201">
        <v>3500000</v>
      </c>
      <c r="E4075" s="201">
        <v>2422018.4</v>
      </c>
    </row>
    <row r="4076" spans="2:5">
      <c r="B4076" s="215" t="s">
        <v>2483</v>
      </c>
      <c r="C4076" s="201">
        <v>11006928</v>
      </c>
      <c r="D4076" s="201">
        <v>3500000</v>
      </c>
      <c r="E4076" s="201">
        <v>2422018.4</v>
      </c>
    </row>
    <row r="4077" spans="2:5">
      <c r="B4077" s="216" t="s">
        <v>2484</v>
      </c>
      <c r="C4077" s="201">
        <v>21391664</v>
      </c>
      <c r="D4077" s="201">
        <v>13928114.140000001</v>
      </c>
      <c r="E4077" s="201">
        <v>4821411.88</v>
      </c>
    </row>
    <row r="4078" spans="2:5">
      <c r="B4078" s="215" t="s">
        <v>2485</v>
      </c>
      <c r="C4078" s="201">
        <v>21391664</v>
      </c>
      <c r="D4078" s="201">
        <v>13928114.140000001</v>
      </c>
      <c r="E4078" s="201">
        <v>4821411.88</v>
      </c>
    </row>
    <row r="4079" spans="2:5">
      <c r="B4079" s="216" t="s">
        <v>3771</v>
      </c>
      <c r="C4079" s="201">
        <v>2225932869</v>
      </c>
      <c r="D4079" s="201">
        <v>34440841</v>
      </c>
      <c r="E4079" s="201">
        <v>0</v>
      </c>
    </row>
    <row r="4080" spans="2:5">
      <c r="B4080" s="215" t="s">
        <v>3076</v>
      </c>
      <c r="C4080" s="201">
        <v>2225932869</v>
      </c>
      <c r="D4080" s="201">
        <v>34440841</v>
      </c>
      <c r="E4080" s="201">
        <v>0</v>
      </c>
    </row>
    <row r="4081" spans="2:5">
      <c r="B4081" s="216" t="s">
        <v>2740</v>
      </c>
      <c r="C4081" s="201">
        <v>11006928</v>
      </c>
      <c r="D4081" s="201">
        <v>2468272.5</v>
      </c>
      <c r="E4081" s="201">
        <v>2468271.5</v>
      </c>
    </row>
    <row r="4082" spans="2:5">
      <c r="B4082" s="215" t="s">
        <v>2486</v>
      </c>
      <c r="C4082" s="201">
        <v>11006928</v>
      </c>
      <c r="D4082" s="201">
        <v>2468272.5</v>
      </c>
      <c r="E4082" s="201">
        <v>2468271.5</v>
      </c>
    </row>
    <row r="4083" spans="2:5">
      <c r="B4083" s="216" t="s">
        <v>2487</v>
      </c>
      <c r="C4083" s="201">
        <v>11006928</v>
      </c>
      <c r="D4083" s="201">
        <v>6706196</v>
      </c>
      <c r="E4083" s="201">
        <v>6706195.0700000003</v>
      </c>
    </row>
    <row r="4084" spans="2:5">
      <c r="B4084" s="215" t="s">
        <v>2488</v>
      </c>
      <c r="C4084" s="201">
        <v>11006928</v>
      </c>
      <c r="D4084" s="201">
        <v>6706196</v>
      </c>
      <c r="E4084" s="201">
        <v>6706195.0700000003</v>
      </c>
    </row>
    <row r="4085" spans="2:5">
      <c r="B4085" s="216" t="s">
        <v>2489</v>
      </c>
      <c r="C4085" s="201">
        <v>4684890</v>
      </c>
      <c r="D4085" s="201">
        <v>3620000</v>
      </c>
      <c r="E4085" s="201">
        <v>2654195.19</v>
      </c>
    </row>
    <row r="4086" spans="2:5">
      <c r="B4086" s="215" t="s">
        <v>2490</v>
      </c>
      <c r="C4086" s="201">
        <v>4684890</v>
      </c>
      <c r="D4086" s="201">
        <v>3620000</v>
      </c>
      <c r="E4086" s="201">
        <v>2654195.19</v>
      </c>
    </row>
    <row r="4087" spans="2:5">
      <c r="B4087" s="216" t="s">
        <v>3770</v>
      </c>
      <c r="C4087" s="201">
        <v>11006928</v>
      </c>
      <c r="D4087" s="201">
        <v>6612540</v>
      </c>
      <c r="E4087" s="201">
        <v>6612539.0800000001</v>
      </c>
    </row>
    <row r="4088" spans="2:5">
      <c r="B4088" s="215" t="s">
        <v>2491</v>
      </c>
      <c r="C4088" s="201">
        <v>11006928</v>
      </c>
      <c r="D4088" s="201">
        <v>6612540</v>
      </c>
      <c r="E4088" s="201">
        <v>6612539.0800000001</v>
      </c>
    </row>
    <row r="4089" spans="2:5">
      <c r="B4089" s="216" t="s">
        <v>2741</v>
      </c>
      <c r="C4089" s="201">
        <v>342816414</v>
      </c>
      <c r="D4089" s="201">
        <v>227697980.82999998</v>
      </c>
      <c r="E4089" s="201">
        <v>149697919.56999999</v>
      </c>
    </row>
    <row r="4090" spans="2:5">
      <c r="B4090" s="215" t="s">
        <v>1116</v>
      </c>
      <c r="C4090" s="201">
        <v>342816414</v>
      </c>
      <c r="D4090" s="201">
        <v>227697980.82999998</v>
      </c>
      <c r="E4090" s="201">
        <v>149697919.56999999</v>
      </c>
    </row>
    <row r="4091" spans="2:5">
      <c r="B4091" s="216" t="s">
        <v>2492</v>
      </c>
      <c r="C4091" s="201">
        <v>6611838</v>
      </c>
      <c r="D4091" s="201">
        <v>3815714</v>
      </c>
      <c r="E4091" s="201">
        <v>3815713.44</v>
      </c>
    </row>
    <row r="4092" spans="2:5">
      <c r="B4092" s="215" t="s">
        <v>2493</v>
      </c>
      <c r="C4092" s="201">
        <v>6611838</v>
      </c>
      <c r="D4092" s="201">
        <v>3815714</v>
      </c>
      <c r="E4092" s="201">
        <v>3815713.44</v>
      </c>
    </row>
    <row r="4093" spans="2:5">
      <c r="B4093" s="216" t="s">
        <v>2494</v>
      </c>
      <c r="C4093" s="201">
        <v>11006928</v>
      </c>
      <c r="D4093" s="201">
        <v>4095399</v>
      </c>
      <c r="E4093" s="201">
        <v>4095398.7</v>
      </c>
    </row>
    <row r="4094" spans="2:5">
      <c r="B4094" s="215" t="s">
        <v>2495</v>
      </c>
      <c r="C4094" s="201">
        <v>11006928</v>
      </c>
      <c r="D4094" s="201">
        <v>4095399</v>
      </c>
      <c r="E4094" s="201">
        <v>4095398.7</v>
      </c>
    </row>
    <row r="4095" spans="2:5">
      <c r="B4095" s="216" t="s">
        <v>3769</v>
      </c>
      <c r="C4095" s="201">
        <v>11006928</v>
      </c>
      <c r="D4095" s="201">
        <v>4045178</v>
      </c>
      <c r="E4095" s="201">
        <v>4045177.9</v>
      </c>
    </row>
    <row r="4096" spans="2:5">
      <c r="B4096" s="215" t="s">
        <v>2496</v>
      </c>
      <c r="C4096" s="201">
        <v>11006928</v>
      </c>
      <c r="D4096" s="201">
        <v>4045178</v>
      </c>
      <c r="E4096" s="201">
        <v>4045177.9</v>
      </c>
    </row>
    <row r="4097" spans="2:5">
      <c r="B4097" s="216" t="s">
        <v>1117</v>
      </c>
      <c r="C4097" s="201">
        <v>454550517</v>
      </c>
      <c r="D4097" s="201">
        <v>345400578</v>
      </c>
      <c r="E4097" s="201">
        <v>193481646.23000002</v>
      </c>
    </row>
    <row r="4098" spans="2:5">
      <c r="B4098" s="215" t="s">
        <v>1118</v>
      </c>
      <c r="C4098" s="201">
        <v>454550517</v>
      </c>
      <c r="D4098" s="201">
        <v>345400578</v>
      </c>
      <c r="E4098" s="201">
        <v>193481646.23000002</v>
      </c>
    </row>
    <row r="4099" spans="2:5">
      <c r="B4099" s="220" t="s">
        <v>283</v>
      </c>
      <c r="C4099" s="219">
        <v>546024916</v>
      </c>
      <c r="D4099" s="219">
        <v>326470530.61000001</v>
      </c>
      <c r="E4099" s="219">
        <v>156312947.76000002</v>
      </c>
    </row>
    <row r="4100" spans="2:5">
      <c r="B4100" s="216" t="s">
        <v>3768</v>
      </c>
      <c r="C4100" s="201">
        <v>292970899</v>
      </c>
      <c r="D4100" s="201">
        <v>103416513.61</v>
      </c>
      <c r="E4100" s="201">
        <v>20859855.52</v>
      </c>
    </row>
    <row r="4101" spans="2:5">
      <c r="B4101" s="215" t="s">
        <v>1402</v>
      </c>
      <c r="C4101" s="201">
        <v>292970899</v>
      </c>
      <c r="D4101" s="201">
        <v>103416513.61</v>
      </c>
      <c r="E4101" s="201">
        <v>20859855.52</v>
      </c>
    </row>
    <row r="4102" spans="2:5">
      <c r="B4102" s="216" t="s">
        <v>3767</v>
      </c>
      <c r="C4102" s="201">
        <v>253054017</v>
      </c>
      <c r="D4102" s="201">
        <v>223054017</v>
      </c>
      <c r="E4102" s="201">
        <v>135453092.24000001</v>
      </c>
    </row>
    <row r="4103" spans="2:5">
      <c r="B4103" s="215" t="s">
        <v>2540</v>
      </c>
      <c r="C4103" s="201">
        <v>253054017</v>
      </c>
      <c r="D4103" s="201">
        <v>223054017</v>
      </c>
      <c r="E4103" s="201">
        <v>135453092.24000001</v>
      </c>
    </row>
    <row r="4104" spans="2:5">
      <c r="B4104" s="220" t="s">
        <v>298</v>
      </c>
      <c r="C4104" s="219">
        <v>1513422256</v>
      </c>
      <c r="D4104" s="219">
        <v>897685926.53999996</v>
      </c>
      <c r="E4104" s="219">
        <v>769409816.85000002</v>
      </c>
    </row>
    <row r="4105" spans="2:5">
      <c r="B4105" s="216" t="s">
        <v>2730</v>
      </c>
      <c r="C4105" s="201">
        <v>0</v>
      </c>
      <c r="D4105" s="201">
        <v>63750000</v>
      </c>
      <c r="E4105" s="201">
        <v>44417996.100000001</v>
      </c>
    </row>
    <row r="4106" spans="2:5">
      <c r="B4106" s="215" t="s">
        <v>923</v>
      </c>
      <c r="C4106" s="201">
        <v>0</v>
      </c>
      <c r="D4106" s="201">
        <v>63750000</v>
      </c>
      <c r="E4106" s="201">
        <v>44417996.100000001</v>
      </c>
    </row>
    <row r="4107" spans="2:5">
      <c r="B4107" s="216" t="s">
        <v>3766</v>
      </c>
      <c r="C4107" s="201">
        <v>1053129174</v>
      </c>
      <c r="D4107" s="201">
        <v>2401053.54</v>
      </c>
      <c r="E4107" s="201">
        <v>0</v>
      </c>
    </row>
    <row r="4108" spans="2:5">
      <c r="B4108" s="215" t="s">
        <v>1109</v>
      </c>
      <c r="C4108" s="201">
        <v>1053129174</v>
      </c>
      <c r="D4108" s="201">
        <v>2401053.54</v>
      </c>
      <c r="E4108" s="201">
        <v>0</v>
      </c>
    </row>
    <row r="4109" spans="2:5">
      <c r="B4109" s="216" t="s">
        <v>3765</v>
      </c>
      <c r="C4109" s="201">
        <v>250000000</v>
      </c>
      <c r="D4109" s="201">
        <v>250000000</v>
      </c>
      <c r="E4109" s="201">
        <v>250000000</v>
      </c>
    </row>
    <row r="4110" spans="2:5">
      <c r="B4110" s="215" t="s">
        <v>925</v>
      </c>
      <c r="C4110" s="201">
        <v>250000000</v>
      </c>
      <c r="D4110" s="201">
        <v>250000000</v>
      </c>
      <c r="E4110" s="201">
        <v>250000000</v>
      </c>
    </row>
    <row r="4111" spans="2:5">
      <c r="B4111" s="216" t="s">
        <v>3764</v>
      </c>
      <c r="C4111" s="201">
        <v>0</v>
      </c>
      <c r="D4111" s="201">
        <v>23438130</v>
      </c>
      <c r="E4111" s="201">
        <v>18750503.09</v>
      </c>
    </row>
    <row r="4112" spans="2:5">
      <c r="B4112" s="215" t="s">
        <v>3201</v>
      </c>
      <c r="C4112" s="201">
        <v>0</v>
      </c>
      <c r="D4112" s="201">
        <v>23438130</v>
      </c>
      <c r="E4112" s="201">
        <v>18750503.09</v>
      </c>
    </row>
    <row r="4113" spans="2:5">
      <c r="B4113" s="216" t="s">
        <v>3763</v>
      </c>
      <c r="C4113" s="201">
        <v>0</v>
      </c>
      <c r="D4113" s="201">
        <v>125078159</v>
      </c>
      <c r="E4113" s="201">
        <v>125078159</v>
      </c>
    </row>
    <row r="4114" spans="2:5">
      <c r="B4114" s="215" t="s">
        <v>3200</v>
      </c>
      <c r="C4114" s="201">
        <v>0</v>
      </c>
      <c r="D4114" s="201">
        <v>125078159</v>
      </c>
      <c r="E4114" s="201">
        <v>125078159</v>
      </c>
    </row>
    <row r="4115" spans="2:5">
      <c r="B4115" s="216" t="s">
        <v>3061</v>
      </c>
      <c r="C4115" s="201">
        <v>0</v>
      </c>
      <c r="D4115" s="201">
        <v>312751000</v>
      </c>
      <c r="E4115" s="201">
        <v>312751000</v>
      </c>
    </row>
    <row r="4116" spans="2:5">
      <c r="B4116" s="215" t="s">
        <v>4205</v>
      </c>
      <c r="C4116" s="201">
        <v>0</v>
      </c>
      <c r="D4116" s="201">
        <v>312751000</v>
      </c>
      <c r="E4116" s="201">
        <v>312751000</v>
      </c>
    </row>
    <row r="4117" spans="2:5">
      <c r="B4117" s="216" t="s">
        <v>3762</v>
      </c>
      <c r="C4117" s="201">
        <v>210293082</v>
      </c>
      <c r="D4117" s="201">
        <v>120267584</v>
      </c>
      <c r="E4117" s="201">
        <v>18412158.66</v>
      </c>
    </row>
    <row r="4118" spans="2:5">
      <c r="B4118" s="215" t="s">
        <v>1110</v>
      </c>
      <c r="C4118" s="201">
        <v>210293082</v>
      </c>
      <c r="D4118" s="201">
        <v>120267584</v>
      </c>
      <c r="E4118" s="201">
        <v>18412158.66</v>
      </c>
    </row>
    <row r="4119" spans="2:5">
      <c r="B4119" s="220" t="s">
        <v>284</v>
      </c>
      <c r="C4119" s="219">
        <v>11111323924</v>
      </c>
      <c r="D4119" s="219">
        <v>8704754919</v>
      </c>
      <c r="E4119" s="219">
        <v>6849742626.5999994</v>
      </c>
    </row>
    <row r="4120" spans="2:5">
      <c r="B4120" s="216" t="s">
        <v>579</v>
      </c>
      <c r="C4120" s="201">
        <v>2589740270</v>
      </c>
      <c r="D4120" s="201">
        <v>3858461640</v>
      </c>
      <c r="E4120" s="201">
        <v>2737427611.29</v>
      </c>
    </row>
    <row r="4121" spans="2:5">
      <c r="B4121" s="215" t="s">
        <v>924</v>
      </c>
      <c r="C4121" s="201">
        <v>2589740270</v>
      </c>
      <c r="D4121" s="201">
        <v>3858461640</v>
      </c>
      <c r="E4121" s="201">
        <v>2737427611.29</v>
      </c>
    </row>
    <row r="4122" spans="2:5">
      <c r="B4122" s="216" t="s">
        <v>580</v>
      </c>
      <c r="C4122" s="201">
        <v>8435000000</v>
      </c>
      <c r="D4122" s="201">
        <v>4238500000</v>
      </c>
      <c r="E4122" s="201">
        <v>3851229560.3299999</v>
      </c>
    </row>
    <row r="4123" spans="2:5">
      <c r="B4123" s="215" t="s">
        <v>926</v>
      </c>
      <c r="C4123" s="201">
        <v>8435000000</v>
      </c>
      <c r="D4123" s="201">
        <v>4238500000</v>
      </c>
      <c r="E4123" s="201">
        <v>3851229560.3299999</v>
      </c>
    </row>
    <row r="4124" spans="2:5">
      <c r="B4124" s="216" t="s">
        <v>2731</v>
      </c>
      <c r="C4124" s="201">
        <v>86583654</v>
      </c>
      <c r="D4124" s="201">
        <v>607793279</v>
      </c>
      <c r="E4124" s="201">
        <v>261085454.97999999</v>
      </c>
    </row>
    <row r="4125" spans="2:5">
      <c r="B4125" s="215" t="s">
        <v>928</v>
      </c>
      <c r="C4125" s="201">
        <v>86583654</v>
      </c>
      <c r="D4125" s="201">
        <v>607793279</v>
      </c>
      <c r="E4125" s="201">
        <v>261085454.97999999</v>
      </c>
    </row>
    <row r="4126" spans="2:5">
      <c r="B4126" s="217" t="s">
        <v>297</v>
      </c>
      <c r="C4126" s="201">
        <v>7775541171</v>
      </c>
      <c r="D4126" s="201">
        <v>7110884777.8500004</v>
      </c>
      <c r="E4126" s="201">
        <v>1590827495.7400002</v>
      </c>
    </row>
    <row r="4127" spans="2:5">
      <c r="B4127" s="220" t="s">
        <v>281</v>
      </c>
      <c r="C4127" s="219">
        <v>1247502861</v>
      </c>
      <c r="D4127" s="219">
        <v>1731674501.8500004</v>
      </c>
      <c r="E4127" s="219">
        <v>963179622.14999998</v>
      </c>
    </row>
    <row r="4128" spans="2:5">
      <c r="B4128" s="216" t="s">
        <v>282</v>
      </c>
      <c r="C4128" s="201">
        <v>293156045</v>
      </c>
      <c r="D4128" s="201">
        <v>335262116.19999999</v>
      </c>
      <c r="E4128" s="201">
        <v>132068126.61000001</v>
      </c>
    </row>
    <row r="4129" spans="2:5">
      <c r="B4129" s="215" t="s">
        <v>948</v>
      </c>
      <c r="C4129" s="201">
        <v>204230000</v>
      </c>
      <c r="D4129" s="201">
        <v>204230000</v>
      </c>
      <c r="E4129" s="201">
        <v>87870470.400000006</v>
      </c>
    </row>
    <row r="4130" spans="2:5">
      <c r="B4130" s="215" t="s">
        <v>3092</v>
      </c>
      <c r="C4130" s="201">
        <v>0</v>
      </c>
      <c r="D4130" s="201">
        <v>55906071.200000003</v>
      </c>
      <c r="E4130" s="201">
        <v>28656250.370000005</v>
      </c>
    </row>
    <row r="4131" spans="2:5">
      <c r="B4131" s="215" t="s">
        <v>949</v>
      </c>
      <c r="C4131" s="201">
        <v>84350000</v>
      </c>
      <c r="D4131" s="201">
        <v>70550000</v>
      </c>
      <c r="E4131" s="201">
        <v>15541405.84</v>
      </c>
    </row>
    <row r="4132" spans="2:5">
      <c r="B4132" s="215" t="s">
        <v>3077</v>
      </c>
      <c r="C4132" s="201">
        <v>3615000</v>
      </c>
      <c r="D4132" s="201">
        <v>3615000</v>
      </c>
      <c r="E4132" s="201">
        <v>0</v>
      </c>
    </row>
    <row r="4133" spans="2:5">
      <c r="B4133" s="215" t="s">
        <v>950</v>
      </c>
      <c r="C4133" s="201">
        <v>961045</v>
      </c>
      <c r="D4133" s="201">
        <v>961045</v>
      </c>
      <c r="E4133" s="201">
        <v>0</v>
      </c>
    </row>
    <row r="4134" spans="2:5">
      <c r="B4134" s="216" t="s">
        <v>599</v>
      </c>
      <c r="C4134" s="201">
        <v>52460000</v>
      </c>
      <c r="D4134" s="201">
        <v>33860000</v>
      </c>
      <c r="E4134" s="201">
        <v>17221342.990000002</v>
      </c>
    </row>
    <row r="4135" spans="2:5">
      <c r="B4135" s="215" t="s">
        <v>951</v>
      </c>
      <c r="C4135" s="201">
        <v>52460000</v>
      </c>
      <c r="D4135" s="201">
        <v>33860000</v>
      </c>
      <c r="E4135" s="201">
        <v>17221342.990000002</v>
      </c>
    </row>
    <row r="4136" spans="2:5">
      <c r="B4136" s="216" t="s">
        <v>3761</v>
      </c>
      <c r="C4136" s="201">
        <v>0</v>
      </c>
      <c r="D4136" s="201">
        <v>1498000</v>
      </c>
      <c r="E4136" s="201">
        <v>0</v>
      </c>
    </row>
    <row r="4137" spans="2:5">
      <c r="B4137" s="215" t="s">
        <v>3193</v>
      </c>
      <c r="C4137" s="201">
        <v>0</v>
      </c>
      <c r="D4137" s="201">
        <v>1498000</v>
      </c>
      <c r="E4137" s="201">
        <v>0</v>
      </c>
    </row>
    <row r="4138" spans="2:5">
      <c r="B4138" s="216" t="s">
        <v>2742</v>
      </c>
      <c r="C4138" s="201">
        <v>10566528</v>
      </c>
      <c r="D4138" s="201">
        <v>10566528</v>
      </c>
      <c r="E4138" s="201">
        <v>6384181.6999999993</v>
      </c>
    </row>
    <row r="4139" spans="2:5">
      <c r="B4139" s="215" t="s">
        <v>952</v>
      </c>
      <c r="C4139" s="201">
        <v>10566528</v>
      </c>
      <c r="D4139" s="201">
        <v>10566528</v>
      </c>
      <c r="E4139" s="201">
        <v>6384181.6999999993</v>
      </c>
    </row>
    <row r="4140" spans="2:5">
      <c r="B4140" s="216" t="s">
        <v>600</v>
      </c>
      <c r="C4140" s="201">
        <v>81961307</v>
      </c>
      <c r="D4140" s="201">
        <v>283168072.28999996</v>
      </c>
      <c r="E4140" s="201">
        <v>205604946.18000001</v>
      </c>
    </row>
    <row r="4141" spans="2:5">
      <c r="B4141" s="215" t="s">
        <v>953</v>
      </c>
      <c r="C4141" s="201">
        <v>81961307</v>
      </c>
      <c r="D4141" s="201">
        <v>283168072.28999996</v>
      </c>
      <c r="E4141" s="201">
        <v>205604946.18000001</v>
      </c>
    </row>
    <row r="4142" spans="2:5">
      <c r="B4142" s="216" t="s">
        <v>1042</v>
      </c>
      <c r="C4142" s="201">
        <v>4252757</v>
      </c>
      <c r="D4142" s="201">
        <v>7881780</v>
      </c>
      <c r="E4142" s="201">
        <v>6305422.6500000004</v>
      </c>
    </row>
    <row r="4143" spans="2:5">
      <c r="B4143" s="215" t="s">
        <v>1043</v>
      </c>
      <c r="C4143" s="201">
        <v>4252757</v>
      </c>
      <c r="D4143" s="201">
        <v>7881780</v>
      </c>
      <c r="E4143" s="201">
        <v>6305422.6500000004</v>
      </c>
    </row>
    <row r="4144" spans="2:5">
      <c r="B4144" s="216" t="s">
        <v>2743</v>
      </c>
      <c r="C4144" s="201">
        <v>21668804</v>
      </c>
      <c r="D4144" s="201">
        <v>26668804</v>
      </c>
      <c r="E4144" s="201">
        <v>21399195.52</v>
      </c>
    </row>
    <row r="4145" spans="2:5">
      <c r="B4145" s="215" t="s">
        <v>1044</v>
      </c>
      <c r="C4145" s="201">
        <v>21668804</v>
      </c>
      <c r="D4145" s="201">
        <v>26668804</v>
      </c>
      <c r="E4145" s="201">
        <v>21399195.52</v>
      </c>
    </row>
    <row r="4146" spans="2:5">
      <c r="B4146" s="216" t="s">
        <v>3760</v>
      </c>
      <c r="C4146" s="201">
        <v>3495166</v>
      </c>
      <c r="D4146" s="201">
        <v>3495166</v>
      </c>
      <c r="E4146" s="201">
        <v>2223494.96</v>
      </c>
    </row>
    <row r="4147" spans="2:5">
      <c r="B4147" s="215" t="s">
        <v>955</v>
      </c>
      <c r="C4147" s="201">
        <v>3495166</v>
      </c>
      <c r="D4147" s="201">
        <v>3495166</v>
      </c>
      <c r="E4147" s="201">
        <v>2223494.96</v>
      </c>
    </row>
    <row r="4148" spans="2:5">
      <c r="B4148" s="216" t="s">
        <v>603</v>
      </c>
      <c r="C4148" s="201">
        <v>85603015</v>
      </c>
      <c r="D4148" s="201">
        <v>0.83</v>
      </c>
      <c r="E4148" s="201">
        <v>0</v>
      </c>
    </row>
    <row r="4149" spans="2:5">
      <c r="B4149" s="215" t="s">
        <v>957</v>
      </c>
      <c r="C4149" s="201">
        <v>85603015</v>
      </c>
      <c r="D4149" s="201">
        <v>0.83</v>
      </c>
      <c r="E4149" s="201">
        <v>0</v>
      </c>
    </row>
    <row r="4150" spans="2:5">
      <c r="B4150" s="216" t="s">
        <v>602</v>
      </c>
      <c r="C4150" s="201">
        <v>521017995</v>
      </c>
      <c r="D4150" s="201">
        <v>137745238</v>
      </c>
      <c r="E4150" s="201">
        <v>0</v>
      </c>
    </row>
    <row r="4151" spans="2:5">
      <c r="B4151" s="215" t="s">
        <v>956</v>
      </c>
      <c r="C4151" s="201">
        <v>521017995</v>
      </c>
      <c r="D4151" s="201">
        <v>137745238</v>
      </c>
      <c r="E4151" s="201">
        <v>0</v>
      </c>
    </row>
    <row r="4152" spans="2:5">
      <c r="B4152" s="216" t="s">
        <v>984</v>
      </c>
      <c r="C4152" s="201">
        <v>8172215</v>
      </c>
      <c r="D4152" s="201">
        <v>8607582</v>
      </c>
      <c r="E4152" s="201">
        <v>8607582</v>
      </c>
    </row>
    <row r="4153" spans="2:5">
      <c r="B4153" s="215" t="s">
        <v>985</v>
      </c>
      <c r="C4153" s="201">
        <v>8172215</v>
      </c>
      <c r="D4153" s="201">
        <v>8607582</v>
      </c>
      <c r="E4153" s="201">
        <v>8607582</v>
      </c>
    </row>
    <row r="4154" spans="2:5">
      <c r="B4154" s="216" t="s">
        <v>3078</v>
      </c>
      <c r="C4154" s="201">
        <v>9332792</v>
      </c>
      <c r="D4154" s="201">
        <v>2</v>
      </c>
      <c r="E4154" s="201">
        <v>0</v>
      </c>
    </row>
    <row r="4155" spans="2:5">
      <c r="B4155" s="215" t="s">
        <v>3079</v>
      </c>
      <c r="C4155" s="201">
        <v>9332792</v>
      </c>
      <c r="D4155" s="201">
        <v>2</v>
      </c>
      <c r="E4155" s="201">
        <v>0</v>
      </c>
    </row>
    <row r="4156" spans="2:5">
      <c r="B4156" s="216" t="s">
        <v>3080</v>
      </c>
      <c r="C4156" s="201">
        <v>6615119</v>
      </c>
      <c r="D4156" s="201">
        <v>2</v>
      </c>
      <c r="E4156" s="201">
        <v>0</v>
      </c>
    </row>
    <row r="4157" spans="2:5">
      <c r="B4157" s="215" t="s">
        <v>3081</v>
      </c>
      <c r="C4157" s="201">
        <v>6615119</v>
      </c>
      <c r="D4157" s="201">
        <v>2</v>
      </c>
      <c r="E4157" s="201">
        <v>0</v>
      </c>
    </row>
    <row r="4158" spans="2:5">
      <c r="B4158" s="216" t="s">
        <v>2113</v>
      </c>
      <c r="C4158" s="201">
        <v>118946174</v>
      </c>
      <c r="D4158" s="201">
        <v>866802051.13000011</v>
      </c>
      <c r="E4158" s="201">
        <v>548929435.44000006</v>
      </c>
    </row>
    <row r="4159" spans="2:5">
      <c r="B4159" s="215" t="s">
        <v>2114</v>
      </c>
      <c r="C4159" s="201">
        <v>118946174</v>
      </c>
      <c r="D4159" s="201">
        <v>866802051.13000011</v>
      </c>
      <c r="E4159" s="201">
        <v>548929435.44000006</v>
      </c>
    </row>
    <row r="4160" spans="2:5">
      <c r="B4160" s="216" t="s">
        <v>1119</v>
      </c>
      <c r="C4160" s="201">
        <v>30254944</v>
      </c>
      <c r="D4160" s="201">
        <v>16119159.4</v>
      </c>
      <c r="E4160" s="201">
        <v>14435894.1</v>
      </c>
    </row>
    <row r="4161" spans="2:5">
      <c r="B4161" s="215" t="s">
        <v>1120</v>
      </c>
      <c r="C4161" s="201">
        <v>30254944</v>
      </c>
      <c r="D4161" s="201">
        <v>16119159.4</v>
      </c>
      <c r="E4161" s="201">
        <v>14435894.1</v>
      </c>
    </row>
    <row r="4162" spans="2:5">
      <c r="B4162" s="220" t="s">
        <v>298</v>
      </c>
      <c r="C4162" s="219">
        <v>0</v>
      </c>
      <c r="D4162" s="219">
        <v>334418648</v>
      </c>
      <c r="E4162" s="219">
        <v>88809889.459999993</v>
      </c>
    </row>
    <row r="4163" spans="2:5">
      <c r="B4163" s="216" t="s">
        <v>1042</v>
      </c>
      <c r="C4163" s="201">
        <v>0</v>
      </c>
      <c r="D4163" s="201">
        <v>9418648</v>
      </c>
      <c r="E4163" s="201">
        <v>9418648</v>
      </c>
    </row>
    <row r="4164" spans="2:5">
      <c r="B4164" s="215" t="s">
        <v>1043</v>
      </c>
      <c r="C4164" s="201">
        <v>0</v>
      </c>
      <c r="D4164" s="201">
        <v>9418648</v>
      </c>
      <c r="E4164" s="201">
        <v>9418648</v>
      </c>
    </row>
    <row r="4165" spans="2:5">
      <c r="B4165" s="216" t="s">
        <v>2113</v>
      </c>
      <c r="C4165" s="201">
        <v>0</v>
      </c>
      <c r="D4165" s="201">
        <v>325000000</v>
      </c>
      <c r="E4165" s="201">
        <v>79391241.459999993</v>
      </c>
    </row>
    <row r="4166" spans="2:5">
      <c r="B4166" s="215" t="s">
        <v>2114</v>
      </c>
      <c r="C4166" s="201">
        <v>0</v>
      </c>
      <c r="D4166" s="201">
        <v>325000000</v>
      </c>
      <c r="E4166" s="201">
        <v>79391241.459999993</v>
      </c>
    </row>
    <row r="4167" spans="2:5">
      <c r="B4167" s="220" t="s">
        <v>284</v>
      </c>
      <c r="C4167" s="219">
        <v>6213332841</v>
      </c>
      <c r="D4167" s="219">
        <v>4730086159</v>
      </c>
      <c r="E4167" s="219">
        <v>448952632.53000003</v>
      </c>
    </row>
    <row r="4168" spans="2:5">
      <c r="B4168" s="216" t="s">
        <v>282</v>
      </c>
      <c r="C4168" s="201">
        <v>2007597322</v>
      </c>
      <c r="D4168" s="201">
        <v>821815825</v>
      </c>
      <c r="E4168" s="201">
        <v>156227872.80000001</v>
      </c>
    </row>
    <row r="4169" spans="2:5">
      <c r="B4169" s="215" t="s">
        <v>949</v>
      </c>
      <c r="C4169" s="201">
        <v>202959198</v>
      </c>
      <c r="D4169" s="201">
        <v>184959197.99999997</v>
      </c>
      <c r="E4169" s="201">
        <v>56826048.800000004</v>
      </c>
    </row>
    <row r="4170" spans="2:5">
      <c r="B4170" s="215" t="s">
        <v>3077</v>
      </c>
      <c r="C4170" s="201">
        <v>111613125</v>
      </c>
      <c r="D4170" s="201">
        <v>25574875</v>
      </c>
      <c r="E4170" s="201">
        <v>0</v>
      </c>
    </row>
    <row r="4171" spans="2:5">
      <c r="B4171" s="215" t="s">
        <v>958</v>
      </c>
      <c r="C4171" s="201">
        <v>313300000</v>
      </c>
      <c r="D4171" s="201">
        <v>121460000</v>
      </c>
      <c r="E4171" s="201">
        <v>33625310.770000003</v>
      </c>
    </row>
    <row r="4172" spans="2:5">
      <c r="B4172" s="215" t="s">
        <v>959</v>
      </c>
      <c r="C4172" s="201">
        <v>662750000</v>
      </c>
      <c r="D4172" s="201">
        <v>217021753</v>
      </c>
      <c r="E4172" s="201">
        <v>65776513.230000004</v>
      </c>
    </row>
    <row r="4173" spans="2:5">
      <c r="B4173" s="215" t="s">
        <v>3082</v>
      </c>
      <c r="C4173" s="201">
        <v>602499999</v>
      </c>
      <c r="D4173" s="201">
        <v>242799999</v>
      </c>
      <c r="E4173" s="201">
        <v>0</v>
      </c>
    </row>
    <row r="4174" spans="2:5">
      <c r="B4174" s="215" t="s">
        <v>3083</v>
      </c>
      <c r="C4174" s="201">
        <v>114475000</v>
      </c>
      <c r="D4174" s="201">
        <v>30000000</v>
      </c>
      <c r="E4174" s="201">
        <v>0</v>
      </c>
    </row>
    <row r="4175" spans="2:5">
      <c r="B4175" s="216" t="s">
        <v>599</v>
      </c>
      <c r="C4175" s="201">
        <v>602500000</v>
      </c>
      <c r="D4175" s="201">
        <v>615616581</v>
      </c>
      <c r="E4175" s="201">
        <v>0</v>
      </c>
    </row>
    <row r="4176" spans="2:5">
      <c r="B4176" s="215" t="s">
        <v>2677</v>
      </c>
      <c r="C4176" s="201">
        <v>602500000</v>
      </c>
      <c r="D4176" s="201">
        <v>615616581</v>
      </c>
      <c r="E4176" s="201">
        <v>0</v>
      </c>
    </row>
    <row r="4177" spans="2:5">
      <c r="B4177" s="216" t="s">
        <v>3759</v>
      </c>
      <c r="C4177" s="201">
        <v>1205000000</v>
      </c>
      <c r="D4177" s="201">
        <v>182955614</v>
      </c>
      <c r="E4177" s="201">
        <v>0</v>
      </c>
    </row>
    <row r="4178" spans="2:5">
      <c r="B4178" s="215" t="s">
        <v>3084</v>
      </c>
      <c r="C4178" s="201">
        <v>1205000000</v>
      </c>
      <c r="D4178" s="201">
        <v>182955614</v>
      </c>
      <c r="E4178" s="201">
        <v>0</v>
      </c>
    </row>
    <row r="4179" spans="2:5">
      <c r="B4179" s="216" t="s">
        <v>3758</v>
      </c>
      <c r="C4179" s="201">
        <v>563538669</v>
      </c>
      <c r="D4179" s="201">
        <v>563538669</v>
      </c>
      <c r="E4179" s="201">
        <v>0</v>
      </c>
    </row>
    <row r="4180" spans="2:5">
      <c r="B4180" s="215" t="s">
        <v>3085</v>
      </c>
      <c r="C4180" s="201">
        <v>563538669</v>
      </c>
      <c r="D4180" s="201">
        <v>563538669</v>
      </c>
      <c r="E4180" s="201">
        <v>0</v>
      </c>
    </row>
    <row r="4181" spans="2:5">
      <c r="B4181" s="216" t="s">
        <v>3757</v>
      </c>
      <c r="C4181" s="201">
        <v>682415600</v>
      </c>
      <c r="D4181" s="201">
        <v>21382920</v>
      </c>
      <c r="E4181" s="201">
        <v>0</v>
      </c>
    </row>
    <row r="4182" spans="2:5">
      <c r="B4182" s="215" t="s">
        <v>3086</v>
      </c>
      <c r="C4182" s="201">
        <v>682415600</v>
      </c>
      <c r="D4182" s="201">
        <v>21382920</v>
      </c>
      <c r="E4182" s="201">
        <v>0</v>
      </c>
    </row>
    <row r="4183" spans="2:5">
      <c r="B4183" s="216" t="s">
        <v>3087</v>
      </c>
      <c r="C4183" s="201">
        <v>168700000</v>
      </c>
      <c r="D4183" s="201">
        <v>300590000</v>
      </c>
      <c r="E4183" s="201">
        <v>0</v>
      </c>
    </row>
    <row r="4184" spans="2:5">
      <c r="B4184" s="215" t="s">
        <v>3088</v>
      </c>
      <c r="C4184" s="201">
        <v>168700000</v>
      </c>
      <c r="D4184" s="201">
        <v>300590000</v>
      </c>
      <c r="E4184" s="201">
        <v>0</v>
      </c>
    </row>
    <row r="4185" spans="2:5">
      <c r="B4185" s="216" t="s">
        <v>604</v>
      </c>
      <c r="C4185" s="201">
        <v>610031250</v>
      </c>
      <c r="D4185" s="201">
        <v>2222326550</v>
      </c>
      <c r="E4185" s="201">
        <v>292724759.73000002</v>
      </c>
    </row>
    <row r="4186" spans="2:5">
      <c r="B4186" s="215" t="s">
        <v>960</v>
      </c>
      <c r="C4186" s="201">
        <v>610031250</v>
      </c>
      <c r="D4186" s="201">
        <v>2222326550</v>
      </c>
      <c r="E4186" s="201">
        <v>292724759.73000002</v>
      </c>
    </row>
    <row r="4187" spans="2:5">
      <c r="B4187" s="216" t="s">
        <v>601</v>
      </c>
      <c r="C4187" s="201">
        <v>373550000</v>
      </c>
      <c r="D4187" s="201">
        <v>1860000</v>
      </c>
      <c r="E4187" s="201">
        <v>0</v>
      </c>
    </row>
    <row r="4188" spans="2:5">
      <c r="B4188" s="215" t="s">
        <v>954</v>
      </c>
      <c r="C4188" s="201">
        <v>373550000</v>
      </c>
      <c r="D4188" s="201">
        <v>1860000</v>
      </c>
      <c r="E4188" s="201">
        <v>0</v>
      </c>
    </row>
    <row r="4189" spans="2:5">
      <c r="B4189" s="220" t="s">
        <v>285</v>
      </c>
      <c r="C4189" s="219">
        <v>314705469</v>
      </c>
      <c r="D4189" s="219">
        <v>314705469</v>
      </c>
      <c r="E4189" s="219">
        <v>89885351.599999994</v>
      </c>
    </row>
    <row r="4190" spans="2:5">
      <c r="B4190" s="216" t="s">
        <v>282</v>
      </c>
      <c r="C4190" s="201">
        <v>293687469</v>
      </c>
      <c r="D4190" s="201">
        <v>293687469</v>
      </c>
      <c r="E4190" s="201">
        <v>89885351.599999994</v>
      </c>
    </row>
    <row r="4191" spans="2:5">
      <c r="B4191" s="215" t="s">
        <v>948</v>
      </c>
      <c r="C4191" s="201">
        <v>199036250</v>
      </c>
      <c r="D4191" s="201">
        <v>199036250</v>
      </c>
      <c r="E4191" s="201">
        <v>81879516.660000011</v>
      </c>
    </row>
    <row r="4192" spans="2:5">
      <c r="B4192" s="215" t="s">
        <v>949</v>
      </c>
      <c r="C4192" s="201">
        <v>5000750</v>
      </c>
      <c r="D4192" s="201">
        <v>5000750</v>
      </c>
      <c r="E4192" s="201">
        <v>961183.27</v>
      </c>
    </row>
    <row r="4193" spans="2:5">
      <c r="B4193" s="215" t="s">
        <v>961</v>
      </c>
      <c r="C4193" s="201">
        <v>2500134</v>
      </c>
      <c r="D4193" s="201">
        <v>2500134</v>
      </c>
      <c r="E4193" s="201">
        <v>1452114.52</v>
      </c>
    </row>
    <row r="4194" spans="2:5">
      <c r="B4194" s="215" t="s">
        <v>962</v>
      </c>
      <c r="C4194" s="201">
        <v>6444341</v>
      </c>
      <c r="D4194" s="201">
        <v>6444341</v>
      </c>
      <c r="E4194" s="201">
        <v>2817300.1399999997</v>
      </c>
    </row>
    <row r="4195" spans="2:5">
      <c r="B4195" s="215" t="s">
        <v>963</v>
      </c>
      <c r="C4195" s="201">
        <v>1455232</v>
      </c>
      <c r="D4195" s="201">
        <v>1455232</v>
      </c>
      <c r="E4195" s="201">
        <v>0</v>
      </c>
    </row>
    <row r="4196" spans="2:5">
      <c r="B4196" s="215" t="s">
        <v>964</v>
      </c>
      <c r="C4196" s="201">
        <v>13461488</v>
      </c>
      <c r="D4196" s="201">
        <v>13461488</v>
      </c>
      <c r="E4196" s="201">
        <v>1585369.24</v>
      </c>
    </row>
    <row r="4197" spans="2:5">
      <c r="B4197" s="215" t="s">
        <v>950</v>
      </c>
      <c r="C4197" s="201">
        <v>2868137</v>
      </c>
      <c r="D4197" s="201">
        <v>2868137</v>
      </c>
      <c r="E4197" s="201">
        <v>1189867.77</v>
      </c>
    </row>
    <row r="4198" spans="2:5">
      <c r="B4198" s="215" t="s">
        <v>965</v>
      </c>
      <c r="C4198" s="201">
        <v>62921137</v>
      </c>
      <c r="D4198" s="201">
        <v>62921137</v>
      </c>
      <c r="E4198" s="201">
        <v>0</v>
      </c>
    </row>
    <row r="4199" spans="2:5">
      <c r="B4199" s="216" t="s">
        <v>3756</v>
      </c>
      <c r="C4199" s="201">
        <v>21018000</v>
      </c>
      <c r="D4199" s="201">
        <v>21018000</v>
      </c>
      <c r="E4199" s="201">
        <v>0</v>
      </c>
    </row>
    <row r="4200" spans="2:5">
      <c r="B4200" s="215" t="s">
        <v>966</v>
      </c>
      <c r="C4200" s="201">
        <v>21018000</v>
      </c>
      <c r="D4200" s="201">
        <v>21018000</v>
      </c>
      <c r="E4200" s="201">
        <v>0</v>
      </c>
    </row>
    <row r="4201" spans="2:5">
      <c r="B4201" s="192" t="s">
        <v>967</v>
      </c>
      <c r="C4201" s="190">
        <v>113668099604</v>
      </c>
      <c r="D4201" s="190">
        <v>113668099604</v>
      </c>
      <c r="E4201" s="190">
        <v>86112410335.12999</v>
      </c>
    </row>
    <row r="4202" spans="2:5">
      <c r="B4202" s="191" t="s">
        <v>279</v>
      </c>
      <c r="C4202" s="189">
        <v>113668099604</v>
      </c>
      <c r="D4202" s="189">
        <v>113668099604</v>
      </c>
      <c r="E4202" s="189">
        <v>86112410335.12999</v>
      </c>
    </row>
    <row r="4203" spans="2:5">
      <c r="B4203" s="194" t="s">
        <v>2511</v>
      </c>
      <c r="C4203" s="201">
        <v>113668099604</v>
      </c>
      <c r="D4203" s="201">
        <v>112987099604</v>
      </c>
      <c r="E4203" s="201">
        <v>85431410335.12999</v>
      </c>
    </row>
    <row r="4204" spans="2:5">
      <c r="B4204" s="220" t="s">
        <v>281</v>
      </c>
      <c r="C4204" s="219">
        <v>22897647271</v>
      </c>
      <c r="D4204" s="219">
        <v>22216647271</v>
      </c>
      <c r="E4204" s="219">
        <v>17994722453.280003</v>
      </c>
    </row>
    <row r="4205" spans="2:5">
      <c r="B4205" s="216" t="s">
        <v>282</v>
      </c>
      <c r="C4205" s="201">
        <v>22897647271</v>
      </c>
      <c r="D4205" s="201">
        <v>22216647271</v>
      </c>
      <c r="E4205" s="201">
        <v>17994722453.280003</v>
      </c>
    </row>
    <row r="4206" spans="2:5">
      <c r="B4206" s="220" t="s">
        <v>298</v>
      </c>
      <c r="C4206" s="219">
        <v>2075043163</v>
      </c>
      <c r="D4206" s="219">
        <v>2075043163</v>
      </c>
      <c r="E4206" s="219">
        <v>2047562803.8599999</v>
      </c>
    </row>
    <row r="4207" spans="2:5">
      <c r="B4207" s="216" t="s">
        <v>282</v>
      </c>
      <c r="C4207" s="201">
        <v>2075043163</v>
      </c>
      <c r="D4207" s="201">
        <v>2075043163</v>
      </c>
      <c r="E4207" s="201">
        <v>2047562803.8599999</v>
      </c>
    </row>
    <row r="4208" spans="2:5">
      <c r="B4208" s="220" t="s">
        <v>284</v>
      </c>
      <c r="C4208" s="219">
        <v>88695409170</v>
      </c>
      <c r="D4208" s="219">
        <v>88695409170</v>
      </c>
      <c r="E4208" s="219">
        <v>65389125077.98999</v>
      </c>
    </row>
    <row r="4209" spans="2:5">
      <c r="B4209" s="216" t="s">
        <v>282</v>
      </c>
      <c r="C4209" s="201">
        <v>88695409170</v>
      </c>
      <c r="D4209" s="201">
        <v>88695409170</v>
      </c>
      <c r="E4209" s="201">
        <v>65389125077.98999</v>
      </c>
    </row>
    <row r="4210" spans="2:5">
      <c r="B4210" s="217" t="s">
        <v>297</v>
      </c>
      <c r="C4210" s="201">
        <v>0</v>
      </c>
      <c r="D4210" s="201">
        <v>681000000</v>
      </c>
      <c r="E4210" s="201">
        <v>681000000</v>
      </c>
    </row>
    <row r="4211" spans="2:5">
      <c r="B4211" s="220" t="s">
        <v>281</v>
      </c>
      <c r="C4211" s="219">
        <v>0</v>
      </c>
      <c r="D4211" s="219">
        <v>681000000</v>
      </c>
      <c r="E4211" s="219">
        <v>681000000</v>
      </c>
    </row>
    <row r="4212" spans="2:5">
      <c r="B4212" s="216" t="s">
        <v>282</v>
      </c>
      <c r="C4212" s="201">
        <v>0</v>
      </c>
      <c r="D4212" s="201">
        <v>681000000</v>
      </c>
      <c r="E4212" s="201">
        <v>681000000</v>
      </c>
    </row>
    <row r="4213" spans="2:5">
      <c r="B4213" s="197" t="s">
        <v>605</v>
      </c>
      <c r="C4213" s="193">
        <v>1532354614554</v>
      </c>
      <c r="D4213" s="193">
        <v>1573895479526.5615</v>
      </c>
      <c r="E4213" s="193">
        <v>1203912483218.3005</v>
      </c>
    </row>
    <row r="4214" spans="2:5">
      <c r="B4214" s="209" t="s">
        <v>26</v>
      </c>
      <c r="C4214" s="210"/>
      <c r="D4214" s="210"/>
    </row>
    <row r="4215" spans="2:5" ht="44.45" customHeight="1">
      <c r="B4215" s="256" t="s">
        <v>4307</v>
      </c>
      <c r="C4215" s="256"/>
      <c r="D4215" s="256"/>
    </row>
    <row r="4216" spans="2:5" ht="43.15" customHeight="1">
      <c r="B4216" s="256" t="s">
        <v>2510</v>
      </c>
      <c r="C4216" s="256"/>
      <c r="D4216" s="210"/>
    </row>
    <row r="4217" spans="2:5">
      <c r="B4217" s="256" t="s">
        <v>27</v>
      </c>
      <c r="C4217" s="256"/>
      <c r="D4217" s="210"/>
    </row>
    <row r="4218" spans="2:5">
      <c r="B4218" s="257" t="s">
        <v>28</v>
      </c>
      <c r="C4218" s="257"/>
      <c r="D4218" s="210"/>
    </row>
    <row r="4219" spans="2:5">
      <c r="B4219" s="235" t="s">
        <v>3745</v>
      </c>
      <c r="C4219" s="235"/>
      <c r="D4219" s="235"/>
      <c r="E4219" s="235"/>
    </row>
    <row r="4220" spans="2:5">
      <c r="B4220" s="235"/>
      <c r="C4220" s="235"/>
      <c r="D4220" s="235"/>
      <c r="E4220" s="235"/>
    </row>
  </sheetData>
  <mergeCells count="14">
    <mergeCell ref="B11:B12"/>
    <mergeCell ref="E11:E12"/>
    <mergeCell ref="A8:G8"/>
    <mergeCell ref="A1:G1"/>
    <mergeCell ref="A2:G2"/>
    <mergeCell ref="A3:G3"/>
    <mergeCell ref="A5:G5"/>
    <mergeCell ref="A6:G6"/>
    <mergeCell ref="A7:G7"/>
    <mergeCell ref="B4215:D4215"/>
    <mergeCell ref="B4216:C4216"/>
    <mergeCell ref="B4217:C4217"/>
    <mergeCell ref="B4218:C4218"/>
    <mergeCell ref="B4219:E422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23" sqref="G23"/>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0" t="s">
        <v>0</v>
      </c>
      <c r="B1" s="230"/>
      <c r="C1" s="230"/>
      <c r="D1" s="230"/>
      <c r="E1" s="230"/>
      <c r="F1" s="230"/>
      <c r="G1" s="3"/>
    </row>
    <row r="2" spans="1:9" ht="21" customHeight="1">
      <c r="A2" s="231" t="s">
        <v>1</v>
      </c>
      <c r="B2" s="231"/>
      <c r="C2" s="231"/>
      <c r="D2" s="231"/>
      <c r="E2" s="231"/>
      <c r="F2" s="231"/>
      <c r="G2" s="2"/>
      <c r="I2" s="12">
        <v>0</v>
      </c>
    </row>
    <row r="3" spans="1:9" ht="15" customHeight="1">
      <c r="A3" s="244" t="s">
        <v>2</v>
      </c>
      <c r="B3" s="244"/>
      <c r="C3" s="244"/>
      <c r="D3" s="244"/>
      <c r="E3" s="244"/>
      <c r="F3" s="244"/>
      <c r="G3" s="1"/>
    </row>
    <row r="5" spans="1:9" ht="18.75" customHeight="1">
      <c r="A5" s="246" t="s">
        <v>606</v>
      </c>
      <c r="B5" s="246"/>
      <c r="C5" s="246"/>
      <c r="D5" s="246"/>
      <c r="E5" s="246"/>
      <c r="F5" s="246"/>
      <c r="G5" s="4"/>
    </row>
    <row r="6" spans="1:9" ht="18.75">
      <c r="A6" s="242" t="s">
        <v>4306</v>
      </c>
      <c r="B6" s="242"/>
      <c r="C6" s="242"/>
      <c r="D6" s="242"/>
      <c r="E6" s="242"/>
      <c r="F6" s="242"/>
      <c r="G6" s="5"/>
    </row>
    <row r="7" spans="1:9" ht="15.75">
      <c r="A7" s="248" t="s">
        <v>5</v>
      </c>
      <c r="B7" s="248"/>
      <c r="C7" s="248"/>
      <c r="D7" s="248"/>
      <c r="E7" s="248"/>
      <c r="F7" s="248"/>
      <c r="G7" s="6"/>
    </row>
    <row r="10" spans="1:9" ht="15" customHeight="1">
      <c r="B10" s="247" t="s">
        <v>6</v>
      </c>
      <c r="C10" s="48" t="s">
        <v>7</v>
      </c>
      <c r="D10" s="49" t="s">
        <v>3731</v>
      </c>
      <c r="E10" s="249" t="s">
        <v>8</v>
      </c>
    </row>
    <row r="11" spans="1:9" ht="14.45" customHeight="1">
      <c r="B11" s="247"/>
      <c r="C11" s="49" t="s">
        <v>3742</v>
      </c>
      <c r="D11" s="49" t="s">
        <v>3739</v>
      </c>
      <c r="E11" s="249"/>
    </row>
    <row r="12" spans="1:9" ht="14.45" customHeight="1">
      <c r="B12" s="22" t="s">
        <v>14</v>
      </c>
      <c r="C12" s="28">
        <f>C13+C26</f>
        <v>45231.789592000001</v>
      </c>
      <c r="D12" s="28">
        <f>D13+D26</f>
        <v>43564.382321960002</v>
      </c>
      <c r="E12" s="98">
        <f>E13+E26</f>
        <v>36204.043833910007</v>
      </c>
      <c r="F12" s="43"/>
    </row>
    <row r="13" spans="1:9" s="7" customFormat="1" ht="14.45" customHeight="1">
      <c r="B13" s="76" t="s">
        <v>607</v>
      </c>
      <c r="C13" s="78">
        <f>C14</f>
        <v>44391.789592000001</v>
      </c>
      <c r="D13" s="78">
        <f>D14</f>
        <v>42724.382321960002</v>
      </c>
      <c r="E13" s="106">
        <f>E14</f>
        <v>35686.003701340007</v>
      </c>
      <c r="F13" s="43"/>
      <c r="G13"/>
    </row>
    <row r="14" spans="1:9" s="7" customFormat="1">
      <c r="B14" s="23" t="s">
        <v>608</v>
      </c>
      <c r="C14" s="37">
        <f>C15+C20</f>
        <v>44391.789592000001</v>
      </c>
      <c r="D14" s="37">
        <f>D15+D20</f>
        <v>42724.382321960002</v>
      </c>
      <c r="E14" s="107">
        <f>E15+E20</f>
        <v>35686.003701340007</v>
      </c>
      <c r="F14" s="43"/>
      <c r="G14"/>
    </row>
    <row r="15" spans="1:9" s="7" customFormat="1">
      <c r="B15" s="79" t="s">
        <v>609</v>
      </c>
      <c r="C15" s="94">
        <f>SUM(C16:C19)</f>
        <v>1284.405996</v>
      </c>
      <c r="D15" s="94">
        <f>SUM(D16:D19)</f>
        <v>1174.8643440000001</v>
      </c>
      <c r="E15" s="104">
        <f>SUM(E16:E19)</f>
        <v>886.23772444999997</v>
      </c>
      <c r="F15" s="43"/>
      <c r="G15"/>
    </row>
    <row r="16" spans="1:9" s="7" customFormat="1">
      <c r="B16" s="53" t="s">
        <v>610</v>
      </c>
      <c r="C16" s="73">
        <v>399.99599999999998</v>
      </c>
      <c r="D16" s="73">
        <v>395.84160000000003</v>
      </c>
      <c r="E16" s="97">
        <v>324.56053254</v>
      </c>
      <c r="F16" s="43"/>
      <c r="G16" s="96"/>
      <c r="H16" s="93"/>
      <c r="I16" s="93"/>
    </row>
    <row r="17" spans="2:7" s="7" customFormat="1">
      <c r="B17" s="53" t="s">
        <v>4315</v>
      </c>
      <c r="C17" s="73">
        <v>683.82999600000005</v>
      </c>
      <c r="D17" s="73">
        <v>636.43824400000005</v>
      </c>
      <c r="E17" s="97">
        <v>467.69736418000002</v>
      </c>
      <c r="F17" s="43"/>
      <c r="G17"/>
    </row>
    <row r="18" spans="2:7" s="7" customFormat="1">
      <c r="B18" s="53" t="s">
        <v>611</v>
      </c>
      <c r="C18" s="73">
        <v>153.78</v>
      </c>
      <c r="D18" s="73">
        <v>142.58449999999999</v>
      </c>
      <c r="E18" s="97">
        <v>93.979827730000011</v>
      </c>
      <c r="F18" s="43"/>
      <c r="G18"/>
    </row>
    <row r="19" spans="2:7" s="7" customFormat="1">
      <c r="B19" s="53" t="s">
        <v>612</v>
      </c>
      <c r="C19" s="73">
        <v>46.8</v>
      </c>
      <c r="D19" s="73">
        <v>0</v>
      </c>
      <c r="E19" s="97">
        <v>0</v>
      </c>
      <c r="F19" s="43"/>
      <c r="G19"/>
    </row>
    <row r="20" spans="2:7" s="7" customFormat="1">
      <c r="B20" s="79" t="s">
        <v>613</v>
      </c>
      <c r="C20" s="27">
        <f>SUM(C21:C25)</f>
        <v>43107.383596</v>
      </c>
      <c r="D20" s="27">
        <f>SUM(D21:D25)</f>
        <v>41549.51797796</v>
      </c>
      <c r="E20" s="105">
        <f>SUM(E21:E25)</f>
        <v>34799.765976890005</v>
      </c>
      <c r="F20" s="43"/>
      <c r="G20"/>
    </row>
    <row r="21" spans="2:7" s="7" customFormat="1">
      <c r="B21" s="53" t="s">
        <v>614</v>
      </c>
      <c r="C21" s="95">
        <v>30658.570800000001</v>
      </c>
      <c r="D21" s="95">
        <v>29842.312471419998</v>
      </c>
      <c r="E21" s="103">
        <v>24541.393917699999</v>
      </c>
      <c r="F21" s="43"/>
      <c r="G21"/>
    </row>
    <row r="22" spans="2:7" s="7" customFormat="1">
      <c r="B22" s="53" t="s">
        <v>615</v>
      </c>
      <c r="C22" s="73">
        <v>84</v>
      </c>
      <c r="D22" s="73">
        <v>90.404750000000007</v>
      </c>
      <c r="E22" s="97">
        <v>71.021699999999996</v>
      </c>
      <c r="F22" s="43"/>
      <c r="G22"/>
    </row>
    <row r="23" spans="2:7" s="7" customFormat="1">
      <c r="B23" s="53" t="s">
        <v>3614</v>
      </c>
      <c r="C23" s="73">
        <v>216</v>
      </c>
      <c r="D23" s="73">
        <v>504</v>
      </c>
      <c r="E23" s="97">
        <v>285.81</v>
      </c>
      <c r="F23" s="43"/>
      <c r="G23"/>
    </row>
    <row r="24" spans="2:7" s="7" customFormat="1">
      <c r="B24" s="53" t="s">
        <v>616</v>
      </c>
      <c r="C24" s="73">
        <v>7613.0186400000002</v>
      </c>
      <c r="D24" s="73">
        <v>6876.7329005399997</v>
      </c>
      <c r="E24" s="97">
        <v>6188.5078295399999</v>
      </c>
      <c r="F24" s="43"/>
      <c r="G24"/>
    </row>
    <row r="25" spans="2:7" s="7" customFormat="1">
      <c r="B25" s="53" t="s">
        <v>617</v>
      </c>
      <c r="C25" s="73">
        <v>4535.7941559999999</v>
      </c>
      <c r="D25" s="73">
        <v>4236.0678559999997</v>
      </c>
      <c r="E25" s="97">
        <v>3713.03252965</v>
      </c>
      <c r="F25" s="43"/>
      <c r="G25"/>
    </row>
    <row r="26" spans="2:7" s="7" customFormat="1">
      <c r="B26" s="76" t="s">
        <v>57</v>
      </c>
      <c r="C26" s="77">
        <f t="shared" ref="C26:E27" si="0">C27</f>
        <v>840</v>
      </c>
      <c r="D26" s="77">
        <f t="shared" si="0"/>
        <v>840</v>
      </c>
      <c r="E26" s="106">
        <f t="shared" si="0"/>
        <v>518.04013257000008</v>
      </c>
      <c r="F26" s="43"/>
      <c r="G26"/>
    </row>
    <row r="27" spans="2:7" s="7" customFormat="1">
      <c r="B27" s="23" t="s">
        <v>619</v>
      </c>
      <c r="C27" s="37">
        <f t="shared" si="0"/>
        <v>840</v>
      </c>
      <c r="D27" s="37">
        <f t="shared" si="0"/>
        <v>840</v>
      </c>
      <c r="E27" s="97">
        <f t="shared" si="0"/>
        <v>518.04013257000008</v>
      </c>
      <c r="F27" s="43"/>
      <c r="G27"/>
    </row>
    <row r="28" spans="2:7" s="7" customFormat="1">
      <c r="B28" s="79" t="s">
        <v>620</v>
      </c>
      <c r="C28" s="94">
        <f>C29+C30</f>
        <v>840</v>
      </c>
      <c r="D28" s="94">
        <f>D29+D30</f>
        <v>840</v>
      </c>
      <c r="E28" s="105">
        <f>E29+E30</f>
        <v>518.04013257000008</v>
      </c>
      <c r="F28" s="43"/>
    </row>
    <row r="29" spans="2:7" s="7" customFormat="1">
      <c r="B29" s="53" t="s">
        <v>3615</v>
      </c>
      <c r="C29" s="73">
        <v>155.37245100000001</v>
      </c>
      <c r="D29" s="73">
        <v>155.37245100000001</v>
      </c>
      <c r="E29" s="103">
        <v>95.290496900000008</v>
      </c>
      <c r="F29" s="43"/>
    </row>
    <row r="30" spans="2:7" s="7" customFormat="1">
      <c r="B30" s="53" t="s">
        <v>3616</v>
      </c>
      <c r="C30" s="73">
        <v>684.62754900000004</v>
      </c>
      <c r="D30" s="73">
        <v>684.62754900000004</v>
      </c>
      <c r="E30" s="97">
        <v>422.74963567000003</v>
      </c>
      <c r="F30" s="43"/>
    </row>
    <row r="31" spans="2:7">
      <c r="B31" s="34" t="s">
        <v>45</v>
      </c>
      <c r="C31" s="30">
        <f>C13+C26</f>
        <v>45231.789592000001</v>
      </c>
      <c r="D31" s="30">
        <f>D13+D26</f>
        <v>43564.382321960002</v>
      </c>
      <c r="E31" s="102">
        <f>E13+E26</f>
        <v>36204.043833910007</v>
      </c>
      <c r="F31" s="43"/>
    </row>
    <row r="32" spans="2:7">
      <c r="B32" s="15" t="s">
        <v>26</v>
      </c>
      <c r="C32" s="16"/>
      <c r="D32" s="16"/>
      <c r="E32" s="16"/>
    </row>
    <row r="33" spans="2:6" ht="21.6" customHeight="1">
      <c r="B33" s="235" t="s">
        <v>4307</v>
      </c>
      <c r="C33" s="235"/>
      <c r="D33" s="235"/>
      <c r="E33" s="235"/>
      <c r="F33" s="8"/>
    </row>
    <row r="34" spans="2:6" ht="14.45" customHeight="1">
      <c r="B34" s="44" t="s">
        <v>618</v>
      </c>
      <c r="C34" s="44"/>
      <c r="D34" s="44"/>
      <c r="E34" s="44"/>
    </row>
    <row r="35" spans="2:6" ht="12.75" customHeight="1">
      <c r="B35" s="15" t="s">
        <v>46</v>
      </c>
      <c r="C35" s="16"/>
      <c r="D35" s="16"/>
      <c r="E35" s="16"/>
      <c r="F35" t="s">
        <v>3755</v>
      </c>
    </row>
    <row r="36" spans="2:6">
      <c r="B36" s="235" t="s">
        <v>3745</v>
      </c>
      <c r="C36" s="235"/>
      <c r="D36" s="235"/>
      <c r="E36" s="235"/>
    </row>
    <row r="37" spans="2:6" ht="20.25" customHeight="1">
      <c r="B37" s="235"/>
      <c r="C37" s="235"/>
      <c r="D37" s="235"/>
      <c r="E37" s="235"/>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3C436A-976D-4A90-9100-F34FC4B08776}"/>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2024-11-05T19:02:20Z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